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7455" yWindow="120" windowWidth="10815" windowHeight="9450" tabRatio="884" firstSheet="12" activeTab="19"/>
  </bookViews>
  <sheets>
    <sheet name="Index" sheetId="1" r:id="rId1"/>
    <sheet name="1.Highlights" sheetId="2" r:id="rId2"/>
    <sheet name="2.PerShare" sheetId="3" r:id="rId3"/>
    <sheet name="3.NetInterest" sheetId="4" r:id="rId4"/>
    <sheet name="4.NonInterest" sheetId="5" r:id="rId5"/>
    <sheet name="5.Expenses" sheetId="6" r:id="rId6"/>
    <sheet name="6.Allowances" sheetId="7" r:id="rId7"/>
    <sheet name="7.Loans" sheetId="8" r:id="rId8"/>
    <sheet name="8.FVOCI" sheetId="9" r:id="rId9"/>
    <sheet name="9.Deposits" sheetId="10" r:id="rId10"/>
    <sheet name="10. Debts issued" sheetId="11" r:id="rId11"/>
    <sheet name="11.NPL,Coverage ratios" sheetId="12" r:id="rId12"/>
    <sheet name="12.NPA" sheetId="13" r:id="rId13"/>
    <sheet name="13.CumulativeAllowances" sheetId="14" r:id="rId14"/>
    <sheet name="14.Capital" sheetId="15" r:id="rId15"/>
    <sheet name="15.Mix" sheetId="16" r:id="rId16"/>
    <sheet name="16.Consumer" sheetId="17" r:id="rId17"/>
    <sheet name="17.Institutional" sheetId="18" r:id="rId18"/>
    <sheet name="18.TreasuryMkts" sheetId="19" r:id="rId19"/>
    <sheet name="19.Others" sheetId="20" r:id="rId20"/>
    <sheet name="20.S'pore" sheetId="21" r:id="rId21"/>
    <sheet name="21.HK" sheetId="22" r:id="rId22"/>
    <sheet name="22.GreaterChina" sheetId="23" r:id="rId23"/>
    <sheet name="23.SSEA" sheetId="24" r:id="rId24"/>
    <sheet name="24.ROW" sheetId="25" r:id="rId25"/>
    <sheet name="P&amp;L" sheetId="26" state="hidden" r:id="rId26"/>
    <sheet name="25.P&amp;L" sheetId="27" r:id="rId27"/>
    <sheet name="26.BalSheet" sheetId="28" r:id="rId28"/>
    <sheet name="27.CashFlow" sheetId="29" r:id="rId29"/>
    <sheet name="28.Legend" sheetId="30" r:id="rId30"/>
  </sheets>
  <definedNames>
    <definedName name="_xlnm.Print_Area" localSheetId="1">'1.Highlights'!$A$1:$N$39</definedName>
    <definedName name="_xlnm.Print_Area" localSheetId="10">'10. Debts issued'!$A$1:$K$15</definedName>
    <definedName name="_xlnm.Print_Area" localSheetId="11">'11.NPL,Coverage ratios'!$A$1:$K$19</definedName>
    <definedName name="_xlnm.Print_Area" localSheetId="12">'12.NPA'!$A$1:$N$58</definedName>
    <definedName name="_xlnm.Print_Area" localSheetId="13">'13.CumulativeAllowances'!$A$1:$K$35</definedName>
    <definedName name="_xlnm.Print_Area" localSheetId="14">'14.Capital'!$A$1:$K$29</definedName>
    <definedName name="_xlnm.Print_Area" localSheetId="15">'15.Mix'!$A$1:$K$41</definedName>
    <definedName name="_xlnm.Print_Area" localSheetId="16">'16.Consumer'!$A$1:$N$17</definedName>
    <definedName name="_xlnm.Print_Area" localSheetId="17">'17.Institutional'!$A$1:$N$17</definedName>
    <definedName name="_xlnm.Print_Area" localSheetId="18">'18.TreasuryMkts'!$A$1:$N$17</definedName>
    <definedName name="_xlnm.Print_Area" localSheetId="19">'19.Others'!$A$1:$N$17</definedName>
    <definedName name="_xlnm.Print_Area" localSheetId="2">'2.PerShare'!$A$1:$N$26</definedName>
    <definedName name="_xlnm.Print_Area" localSheetId="20">'20.S''pore'!$A$1:$N$18</definedName>
    <definedName name="_xlnm.Print_Area" localSheetId="21">'21.HK'!$A$1:$N$18</definedName>
    <definedName name="_xlnm.Print_Area" localSheetId="22">'22.GreaterChina'!$A$1:$N$18</definedName>
    <definedName name="_xlnm.Print_Area" localSheetId="23">'23.SSEA'!$A$1:$N$18</definedName>
    <definedName name="_xlnm.Print_Area" localSheetId="24">'24.ROW'!$A$1:$N$18</definedName>
    <definedName name="_xlnm.Print_Area" localSheetId="26">'25.P&amp;L'!$A$1:$J$29</definedName>
    <definedName name="_xlnm.Print_Area" localSheetId="27">'26.BalSheet'!$A$1:$K$45</definedName>
    <definedName name="_xlnm.Print_Area" localSheetId="28">'27.CashFlow'!$A$1:$F$67</definedName>
    <definedName name="_xlnm.Print_Area" localSheetId="3">'3.NetInterest'!$A$1:$N$34</definedName>
    <definedName name="_xlnm.Print_Area" localSheetId="4">'4.NonInterest'!$A$1:$N$24</definedName>
    <definedName name="_xlnm.Print_Area" localSheetId="5">'5.Expenses'!$A$1:$N$17</definedName>
    <definedName name="_xlnm.Print_Area" localSheetId="6">'6.Allowances'!$A$1:$J$26</definedName>
    <definedName name="_xlnm.Print_Area" localSheetId="7">'7.Loans'!$A$1:$J$41</definedName>
    <definedName name="_xlnm.Print_Area" localSheetId="8">'8.FVOCI'!$A$1:$J$26</definedName>
    <definedName name="_xlnm.Print_Area" localSheetId="9">'9.Deposits'!$A$1:$K$30</definedName>
    <definedName name="_xlnm.Print_Area" localSheetId="0">'Index'!$A$1:$M$42</definedName>
    <definedName name="_xlnm.Print_Area" localSheetId="25">'P&amp;L'!$A$1:$N$66</definedName>
    <definedName name="_xlnm.Print_Titles" localSheetId="11">'11.NPL,Coverage ratios'!$A:$C</definedName>
    <definedName name="_xlnm.Print_Titles" localSheetId="12">'12.NPA'!$A:$C</definedName>
    <definedName name="_xlnm.Print_Titles" localSheetId="13">'13.CumulativeAllowances'!$A:$C</definedName>
    <definedName name="_xlnm.Print_Titles" localSheetId="7">'7.Loans'!$A:$C,'7.Loans'!$1:$4</definedName>
  </definedNames>
  <calcPr fullCalcOnLoad="1"/>
</workbook>
</file>

<file path=xl/sharedStrings.xml><?xml version="1.0" encoding="utf-8"?>
<sst xmlns="http://schemas.openxmlformats.org/spreadsheetml/2006/main" count="1173" uniqueCount="457">
  <si>
    <t>Expenses</t>
  </si>
  <si>
    <t>Page</t>
  </si>
  <si>
    <t>Net interest income</t>
  </si>
  <si>
    <t>Total income</t>
  </si>
  <si>
    <t>Profit before allowances</t>
  </si>
  <si>
    <t>Allowances for credit and other losses</t>
  </si>
  <si>
    <t>Profit before tax</t>
  </si>
  <si>
    <t>Total assets</t>
  </si>
  <si>
    <t>Total liabilities</t>
  </si>
  <si>
    <t>Shareholders’ funds</t>
  </si>
  <si>
    <t>Non-interest/total income</t>
  </si>
  <si>
    <t xml:space="preserve">Cost/income ratio </t>
  </si>
  <si>
    <t>NPL ratio</t>
  </si>
  <si>
    <t>Interest-bearing assets</t>
  </si>
  <si>
    <t>Customer loans</t>
  </si>
  <si>
    <t>Interbank assets</t>
  </si>
  <si>
    <t>Interest-bearing liabilities</t>
  </si>
  <si>
    <t>Customer deposits</t>
  </si>
  <si>
    <t>Interest income</t>
  </si>
  <si>
    <t>Interest expense</t>
  </si>
  <si>
    <t>Non-interest income</t>
  </si>
  <si>
    <t>Other income</t>
  </si>
  <si>
    <t>Average rates (%)</t>
  </si>
  <si>
    <t>Others</t>
  </si>
  <si>
    <t>Net gain on fixed assets</t>
  </si>
  <si>
    <t>Staff expenses</t>
  </si>
  <si>
    <t>Other expenses</t>
  </si>
  <si>
    <t xml:space="preserve">Occupancy </t>
  </si>
  <si>
    <t xml:space="preserve">Computerisation </t>
  </si>
  <si>
    <t xml:space="preserve">Revenue-related </t>
  </si>
  <si>
    <t xml:space="preserve">Others </t>
  </si>
  <si>
    <t>Asset yield</t>
  </si>
  <si>
    <t>Funding cost</t>
  </si>
  <si>
    <t>Singapore</t>
  </si>
  <si>
    <t>Hong Kong</t>
  </si>
  <si>
    <t>Performance highlights</t>
  </si>
  <si>
    <t>Net book value</t>
  </si>
  <si>
    <t>Net profit</t>
  </si>
  <si>
    <t>Ordinary shareholders' funds (S$m)</t>
  </si>
  <si>
    <t>Consolidated results</t>
  </si>
  <si>
    <t>Business segments</t>
  </si>
  <si>
    <t>Geographic segments</t>
  </si>
  <si>
    <t>Upgrades</t>
  </si>
  <si>
    <t>Settlements</t>
  </si>
  <si>
    <t>Recoveries</t>
  </si>
  <si>
    <t>Income tax expense</t>
  </si>
  <si>
    <t>Capital expenditure</t>
  </si>
  <si>
    <t>Depreciation</t>
  </si>
  <si>
    <t>Gross customer loans</t>
  </si>
  <si>
    <t>Rest of Greater China</t>
  </si>
  <si>
    <t>Rest of World</t>
  </si>
  <si>
    <t xml:space="preserve">Rest of Greater China </t>
  </si>
  <si>
    <t>Rest of the World</t>
  </si>
  <si>
    <t>Back to Index</t>
  </si>
  <si>
    <t>By geography</t>
  </si>
  <si>
    <t>By business unit</t>
  </si>
  <si>
    <t>Manufacturing</t>
  </si>
  <si>
    <t>Building and construction</t>
  </si>
  <si>
    <t>Housing loans</t>
  </si>
  <si>
    <t>General commerce</t>
  </si>
  <si>
    <t>Transportation, storage &amp; communications</t>
  </si>
  <si>
    <t>Financial institutions, investment &amp; holding companies</t>
  </si>
  <si>
    <t>By industry</t>
  </si>
  <si>
    <t>Net fee income</t>
  </si>
  <si>
    <t>Ordinary share data</t>
  </si>
  <si>
    <t>Less:</t>
  </si>
  <si>
    <t>Singapore dollar</t>
  </si>
  <si>
    <t>Hong Kong dollar</t>
  </si>
  <si>
    <t>US dollar</t>
  </si>
  <si>
    <t>Unsecured</t>
  </si>
  <si>
    <t>Non-performing assets</t>
  </si>
  <si>
    <t>Other data</t>
  </si>
  <si>
    <t>Fixed deposits</t>
  </si>
  <si>
    <t>Savings accounts</t>
  </si>
  <si>
    <t>Current accounts</t>
  </si>
  <si>
    <t>NPAs at start of period</t>
  </si>
  <si>
    <t>NPAs at end of period</t>
  </si>
  <si>
    <t>Capital adequacy</t>
  </si>
  <si>
    <t>Tier 1</t>
  </si>
  <si>
    <t>Share capital</t>
  </si>
  <si>
    <t>Disclosed reserves and others</t>
  </si>
  <si>
    <t>Institutional banking</t>
  </si>
  <si>
    <t>Total income (as % of Group)</t>
  </si>
  <si>
    <t>Net profit (as % of Group)</t>
  </si>
  <si>
    <t>Singapore government securities</t>
  </si>
  <si>
    <t>Other government securities</t>
  </si>
  <si>
    <t>Equities</t>
  </si>
  <si>
    <t>Less write-backs for:</t>
  </si>
  <si>
    <t>Add charges for:</t>
  </si>
  <si>
    <t>Net interest income, average balances and rates</t>
  </si>
  <si>
    <t>Segment results</t>
  </si>
  <si>
    <t>By classification</t>
  </si>
  <si>
    <t>Substandard</t>
  </si>
  <si>
    <t>Doubtful</t>
  </si>
  <si>
    <t>Loss</t>
  </si>
  <si>
    <t>By collateral type</t>
  </si>
  <si>
    <t>Secured by properties</t>
  </si>
  <si>
    <t>Secured by shares and debentures</t>
  </si>
  <si>
    <t>Other secured</t>
  </si>
  <si>
    <t>Total NPAs</t>
  </si>
  <si>
    <t>NPLs</t>
  </si>
  <si>
    <t>Other NPAs</t>
  </si>
  <si>
    <t>By period overdue</t>
  </si>
  <si>
    <t>Not overdue</t>
  </si>
  <si>
    <r>
      <t>NPA</t>
    </r>
    <r>
      <rPr>
        <sz val="11"/>
        <rFont val="Arial"/>
        <family val="2"/>
      </rPr>
      <t xml:space="preserve"> - Non-performing asset</t>
    </r>
  </si>
  <si>
    <r>
      <t>NPL</t>
    </r>
    <r>
      <rPr>
        <sz val="11"/>
        <rFont val="Arial"/>
        <family val="2"/>
      </rPr>
      <t xml:space="preserve"> - Non-performing loan</t>
    </r>
  </si>
  <si>
    <r>
      <t>CAR</t>
    </r>
    <r>
      <rPr>
        <sz val="11"/>
        <rFont val="Arial"/>
        <family val="2"/>
      </rPr>
      <t xml:space="preserve"> - Capital adequacy ratio</t>
    </r>
  </si>
  <si>
    <t>Legend of terms used</t>
  </si>
  <si>
    <t>NIM</t>
  </si>
  <si>
    <t>ROA</t>
  </si>
  <si>
    <t>ROE</t>
  </si>
  <si>
    <t>LDR</t>
  </si>
  <si>
    <r>
      <t>NIM</t>
    </r>
    <r>
      <rPr>
        <sz val="11"/>
        <rFont val="Arial"/>
        <family val="2"/>
      </rPr>
      <t xml:space="preserve"> - Net interest margin</t>
    </r>
  </si>
  <si>
    <r>
      <t>ROA</t>
    </r>
    <r>
      <rPr>
        <sz val="11"/>
        <rFont val="Arial"/>
        <family val="2"/>
      </rPr>
      <t xml:space="preserve"> - Return on assets</t>
    </r>
  </si>
  <si>
    <r>
      <t>ROE</t>
    </r>
    <r>
      <rPr>
        <sz val="11"/>
        <rFont val="Arial"/>
        <family val="2"/>
      </rPr>
      <t xml:space="preserve"> - Return on shareholders' funds</t>
    </r>
  </si>
  <si>
    <r>
      <t>LDR</t>
    </r>
    <r>
      <rPr>
        <sz val="11"/>
        <rFont val="Arial"/>
        <family val="2"/>
      </rPr>
      <t xml:space="preserve"> - Loan-to-deposit ratio</t>
    </r>
  </si>
  <si>
    <t>Tier 1 CAR</t>
  </si>
  <si>
    <t>Total CAR</t>
  </si>
  <si>
    <r>
      <t>VaR</t>
    </r>
    <r>
      <rPr>
        <sz val="11"/>
        <rFont val="Arial"/>
        <family val="2"/>
      </rPr>
      <t xml:space="preserve"> - Value at risk</t>
    </r>
  </si>
  <si>
    <t>New NPLs</t>
  </si>
  <si>
    <t>Existing NPLs</t>
  </si>
  <si>
    <r>
      <t>EOP</t>
    </r>
    <r>
      <rPr>
        <sz val="11"/>
        <rFont val="Arial"/>
        <family val="2"/>
      </rPr>
      <t xml:space="preserve"> - End of period</t>
    </r>
  </si>
  <si>
    <t>Group</t>
  </si>
  <si>
    <t>Total allowances for NPAs / NPAs</t>
  </si>
  <si>
    <t>Cumulative loss allowances</t>
  </si>
  <si>
    <t>Total allowances for NPAs</t>
  </si>
  <si>
    <t>Gross loans</t>
  </si>
  <si>
    <t>Net loans</t>
  </si>
  <si>
    <t>NPL ratios (NPLs as % of loans)</t>
  </si>
  <si>
    <r>
      <t>RWA</t>
    </r>
    <r>
      <rPr>
        <sz val="11"/>
        <rFont val="Arial"/>
        <family val="2"/>
      </rPr>
      <t xml:space="preserve"> - Risk-weighted assets</t>
    </r>
  </si>
  <si>
    <t>Business and geographical mix</t>
  </si>
  <si>
    <t>Non-performing loan and coverage ratios</t>
  </si>
  <si>
    <t>Number of shares ('m)</t>
  </si>
  <si>
    <t>Total allowances for NPAs / unsecured NPAs</t>
  </si>
  <si>
    <t>In $ millions</t>
  </si>
  <si>
    <t>+/(-)</t>
  </si>
  <si>
    <t>%</t>
  </si>
  <si>
    <t>Income</t>
  </si>
  <si>
    <t>Net fee and commission income</t>
  </si>
  <si>
    <t>Employee benefits</t>
  </si>
  <si>
    <t>Depreciation of properties and other fixed assets</t>
  </si>
  <si>
    <t xml:space="preserve">Other expenses  </t>
  </si>
  <si>
    <t xml:space="preserve">Total expenses </t>
  </si>
  <si>
    <t>Attributable to:</t>
  </si>
  <si>
    <t xml:space="preserve">   Shareholders</t>
  </si>
  <si>
    <t>Other comprehensive income:</t>
  </si>
  <si>
    <t>Foreign currency translation differences for foreign operations</t>
  </si>
  <si>
    <t xml:space="preserve">    Net valuation taken to equity</t>
  </si>
  <si>
    <t>Tax on items taken directly to or transferred from equity</t>
  </si>
  <si>
    <t>Other comprehensive income, net of tax</t>
  </si>
  <si>
    <t xml:space="preserve">Total comprehensive income </t>
  </si>
  <si>
    <t>Cash and balances with central banks</t>
  </si>
  <si>
    <t>Due from banks</t>
  </si>
  <si>
    <t xml:space="preserve">Loans and advances to customers </t>
  </si>
  <si>
    <t>Properties and other fixed assets</t>
  </si>
  <si>
    <t>Other assets</t>
  </si>
  <si>
    <t>Other liabilities</t>
  </si>
  <si>
    <t>Other reserves</t>
  </si>
  <si>
    <t>Revenue reserves</t>
  </si>
  <si>
    <t xml:space="preserve">In $ millions  </t>
  </si>
  <si>
    <t>Cash flows from operating activities</t>
  </si>
  <si>
    <t>Increase/(Decrease) in:</t>
  </si>
  <si>
    <t>Due to banks</t>
  </si>
  <si>
    <t>Loans and advances to customers</t>
  </si>
  <si>
    <t>Tax paid</t>
  </si>
  <si>
    <t>Cash flows from investing activities</t>
  </si>
  <si>
    <t>Dividends from associates</t>
  </si>
  <si>
    <t>Purchase of properties and other fixed assets</t>
  </si>
  <si>
    <t>Proceeds from disposal of properties and other fixed assets</t>
  </si>
  <si>
    <t>Cash flows from financing activities</t>
  </si>
  <si>
    <t>Exchange translation adjustments (4)</t>
  </si>
  <si>
    <t>Data used in earnings per share calculations</t>
  </si>
  <si>
    <t>Data used in net book value per share calculations</t>
  </si>
  <si>
    <t>Number of shares (excluding treasury shares) ('m)</t>
  </si>
  <si>
    <t>Net trading income</t>
  </si>
  <si>
    <t>Net valuation taken to equity</t>
  </si>
  <si>
    <t>Consolidated income statement</t>
  </si>
  <si>
    <t>Consolidated cash flow statement</t>
  </si>
  <si>
    <t>Institutional Banking</t>
  </si>
  <si>
    <t>Treasury</t>
  </si>
  <si>
    <t>Other non-interest income</t>
  </si>
  <si>
    <t xml:space="preserve">Net profit </t>
  </si>
  <si>
    <t>By currency</t>
  </si>
  <si>
    <t>Profit</t>
  </si>
  <si>
    <t xml:space="preserve">Profit before tax </t>
  </si>
  <si>
    <r>
      <t xml:space="preserve">   </t>
    </r>
    <r>
      <rPr>
        <sz val="11"/>
        <rFont val="Arial"/>
        <family val="2"/>
      </rPr>
      <t>Non-controlling interests</t>
    </r>
  </si>
  <si>
    <t xml:space="preserve">Non-controlling interests  </t>
  </si>
  <si>
    <t>Cash flow hedge reserve at start of period</t>
  </si>
  <si>
    <t>Cash flow hedge reserve at end of period</t>
  </si>
  <si>
    <t>Cash flow hedges</t>
  </si>
  <si>
    <t>Fee and commission income</t>
  </si>
  <si>
    <t>Less: fee and commission expense</t>
  </si>
  <si>
    <t xml:space="preserve">By business unit </t>
  </si>
  <si>
    <t xml:space="preserve">    Transferred to income statement </t>
  </si>
  <si>
    <t xml:space="preserve">Transferred to income statement </t>
  </si>
  <si>
    <t>Available-for-sale financial assets</t>
  </si>
  <si>
    <t>Consumer Banking/ Wealth Management</t>
  </si>
  <si>
    <t>Restricted balances with central banks</t>
  </si>
  <si>
    <t>Consumer Banking/Wealth Management</t>
  </si>
  <si>
    <t>Net book value per share ($)</t>
  </si>
  <si>
    <t>Tier 1 capital</t>
  </si>
  <si>
    <t xml:space="preserve">Total capital </t>
  </si>
  <si>
    <t>Risk-weighted assets</t>
  </si>
  <si>
    <t>Capital Adequacy Ratio (“CAR”) (%)</t>
  </si>
  <si>
    <t>Total</t>
  </si>
  <si>
    <t>NA</t>
  </si>
  <si>
    <t>Note:</t>
  </si>
  <si>
    <t>Professionals &amp; private individuals 
(excluding housing loans)</t>
  </si>
  <si>
    <t>Professionals &amp; private individuals (excluding housing loans)</t>
  </si>
  <si>
    <t>BABk to Index</t>
  </si>
  <si>
    <t>Government securities and treasury bills</t>
  </si>
  <si>
    <t>Derivatives</t>
  </si>
  <si>
    <t xml:space="preserve">Subsidiaries </t>
  </si>
  <si>
    <t xml:space="preserve">Other debt securities </t>
  </si>
  <si>
    <t>Subordinated term debts</t>
  </si>
  <si>
    <t>Other equity instruments</t>
  </si>
  <si>
    <t>Net income from investment securities</t>
  </si>
  <si>
    <t>Bank and corporate securities</t>
  </si>
  <si>
    <t>Deposits and balances from customers</t>
  </si>
  <si>
    <t xml:space="preserve">Other liabilities </t>
  </si>
  <si>
    <t>Customer non-trade loans</t>
  </si>
  <si>
    <t>Trade assets</t>
  </si>
  <si>
    <t>Other debt securities and borrowings</t>
  </si>
  <si>
    <t>DBS Group Holdings Ltd</t>
  </si>
  <si>
    <t xml:space="preserve">Consolidated Statement of Comprehensive Income </t>
  </si>
  <si>
    <t>Common Equity Tier 1 CAR</t>
  </si>
  <si>
    <t>Consolidated balance sheets</t>
  </si>
  <si>
    <t>Total regulatory adjustments to Additional Tier 1 capital</t>
  </si>
  <si>
    <t>Debts issued</t>
  </si>
  <si>
    <t>Total Debts issued</t>
  </si>
  <si>
    <t>Commercial papers</t>
  </si>
  <si>
    <t>Due within 1 year</t>
  </si>
  <si>
    <t>Due after 1 year</t>
  </si>
  <si>
    <t>Senior medium term notes</t>
  </si>
  <si>
    <t>Negotiable certificates of deposit</t>
  </si>
  <si>
    <t>Other debt securities</t>
  </si>
  <si>
    <t>Common Equity Tier 1</t>
  </si>
  <si>
    <t>Share of profits of associates and joint venture</t>
  </si>
  <si>
    <t>Goodwill and intangibles</t>
  </si>
  <si>
    <t>Total assets (before goodwill and intangibles)</t>
  </si>
  <si>
    <t>Brokerage</t>
  </si>
  <si>
    <t>Bank and corporate debt securities</t>
  </si>
  <si>
    <t>Cards</t>
  </si>
  <si>
    <t>Chinese Yuan</t>
  </si>
  <si>
    <t>Institutional Banking and Others</t>
  </si>
  <si>
    <t>4th Qtr 2014</t>
  </si>
  <si>
    <t xml:space="preserve">Consolidated balance sheets </t>
  </si>
  <si>
    <t>Total assets before goodwill and intangibles (as % of Group)</t>
  </si>
  <si>
    <t>1st Qtr 2015</t>
  </si>
  <si>
    <t>Cost of share-based payments</t>
  </si>
  <si>
    <t>Share of other comprehensive income of associates and joint venture</t>
  </si>
  <si>
    <t>Loan-related</t>
  </si>
  <si>
    <t>1/</t>
  </si>
  <si>
    <t>New NPAs</t>
  </si>
  <si>
    <t>Upgrades, recoveries and translations</t>
  </si>
  <si>
    <t>Write-offs</t>
  </si>
  <si>
    <t>3rd Qtr 2014</t>
  </si>
  <si>
    <t>2nd Qtr 2015</t>
  </si>
  <si>
    <t>Leverage ratio</t>
  </si>
  <si>
    <t>South and Southeast Asia</t>
  </si>
  <si>
    <t>Business and Geographical mix</t>
  </si>
  <si>
    <t>3rd Qtr 2015</t>
  </si>
  <si>
    <t>Covered bonds</t>
  </si>
  <si>
    <t>4th Qtr 2015</t>
  </si>
  <si>
    <t>Year 2014</t>
  </si>
  <si>
    <t>Year 2015</t>
  </si>
  <si>
    <t>Associates</t>
  </si>
  <si>
    <t>Share of associates' reserve</t>
  </si>
  <si>
    <t>Total regulatory adjustments to Common Equity Tier 1 capital</t>
  </si>
  <si>
    <t>Common Equity Tier 1 capital</t>
  </si>
  <si>
    <t>Of which: Restructured NPAs</t>
  </si>
  <si>
    <r>
      <t xml:space="preserve">Other income </t>
    </r>
    <r>
      <rPr>
        <vertAlign val="superscript"/>
        <sz val="11"/>
        <rFont val="Arial"/>
        <family val="2"/>
      </rPr>
      <t>1/</t>
    </r>
  </si>
  <si>
    <t xml:space="preserve">Investment banking </t>
  </si>
  <si>
    <t>Shareholders</t>
  </si>
  <si>
    <t>Non-controlling interests</t>
  </si>
  <si>
    <t>The Group</t>
  </si>
  <si>
    <t>Assets</t>
  </si>
  <si>
    <t>Net assets</t>
  </si>
  <si>
    <t>Liabilities</t>
  </si>
  <si>
    <t>Equity</t>
  </si>
  <si>
    <t>Shareholders' funds</t>
  </si>
  <si>
    <t>Total equity</t>
  </si>
  <si>
    <t>Other information</t>
  </si>
  <si>
    <t>Selected income statement items ($m)</t>
  </si>
  <si>
    <t>Selected balance sheet items ($m)</t>
  </si>
  <si>
    <t>Key financial ratios (%) (excluding one-time items)</t>
  </si>
  <si>
    <t>Average all-currency liquidity coverage ratio</t>
  </si>
  <si>
    <t>Debt securities, contingent liabilities &amp; others</t>
  </si>
  <si>
    <t>Interest paid on subordinated term debts</t>
  </si>
  <si>
    <t xml:space="preserve">                 The Company</t>
  </si>
  <si>
    <t>Net profit (S$m)</t>
  </si>
  <si>
    <t>Exclude one-time item</t>
  </si>
  <si>
    <t>Others (including rental income and share of profits or losses of associates)</t>
  </si>
  <si>
    <t>Share of profits or losses of associates</t>
  </si>
  <si>
    <t>Constant-currency change</t>
  </si>
  <si>
    <t>Staff headcount at period end</t>
  </si>
  <si>
    <t>(Increase)/Decrease in:</t>
  </si>
  <si>
    <t>Basic and diluted (average)</t>
  </si>
  <si>
    <t>Basic and diluted</t>
  </si>
  <si>
    <t>Basic and diluted (EOP)</t>
  </si>
  <si>
    <t>Profit before changes in operating assets and liabilities</t>
  </si>
  <si>
    <t>Interest expense on subordinated term debts</t>
  </si>
  <si>
    <t>Other comprehensive income</t>
  </si>
  <si>
    <t>Items that may be reclassified subsequently to 
   income statement:</t>
  </si>
  <si>
    <t>Taxation relating to components of other comprehensive income</t>
  </si>
  <si>
    <t>Net gain on divestment of subsidiary</t>
  </si>
  <si>
    <t>Proceeds from divestment of subsidiary</t>
  </si>
  <si>
    <t>Transaction services</t>
  </si>
  <si>
    <t>Fair value change from own credit risk on financial 
   liabilities designated at fair value (net of tax)</t>
  </si>
  <si>
    <t>Item that will not be reclassified to income
   statement:</t>
  </si>
  <si>
    <t>Adjustments for non-cash and other items:</t>
  </si>
  <si>
    <r>
      <t>Expenses</t>
    </r>
    <r>
      <rPr>
        <vertAlign val="superscript"/>
        <sz val="11"/>
        <rFont val="Arial"/>
        <family val="2"/>
      </rPr>
      <t>1/</t>
    </r>
  </si>
  <si>
    <t>Treasury Markets</t>
  </si>
  <si>
    <t>1/ Non- interest income, expenses, allowances for credit and other losses exclude one-time items</t>
  </si>
  <si>
    <t>2Q17</t>
  </si>
  <si>
    <t xml:space="preserve">One-time items </t>
  </si>
  <si>
    <t>Net profit including one-time items</t>
  </si>
  <si>
    <t>Cash and cash equivalents at beginning of period</t>
  </si>
  <si>
    <t>Cash and cash equivalents at end of period</t>
  </si>
  <si>
    <t>2/</t>
  </si>
  <si>
    <r>
      <t>By geography</t>
    </r>
    <r>
      <rPr>
        <vertAlign val="superscript"/>
        <sz val="11"/>
        <rFont val="Arial"/>
        <family val="2"/>
      </rPr>
      <t>1/</t>
    </r>
  </si>
  <si>
    <t>nm: Not Meaningful</t>
  </si>
  <si>
    <t>As part of the Basel III transition arrangements, regulatory capital recognition of outstanding Additional Tier 1 and Tier 2 capital instruments that no longer meet the minimum criteria is gradually being phased out. Fixing the base at the nominal amount of such instruments outstanding on 1 January 2013, their recognition was capped at 90% in 2013, with this cap decreasing by 10 percentage points in each subsequent year. To the extent a capital instrument is redeemed or amortised after 1 January 2013, the nominal amount serving as the base is not reduced.</t>
  </si>
  <si>
    <t>Wealth management</t>
  </si>
  <si>
    <t>1/ Include distributions paid on capital securities classified as equity</t>
  </si>
  <si>
    <t>2/ Cash and cash equivalents refer to cash and non-restricted balances with central banks</t>
  </si>
  <si>
    <t>3Q17</t>
  </si>
  <si>
    <r>
      <t xml:space="preserve">Net change in cash and cash equivalents </t>
    </r>
    <r>
      <rPr>
        <vertAlign val="superscript"/>
        <sz val="10"/>
        <rFont val="Arial"/>
        <family val="2"/>
      </rPr>
      <t>2/</t>
    </r>
    <r>
      <rPr>
        <sz val="10"/>
        <rFont val="Arial"/>
        <family val="2"/>
      </rPr>
      <t xml:space="preserve"> (1)+(2)+(3)+(4)</t>
    </r>
  </si>
  <si>
    <r>
      <t>Additional Tier 1 Capital Instruments</t>
    </r>
    <r>
      <rPr>
        <vertAlign val="superscript"/>
        <sz val="10"/>
        <rFont val="Arial"/>
        <family val="2"/>
      </rPr>
      <t>1/</t>
    </r>
  </si>
  <si>
    <r>
      <t>Tier 2 capital instruments</t>
    </r>
    <r>
      <rPr>
        <vertAlign val="superscript"/>
        <sz val="10"/>
        <rFont val="Arial"/>
        <family val="2"/>
      </rPr>
      <t>1/</t>
    </r>
  </si>
  <si>
    <r>
      <t>Basel III fully phased-in Common Equity Tier 1</t>
    </r>
    <r>
      <rPr>
        <vertAlign val="superscript"/>
        <sz val="10"/>
        <rFont val="Arial"/>
        <family val="2"/>
      </rPr>
      <t>2/</t>
    </r>
  </si>
  <si>
    <r>
      <t>Dividends paid to shareholders of the Company, net of scrip dividends</t>
    </r>
    <r>
      <rPr>
        <vertAlign val="superscript"/>
        <sz val="10"/>
        <rFont val="Arial"/>
        <family val="2"/>
      </rPr>
      <t>1/</t>
    </r>
  </si>
  <si>
    <t>Net cash (used in)/generated from operating activities (1)</t>
  </si>
  <si>
    <t>Securities &amp; Others</t>
  </si>
  <si>
    <t>ANZ impact</t>
  </si>
  <si>
    <r>
      <t>By geography</t>
    </r>
    <r>
      <rPr>
        <vertAlign val="superscript"/>
        <sz val="10"/>
        <rFont val="Arial"/>
        <family val="2"/>
      </rPr>
      <t>1/</t>
    </r>
  </si>
  <si>
    <t xml:space="preserve">Within 90 days </t>
  </si>
  <si>
    <t>Over 180 days</t>
  </si>
  <si>
    <t>4Q17</t>
  </si>
  <si>
    <t>Translation differences for foreign operations</t>
  </si>
  <si>
    <t>Other comprehensive income of associates</t>
  </si>
  <si>
    <t>Issue of subordinated term debts</t>
  </si>
  <si>
    <t>Not Meaningful</t>
  </si>
  <si>
    <t>nm</t>
  </si>
  <si>
    <t>Dividend*</t>
  </si>
  <si>
    <t>*</t>
  </si>
  <si>
    <t>NPLs by geography are determined according to the location where the borrower is incorporated</t>
  </si>
  <si>
    <t>1Q18</t>
  </si>
  <si>
    <t>1st Qtr 2018</t>
  </si>
  <si>
    <t>Impact of adopting SFRS(I)9 on 1 Jan 2018</t>
  </si>
  <si>
    <t>Net stable funding ratio</t>
  </si>
  <si>
    <t>Net cash generated from/(used in) financing activities (3)</t>
  </si>
  <si>
    <t>NPL and loss allowance coverage ratios</t>
  </si>
  <si>
    <t xml:space="preserve">Over 90 to 180 days </t>
  </si>
  <si>
    <t>Allowances for impaired NPAs</t>
  </si>
  <si>
    <t>Allowances for impaired NPLs</t>
  </si>
  <si>
    <t>Allowances for other impaired NPAs</t>
  </si>
  <si>
    <r>
      <t xml:space="preserve">Loss allowance coverage ratios (%) </t>
    </r>
    <r>
      <rPr>
        <b/>
        <u val="single"/>
        <vertAlign val="superscript"/>
        <sz val="11"/>
        <rFont val="Arial"/>
        <family val="2"/>
      </rPr>
      <t>2/</t>
    </r>
  </si>
  <si>
    <t>NA: Not applicable</t>
  </si>
  <si>
    <t>Increase in investment in associate</t>
  </si>
  <si>
    <t>nm  Not Meaningful</t>
  </si>
  <si>
    <t>Calculated by dividing Common Equity Tier 1 capital after all regulatory adjustments (e.g. for goodwill) applicable from 1 January 2018 by RWA as at each reporting date. The transition period for regulatory adjustments ended on 1 January 2018, which means the disclosed CET1 ratio will henceforth be the same as the fully phased-in ratios.</t>
  </si>
  <si>
    <t>Net gain on disposal (net of write-off) of properties and other fixed assets</t>
  </si>
  <si>
    <t>Proceeds from disposal of interest in associate</t>
  </si>
  <si>
    <r>
      <t>Per basic and diluted share ($)</t>
    </r>
    <r>
      <rPr>
        <vertAlign val="superscript"/>
        <sz val="10"/>
        <rFont val="Arial"/>
        <family val="2"/>
      </rPr>
      <t xml:space="preserve"> </t>
    </r>
  </si>
  <si>
    <t>Income statement items ($m)</t>
  </si>
  <si>
    <t>Average balances ($m)</t>
  </si>
  <si>
    <t>Breakdown of gross customer loans ($m)</t>
  </si>
  <si>
    <t>EOP value ($m)</t>
  </si>
  <si>
    <t>Breakdown of customer deposits ($m)</t>
  </si>
  <si>
    <t>Debts issued ($m)</t>
  </si>
  <si>
    <t>Breakdown of NPAs ($m)</t>
  </si>
  <si>
    <t>Breakdown of NPLs ($m)</t>
  </si>
  <si>
    <t>Breakdown of total allowances ($m)</t>
  </si>
  <si>
    <t>Capital and RWA ($m)</t>
  </si>
  <si>
    <t>Balance sheet &amp; other items ($m)</t>
  </si>
  <si>
    <r>
      <t>Income statement items</t>
    </r>
    <r>
      <rPr>
        <u val="single"/>
        <vertAlign val="superscript"/>
        <sz val="11"/>
        <rFont val="Arial"/>
        <family val="2"/>
      </rPr>
      <t>1/</t>
    </r>
    <r>
      <rPr>
        <b/>
        <u val="single"/>
        <sz val="11"/>
        <rFont val="Arial"/>
        <family val="2"/>
      </rPr>
      <t xml:space="preserve"> ($m)</t>
    </r>
  </si>
  <si>
    <r>
      <t xml:space="preserve">Income statement items </t>
    </r>
    <r>
      <rPr>
        <u val="single"/>
        <vertAlign val="superscript"/>
        <sz val="11"/>
        <rFont val="Arial"/>
        <family val="2"/>
      </rPr>
      <t>1/</t>
    </r>
    <r>
      <rPr>
        <b/>
        <u val="single"/>
        <sz val="11"/>
        <rFont val="Arial"/>
        <family val="2"/>
      </rPr>
      <t xml:space="preserve"> ($m)</t>
    </r>
  </si>
  <si>
    <t>Impact of adopting SFRS(I) 9 on 1 January 2018</t>
  </si>
  <si>
    <t>Professionals &amp; private individuals 
  (excluding housing loans)</t>
  </si>
  <si>
    <t>Net income from investment securities includes gains from disposal of debt and equity securities in 2017. With effect from 2018, only the gains from disposal of debt securities is included.</t>
  </si>
  <si>
    <t xml:space="preserve">2/ </t>
  </si>
  <si>
    <r>
      <t>Net income from investment securities</t>
    </r>
    <r>
      <rPr>
        <vertAlign val="superscript"/>
        <sz val="11"/>
        <rFont val="Arial"/>
        <family val="2"/>
      </rPr>
      <t>2/</t>
    </r>
  </si>
  <si>
    <t>Earnings excluding one-time items (annualised)</t>
  </si>
  <si>
    <t>Earnings including one-time items (annualised)</t>
  </si>
  <si>
    <t>Excluding one-time items</t>
  </si>
  <si>
    <t>Including one-time items</t>
  </si>
  <si>
    <t>Exclude special dividends ($0.50 per share)</t>
  </si>
  <si>
    <t>Assets at fair value through other comprehensive income (FVOCI)</t>
  </si>
  <si>
    <t>Other borrowings</t>
  </si>
  <si>
    <t>FVOCI portfolio</t>
  </si>
  <si>
    <t>FVOCI investments</t>
  </si>
  <si>
    <t>Movement in FVOCI reserves ($m)</t>
  </si>
  <si>
    <t>FVOCI reserves at start of period</t>
  </si>
  <si>
    <t>FVOCI reserves at end of period</t>
  </si>
  <si>
    <t>Arising from the adoption of SFRS (I) 9 on 1 Jan 2018, realised gains or losses on equity instruments classified as "Fair value through Other Comprehensive income" is not reclassified to the income statement. Previously, FRS 39 required realised gains or losses on available-for-sale equity instruments to be reclassified to the income statement</t>
  </si>
  <si>
    <t>1/  Arising from the adoption of SFRS(I) 9 on 1 Jan 2018, realised gains or losses on equity instruments classified as "Fair Value through Other Comprehensive Income" is not reclassified to the income statement. Previously, FRS 39 required realised gains or losses on available-for- sale equity instruments to be reclassified to the income statement.</t>
  </si>
  <si>
    <r>
      <t>FVOCI</t>
    </r>
    <r>
      <rPr>
        <sz val="11"/>
        <rFont val="Arial"/>
        <family val="2"/>
      </rPr>
      <t xml:space="preserve"> - Fair value through other comprehensive income</t>
    </r>
  </si>
  <si>
    <t>Movement in NPAs ($m)</t>
  </si>
  <si>
    <t>Financial Data Supplement for the Second Quarter ended 30 June 2018</t>
  </si>
  <si>
    <t>2Q18</t>
  </si>
  <si>
    <t>2Q18
vs 
1Q18</t>
  </si>
  <si>
    <t>2Q18
vs 
2Q17</t>
  </si>
  <si>
    <t>1H17</t>
  </si>
  <si>
    <t>1H18</t>
  </si>
  <si>
    <t>1H18
vs 
1H17</t>
  </si>
  <si>
    <t>Jun18
vs 
Mar18</t>
  </si>
  <si>
    <t>Jun18
vs 
Jun17</t>
  </si>
  <si>
    <t>2nd Qtr 2017</t>
  </si>
  <si>
    <t>1st Half 2017</t>
  </si>
  <si>
    <t>1st Half 2018</t>
  </si>
  <si>
    <t>1st Half</t>
  </si>
  <si>
    <t>2nd Qtr</t>
  </si>
  <si>
    <t>Dividends paid to non-controlling interests</t>
  </si>
  <si>
    <t>2nd Qtr 2018</t>
  </si>
  <si>
    <t>Proceeds from acquisition of new business</t>
  </si>
  <si>
    <t>Change in non-controlling interests</t>
  </si>
  <si>
    <t>Redemption of preferences shares issued by a subsidiary</t>
  </si>
  <si>
    <t>Allowances for other assets</t>
  </si>
  <si>
    <t>ECL Stage 3 (SP) for loans by geography are determined according to the location where the borrower is incorporated.</t>
  </si>
  <si>
    <t>Total allowances eligible as Tier 2 capital</t>
  </si>
  <si>
    <r>
      <t>ECL</t>
    </r>
    <r>
      <rPr>
        <vertAlign val="superscript"/>
        <sz val="11"/>
        <rFont val="Arial"/>
        <family val="2"/>
      </rPr>
      <t>1/</t>
    </r>
    <r>
      <rPr>
        <sz val="11"/>
        <rFont val="Arial"/>
        <family val="2"/>
      </rPr>
      <t xml:space="preserve"> Stage 3 (SP) for loans / average loans (bp)</t>
    </r>
  </si>
  <si>
    <t>3/</t>
  </si>
  <si>
    <r>
      <t>ECL</t>
    </r>
    <r>
      <rPr>
        <b/>
        <vertAlign val="superscript"/>
        <sz val="11"/>
        <rFont val="Arial"/>
        <family val="2"/>
      </rPr>
      <t>1/</t>
    </r>
    <r>
      <rPr>
        <b/>
        <sz val="11"/>
        <rFont val="Arial"/>
        <family val="2"/>
      </rPr>
      <t xml:space="preserve"> Stage 3 (SP) for loans and other credit exposures</t>
    </r>
  </si>
  <si>
    <r>
      <t>ECL</t>
    </r>
    <r>
      <rPr>
        <b/>
        <i/>
        <vertAlign val="superscript"/>
        <sz val="11"/>
        <rFont val="Arial"/>
        <family val="2"/>
      </rPr>
      <t>1/</t>
    </r>
    <r>
      <rPr>
        <b/>
        <i/>
        <sz val="11"/>
        <rFont val="Arial"/>
        <family val="2"/>
      </rPr>
      <t xml:space="preserve"> Stage 3 (SP) for loans</t>
    </r>
    <r>
      <rPr>
        <vertAlign val="superscript"/>
        <sz val="10"/>
        <rFont val="Arial"/>
        <family val="2"/>
      </rPr>
      <t>3/</t>
    </r>
  </si>
  <si>
    <r>
      <t>ECL</t>
    </r>
    <r>
      <rPr>
        <b/>
        <i/>
        <vertAlign val="superscript"/>
        <sz val="11"/>
        <rFont val="Arial"/>
        <family val="2"/>
      </rPr>
      <t>1/</t>
    </r>
    <r>
      <rPr>
        <b/>
        <i/>
        <sz val="11"/>
        <rFont val="Arial"/>
        <family val="2"/>
      </rPr>
      <t xml:space="preserve"> Stage 3 (SP) for other credit exposures</t>
    </r>
  </si>
  <si>
    <r>
      <t>Breakdown of ECL</t>
    </r>
    <r>
      <rPr>
        <b/>
        <u val="single"/>
        <vertAlign val="superscript"/>
        <sz val="11"/>
        <rFont val="Arial"/>
        <family val="2"/>
      </rPr>
      <t>1/</t>
    </r>
    <r>
      <rPr>
        <b/>
        <u val="single"/>
        <sz val="11"/>
        <rFont val="Arial"/>
        <family val="2"/>
      </rPr>
      <t xml:space="preserve"> Stage (3) SP for loans ($m)</t>
    </r>
  </si>
  <si>
    <r>
      <t>ECL</t>
    </r>
    <r>
      <rPr>
        <b/>
        <vertAlign val="superscript"/>
        <sz val="11"/>
        <rFont val="Arial"/>
        <family val="2"/>
      </rPr>
      <t>1/</t>
    </r>
    <r>
      <rPr>
        <b/>
        <sz val="11"/>
        <rFont val="Arial"/>
        <family val="2"/>
      </rPr>
      <t xml:space="preserve"> Stage 3 (SP) for loans</t>
    </r>
  </si>
  <si>
    <t>Excludes one-time item.</t>
  </si>
  <si>
    <r>
      <t>By geography</t>
    </r>
    <r>
      <rPr>
        <b/>
        <i/>
        <vertAlign val="superscript"/>
        <sz val="11"/>
        <rFont val="Arial"/>
        <family val="2"/>
      </rPr>
      <t>3</t>
    </r>
    <r>
      <rPr>
        <vertAlign val="superscript"/>
        <sz val="11"/>
        <rFont val="Arial"/>
        <family val="2"/>
      </rPr>
      <t>/</t>
    </r>
  </si>
  <si>
    <t>Computation for 2018 includes regulatory loss allowance reserves as part of total allowances (Jun-18: $286 million; Mar-18:$150 million)</t>
  </si>
  <si>
    <r>
      <t>By geography</t>
    </r>
    <r>
      <rPr>
        <vertAlign val="superscript"/>
        <sz val="11"/>
        <rFont val="Arial"/>
        <family val="2"/>
      </rPr>
      <t>2/</t>
    </r>
  </si>
  <si>
    <r>
      <t>ECL</t>
    </r>
    <r>
      <rPr>
        <b/>
        <vertAlign val="superscript"/>
        <sz val="11"/>
        <rFont val="Arial"/>
        <family val="2"/>
      </rPr>
      <t>1/</t>
    </r>
    <r>
      <rPr>
        <b/>
        <sz val="11"/>
        <rFont val="Arial"/>
        <family val="2"/>
      </rPr>
      <t xml:space="preserve"> Stage 3 (SP)</t>
    </r>
  </si>
  <si>
    <r>
      <t>ECL</t>
    </r>
    <r>
      <rPr>
        <b/>
        <vertAlign val="superscript"/>
        <sz val="11"/>
        <rFont val="Arial"/>
        <family val="2"/>
      </rPr>
      <t>1/</t>
    </r>
    <r>
      <rPr>
        <b/>
        <sz val="11"/>
        <rFont val="Arial"/>
        <family val="2"/>
      </rPr>
      <t xml:space="preserve"> Stage 1 and 2 (GP) exposures</t>
    </r>
  </si>
  <si>
    <r>
      <t>Breakdown of ECL</t>
    </r>
    <r>
      <rPr>
        <b/>
        <u val="single"/>
        <vertAlign val="superscript"/>
        <sz val="11"/>
        <rFont val="Arial"/>
        <family val="2"/>
      </rPr>
      <t>1/</t>
    </r>
    <r>
      <rPr>
        <b/>
        <u val="single"/>
        <sz val="11"/>
        <rFont val="Arial"/>
        <family val="2"/>
      </rPr>
      <t xml:space="preserve"> Stage 3 (SP) exposures ($m)</t>
    </r>
  </si>
  <si>
    <t>Secured by cash deposits</t>
  </si>
  <si>
    <t>1/ Non- interest income, expenses, allowances for credit and other losses and income tax expense exclude one-time items</t>
  </si>
  <si>
    <t>Depreciation of fixed assets (included in above items) ($m)</t>
  </si>
  <si>
    <t>Comparatives were restated following a re-alignment of headcount classification for support functions</t>
  </si>
  <si>
    <r>
      <t xml:space="preserve">Staff headcount at period-end excluding insourcing staff and staff from ANZ integration </t>
    </r>
    <r>
      <rPr>
        <i/>
        <vertAlign val="superscript"/>
        <sz val="11"/>
        <rFont val="Arial"/>
        <family val="2"/>
      </rPr>
      <t>2/</t>
    </r>
  </si>
  <si>
    <r>
      <t>ECL</t>
    </r>
    <r>
      <rPr>
        <vertAlign val="superscript"/>
        <sz val="11"/>
        <rFont val="Arial"/>
        <family val="2"/>
      </rPr>
      <t>1/</t>
    </r>
    <r>
      <rPr>
        <sz val="11"/>
        <rFont val="Arial"/>
        <family val="2"/>
      </rPr>
      <t xml:space="preserve"> Stage 3 (SP)</t>
    </r>
  </si>
  <si>
    <r>
      <t>ECL</t>
    </r>
    <r>
      <rPr>
        <vertAlign val="superscript"/>
        <sz val="11"/>
        <rFont val="Arial"/>
        <family val="2"/>
      </rPr>
      <t>1/</t>
    </r>
    <r>
      <rPr>
        <sz val="11"/>
        <rFont val="Arial"/>
        <family val="2"/>
      </rPr>
      <t xml:space="preserve"> Stage 1 and 2 (GP)</t>
    </r>
    <r>
      <rPr>
        <vertAlign val="superscript"/>
        <sz val="11"/>
        <rFont val="Arial"/>
        <family val="2"/>
      </rPr>
      <t>2/</t>
    </r>
  </si>
  <si>
    <r>
      <t>ECL</t>
    </r>
    <r>
      <rPr>
        <b/>
        <vertAlign val="superscript"/>
        <sz val="11"/>
        <rFont val="Arial"/>
        <family val="2"/>
      </rPr>
      <t>1/</t>
    </r>
    <r>
      <rPr>
        <b/>
        <sz val="11"/>
        <rFont val="Arial"/>
        <family val="2"/>
      </rPr>
      <t xml:space="preserve"> Stage 1 and 2 (GP)</t>
    </r>
    <r>
      <rPr>
        <vertAlign val="superscript"/>
        <sz val="10"/>
        <rFont val="Arial"/>
        <family val="2"/>
      </rPr>
      <t>2/</t>
    </r>
  </si>
  <si>
    <r>
      <t>Gains/ losses on FVOCI equity instruments</t>
    </r>
    <r>
      <rPr>
        <vertAlign val="superscript"/>
        <sz val="11"/>
        <rFont val="Arial"/>
        <family val="2"/>
      </rPr>
      <t>1/</t>
    </r>
  </si>
  <si>
    <r>
      <t>Gains (losses) on equity instruments classified at fair 
   value through other comprehensive income (net of
   tax)</t>
    </r>
    <r>
      <rPr>
        <vertAlign val="superscript"/>
        <sz val="11"/>
        <rFont val="Arial"/>
        <family val="2"/>
      </rPr>
      <t>1</t>
    </r>
  </si>
  <si>
    <t>Redemption/purchase of subordinated term debts</t>
  </si>
  <si>
    <t>Net cash generated from /(used in) investing activities (2)</t>
  </si>
  <si>
    <t>2017 balances refer to allowances for impaired and non-impaired exposures as prescribed by MAS Notice 612 and FRS 39. 
2018 balances refer to expected credit losses following the transition to SFRS(I) 9.</t>
  </si>
  <si>
    <t>NPLs by geography are classified according to the location where the borrower is incorporated</t>
  </si>
  <si>
    <t>Loans by geography are determined according to the location where the borrower, or the issuing bank in the case of bank backed export financing is incorporated.</t>
  </si>
  <si>
    <r>
      <t>Gains (losses) on debt instruments classified at 
   fair value through other comprehensive income</t>
    </r>
    <r>
      <rPr>
        <vertAlign val="superscript"/>
        <sz val="11"/>
        <rFont val="Arial"/>
        <family val="2"/>
      </rPr>
      <t>1/</t>
    </r>
    <r>
      <rPr>
        <sz val="11"/>
        <rFont val="Arial"/>
        <family val="2"/>
      </rPr>
      <t>/
   available-for-sale financial assets and others</t>
    </r>
  </si>
  <si>
    <t>Excludes one-time item</t>
  </si>
  <si>
    <t>(&gt;100)</t>
  </si>
  <si>
    <t>&gt;100</t>
  </si>
  <si>
    <t>1/    Refers to expected credit loss.</t>
  </si>
  <si>
    <t>Refers to expected credit loss.</t>
  </si>
  <si>
    <t>Refers to expected credit loss</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</si>
</sst>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_);\(#,##0.0\)"/>
    <numFmt numFmtId="179" formatCode="_(* #,##0.0_);_(* \(#,##0.0\);_(* &quot;-&quot;??_);_(@_)"/>
    <numFmt numFmtId="180" formatCode="_(* #,##0_);_(* \(#,##0\);_(* &quot;-&quot;??_);_(@_)"/>
    <numFmt numFmtId="181" formatCode="[$-409]d\-mmm;@"/>
    <numFmt numFmtId="182" formatCode="0.0_);\(0.0\)"/>
    <numFmt numFmtId="183" formatCode="#,##0.0000000000000000000000_);\(#,##0.0000000000000000000000\)"/>
    <numFmt numFmtId="184" formatCode="[$-409]mmm\-yy;@"/>
    <numFmt numFmtId="185" formatCode="_-* #,##0_-;\-* #,##0_-;_-* &quot;-&quot;??_-;_-@_-"/>
  </numFmts>
  <fonts count="129">
    <font>
      <sz val="10"/>
      <name val="Arial"/>
      <family val="0"/>
    </font>
    <font>
      <sz val="11"/>
      <color indexed="8"/>
      <name val="Calibri"/>
      <family val="2"/>
    </font>
    <font>
      <sz val="8"/>
      <name val="Arial"/>
      <family val="2"/>
    </font>
    <font>
      <sz val="11"/>
      <name val="Arial"/>
      <family val="2"/>
    </font>
    <font>
      <b/>
      <sz val="11"/>
      <name val="Arial"/>
      <family val="2"/>
    </font>
    <font>
      <b/>
      <sz val="11"/>
      <color indexed="8"/>
      <name val="Arial"/>
      <family val="2"/>
    </font>
    <font>
      <u val="single"/>
      <sz val="10"/>
      <color indexed="12"/>
      <name val="Arial"/>
      <family val="2"/>
    </font>
    <font>
      <b/>
      <sz val="11"/>
      <color indexed="9"/>
      <name val="Arial"/>
      <family val="2"/>
    </font>
    <font>
      <sz val="11"/>
      <color indexed="9"/>
      <name val="Arial"/>
      <family val="2"/>
    </font>
    <font>
      <b/>
      <u val="single"/>
      <sz val="11"/>
      <name val="Arial"/>
      <family val="2"/>
    </font>
    <font>
      <b/>
      <sz val="16"/>
      <color indexed="9"/>
      <name val="Arial"/>
      <family val="2"/>
    </font>
    <font>
      <u val="single"/>
      <sz val="10"/>
      <color indexed="9"/>
      <name val="Arial"/>
      <family val="2"/>
    </font>
    <font>
      <b/>
      <i/>
      <sz val="11"/>
      <name val="Arial"/>
      <family val="2"/>
    </font>
    <font>
      <sz val="11"/>
      <color indexed="12"/>
      <name val="Arial"/>
      <family val="2"/>
    </font>
    <font>
      <b/>
      <sz val="11"/>
      <color indexed="12"/>
      <name val="Arial"/>
      <family val="2"/>
    </font>
    <font>
      <sz val="10"/>
      <color indexed="12"/>
      <name val="Arial"/>
      <family val="2"/>
    </font>
    <font>
      <i/>
      <sz val="11"/>
      <name val="Arial"/>
      <family val="2"/>
    </font>
    <font>
      <sz val="11"/>
      <color indexed="8"/>
      <name val="Arial"/>
      <family val="2"/>
    </font>
    <font>
      <sz val="11"/>
      <color indexed="17"/>
      <name val="Arial"/>
      <family val="2"/>
    </font>
    <font>
      <b/>
      <sz val="11"/>
      <color indexed="17"/>
      <name val="Arial"/>
      <family val="2"/>
    </font>
    <font>
      <sz val="10"/>
      <color indexed="17"/>
      <name val="Arial"/>
      <family val="2"/>
    </font>
    <font>
      <sz val="9"/>
      <name val="Arial"/>
      <family val="2"/>
    </font>
    <font>
      <i/>
      <sz val="11"/>
      <color indexed="12"/>
      <name val="Arial"/>
      <family val="2"/>
    </font>
    <font>
      <b/>
      <sz val="10"/>
      <name val="Arial"/>
      <family val="2"/>
    </font>
    <font>
      <u val="single"/>
      <sz val="10"/>
      <name val="Arial"/>
      <family val="2"/>
    </font>
    <font>
      <vertAlign val="superscript"/>
      <sz val="11"/>
      <name val="Arial"/>
      <family val="2"/>
    </font>
    <font>
      <b/>
      <sz val="10"/>
      <color indexed="17"/>
      <name val="Arial"/>
      <family val="2"/>
    </font>
    <font>
      <u val="single"/>
      <vertAlign val="superscript"/>
      <sz val="11"/>
      <name val="Arial"/>
      <family val="2"/>
    </font>
    <font>
      <b/>
      <sz val="16"/>
      <name val="Arial"/>
      <family val="2"/>
    </font>
    <font>
      <b/>
      <sz val="16"/>
      <color indexed="8"/>
      <name val="Arial"/>
      <family val="2"/>
    </font>
    <font>
      <u val="single"/>
      <sz val="11"/>
      <color indexed="12"/>
      <name val="Arial"/>
      <family val="2"/>
    </font>
    <font>
      <vertAlign val="superscript"/>
      <sz val="10"/>
      <name val="Arial"/>
      <family val="2"/>
    </font>
    <font>
      <u val="single"/>
      <sz val="11"/>
      <name val="Arial"/>
      <family val="2"/>
    </font>
    <font>
      <sz val="8"/>
      <color indexed="8"/>
      <name val="Arial"/>
      <family val="2"/>
    </font>
    <font>
      <b/>
      <sz val="8"/>
      <name val="Arial"/>
      <family val="2"/>
    </font>
    <font>
      <sz val="10"/>
      <color indexed="8"/>
      <name val="Arial"/>
      <family val="2"/>
    </font>
    <font>
      <b/>
      <u val="single"/>
      <vertAlign val="superscript"/>
      <sz val="11"/>
      <name val="Arial"/>
      <family val="2"/>
    </font>
    <font>
      <b/>
      <i/>
      <vertAlign val="superscript"/>
      <sz val="11"/>
      <name val="Arial"/>
      <family val="2"/>
    </font>
    <font>
      <sz val="7.5"/>
      <name val="Arial"/>
      <family val="2"/>
    </font>
    <font>
      <b/>
      <vertAlign val="superscript"/>
      <sz val="11"/>
      <name val="Arial"/>
      <family val="2"/>
    </font>
    <font>
      <i/>
      <vertAlign val="superscript"/>
      <sz val="11"/>
      <name val="Arial"/>
      <family val="2"/>
    </font>
    <font>
      <sz val="11"/>
      <color indexed="9"/>
      <name val="Calibri"/>
      <family val="2"/>
    </font>
    <font>
      <sz val="11"/>
      <color indexed="25"/>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i/>
      <sz val="11"/>
      <color indexed="9"/>
      <name val="Arial"/>
      <family val="2"/>
    </font>
    <font>
      <b/>
      <sz val="11"/>
      <color indexed="10"/>
      <name val="Arial"/>
      <family val="2"/>
    </font>
    <font>
      <sz val="11"/>
      <color indexed="48"/>
      <name val="Arial"/>
      <family val="2"/>
    </font>
    <font>
      <b/>
      <sz val="11"/>
      <color indexed="48"/>
      <name val="Arial"/>
      <family val="2"/>
    </font>
    <font>
      <b/>
      <sz val="11"/>
      <color indexed="47"/>
      <name val="Arial"/>
      <family val="2"/>
    </font>
    <font>
      <i/>
      <sz val="11"/>
      <color indexed="10"/>
      <name val="Arial"/>
      <family val="2"/>
    </font>
    <font>
      <sz val="11"/>
      <color indexed="10"/>
      <name val="Arial"/>
      <family val="2"/>
    </font>
    <font>
      <sz val="10"/>
      <color indexed="48"/>
      <name val="Arial"/>
      <family val="2"/>
    </font>
    <font>
      <sz val="11"/>
      <color indexed="47"/>
      <name val="Arial"/>
      <family val="2"/>
    </font>
    <font>
      <sz val="11"/>
      <color indexed="60"/>
      <name val="Arial"/>
      <family val="2"/>
    </font>
    <font>
      <b/>
      <sz val="10"/>
      <color indexed="12"/>
      <name val="Arial"/>
      <family val="2"/>
    </font>
    <font>
      <b/>
      <sz val="10"/>
      <color indexed="48"/>
      <name val="Arial"/>
      <family val="2"/>
    </font>
    <font>
      <b/>
      <sz val="11"/>
      <color indexed="30"/>
      <name val="Arial"/>
      <family val="2"/>
    </font>
    <font>
      <sz val="11"/>
      <color indexed="30"/>
      <name val="Arial"/>
      <family val="2"/>
    </font>
    <font>
      <b/>
      <sz val="16"/>
      <color indexed="12"/>
      <name val="Arial"/>
      <family val="2"/>
    </font>
    <font>
      <sz val="12"/>
      <color indexed="10"/>
      <name val="Arial"/>
      <family val="2"/>
    </font>
    <font>
      <i/>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0"/>
      <name val="Arial"/>
      <family val="2"/>
    </font>
    <font>
      <sz val="11"/>
      <color theme="0"/>
      <name val="Arial"/>
      <family val="2"/>
    </font>
    <font>
      <sz val="11"/>
      <color rgb="FF0000FF"/>
      <name val="Arial"/>
      <family val="2"/>
    </font>
    <font>
      <sz val="11"/>
      <color theme="1"/>
      <name val="Arial"/>
      <family val="2"/>
    </font>
    <font>
      <b/>
      <sz val="11"/>
      <color rgb="FF0000FF"/>
      <name val="Arial"/>
      <family val="2"/>
    </font>
    <font>
      <b/>
      <sz val="11"/>
      <color theme="1"/>
      <name val="Arial"/>
      <family val="2"/>
    </font>
    <font>
      <b/>
      <sz val="11"/>
      <color rgb="FFFF0000"/>
      <name val="Arial"/>
      <family val="2"/>
    </font>
    <font>
      <sz val="11"/>
      <color rgb="FF3333FF"/>
      <name val="Arial"/>
      <family val="2"/>
    </font>
    <font>
      <b/>
      <sz val="11"/>
      <color rgb="FF3333FF"/>
      <name val="Arial"/>
      <family val="2"/>
    </font>
    <font>
      <b/>
      <sz val="11"/>
      <color theme="0"/>
      <name val="Arial"/>
      <family val="2"/>
    </font>
    <font>
      <b/>
      <sz val="11"/>
      <color rgb="FF132EF9"/>
      <name val="Arial"/>
      <family val="2"/>
    </font>
    <font>
      <sz val="11"/>
      <color rgb="FF132EF9"/>
      <name val="Arial"/>
      <family val="2"/>
    </font>
    <font>
      <sz val="10"/>
      <color theme="1"/>
      <name val="Arial"/>
      <family val="2"/>
    </font>
    <font>
      <sz val="10"/>
      <color rgb="FF0000FF"/>
      <name val="Arial"/>
      <family val="2"/>
    </font>
    <font>
      <b/>
      <sz val="11"/>
      <color theme="9" tint="0.5999900102615356"/>
      <name val="Arial"/>
      <family val="2"/>
    </font>
    <font>
      <b/>
      <sz val="16"/>
      <color theme="0"/>
      <name val="Arial"/>
      <family val="2"/>
    </font>
    <font>
      <i/>
      <sz val="11"/>
      <color rgb="FFFF0000"/>
      <name val="Arial"/>
      <family val="2"/>
    </font>
    <font>
      <sz val="11"/>
      <color rgb="FFFF0000"/>
      <name val="Arial"/>
      <family val="2"/>
    </font>
    <font>
      <sz val="10"/>
      <color rgb="FF132EF9"/>
      <name val="Arial"/>
      <family val="2"/>
    </font>
    <font>
      <sz val="10"/>
      <color rgb="FF3333FF"/>
      <name val="Arial"/>
      <family val="2"/>
    </font>
    <font>
      <sz val="11"/>
      <color theme="9" tint="0.5999900102615356"/>
      <name val="Arial"/>
      <family val="2"/>
    </font>
    <font>
      <sz val="11"/>
      <color rgb="FFC00000"/>
      <name val="Arial"/>
      <family val="2"/>
    </font>
    <font>
      <b/>
      <sz val="10"/>
      <color rgb="FF132EF9"/>
      <name val="Arial"/>
      <family val="2"/>
    </font>
    <font>
      <b/>
      <sz val="10"/>
      <color rgb="FF3333FF"/>
      <name val="Arial"/>
      <family val="2"/>
    </font>
    <font>
      <sz val="11"/>
      <color rgb="FF0000CC"/>
      <name val="Arial"/>
      <family val="2"/>
    </font>
    <font>
      <b/>
      <sz val="11"/>
      <color rgb="FF0000CC"/>
      <name val="Arial"/>
      <family val="2"/>
    </font>
    <font>
      <b/>
      <sz val="11"/>
      <color rgb="FF0070C0"/>
      <name val="Arial"/>
      <family val="2"/>
    </font>
    <font>
      <sz val="11"/>
      <color rgb="FF0070C0"/>
      <name val="Arial"/>
      <family val="2"/>
    </font>
    <font>
      <b/>
      <sz val="16"/>
      <color rgb="FF132EF9"/>
      <name val="Arial"/>
      <family val="2"/>
    </font>
    <font>
      <sz val="11"/>
      <color rgb="FFFFCC99"/>
      <name val="Arial"/>
      <family val="2"/>
    </font>
    <font>
      <sz val="12"/>
      <color rgb="FFFF0000"/>
      <name val="Arial"/>
      <family val="2"/>
    </font>
    <font>
      <sz val="11"/>
      <color rgb="FF00B050"/>
      <name val="Arial"/>
      <family val="2"/>
    </font>
    <font>
      <i/>
      <sz val="11"/>
      <color theme="1"/>
      <name val="Arial"/>
      <family val="2"/>
    </font>
    <font>
      <b/>
      <sz val="10"/>
      <color rgb="FF0000FF"/>
      <name val="Arial"/>
      <family val="2"/>
    </font>
    <font>
      <sz val="10"/>
      <color rgb="FF0000CC"/>
      <name val="Arial"/>
      <family val="2"/>
    </font>
    <font>
      <u val="single"/>
      <sz val="10"/>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5"/>
        <bgColor indexed="64"/>
      </patternFill>
    </fill>
    <fill>
      <patternFill patternType="solid">
        <fgColor indexed="47"/>
        <bgColor indexed="64"/>
      </patternFill>
    </fill>
    <fill>
      <patternFill patternType="solid">
        <fgColor indexed="43"/>
        <bgColor indexed="64"/>
      </patternFill>
    </fill>
    <fill>
      <patternFill patternType="solid">
        <fgColor rgb="FFC00000"/>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bottom style="thick"/>
    </border>
    <border>
      <left/>
      <right/>
      <top style="thick"/>
      <bottom/>
    </border>
    <border>
      <left/>
      <right/>
      <top/>
      <bottom style="medium"/>
    </border>
    <border>
      <left/>
      <right/>
      <top style="medium"/>
      <bottom style="medium"/>
    </border>
    <border>
      <left/>
      <right/>
      <top style="thin"/>
      <bottom style="thin"/>
    </border>
    <border>
      <left/>
      <right/>
      <top style="thin"/>
      <bottom style="thick"/>
    </border>
    <border>
      <left style="thin">
        <color theme="0" tint="-0.4999699890613556"/>
      </left>
      <right/>
      <top style="thin">
        <color theme="0" tint="-0.4999699890613556"/>
      </top>
      <bottom/>
    </border>
    <border>
      <left/>
      <right/>
      <top style="thin">
        <color theme="0" tint="-0.4999699890613556"/>
      </top>
      <bottom/>
    </border>
    <border>
      <left style="thin">
        <color theme="0" tint="-0.4999699890613556"/>
      </left>
      <right/>
      <top/>
      <bottom style="thin">
        <color theme="0" tint="-0.4999699890613556"/>
      </bottom>
    </border>
    <border>
      <left/>
      <right/>
      <top/>
      <bottom style="thin">
        <color theme="0" tint="-0.4999699890613556"/>
      </bottom>
    </border>
    <border>
      <left/>
      <right style="thin">
        <color theme="0" tint="-0.4999699890613556"/>
      </right>
      <top style="thin">
        <color theme="0" tint="-0.4999699890613556"/>
      </top>
      <bottom/>
    </border>
    <border>
      <left/>
      <right style="thin">
        <color theme="0" tint="-0.4999699890613556"/>
      </right>
      <top/>
      <bottom style="thin">
        <color theme="0" tint="-0.4999699890613556"/>
      </bottom>
    </border>
    <border>
      <left/>
      <right/>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6"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0" borderId="0">
      <alignment/>
      <protection/>
    </xf>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976">
    <xf numFmtId="0" fontId="0" fillId="0" borderId="0" xfId="0" applyAlignment="1">
      <alignment/>
    </xf>
    <xf numFmtId="0" fontId="3" fillId="0" borderId="0" xfId="0" applyFont="1" applyFill="1" applyBorder="1" applyAlignment="1">
      <alignment horizontal="left"/>
    </xf>
    <xf numFmtId="0" fontId="3" fillId="0" borderId="0" xfId="0" applyFont="1" applyFill="1" applyBorder="1" applyAlignment="1">
      <alignment wrapText="1"/>
    </xf>
    <xf numFmtId="0" fontId="4" fillId="0" borderId="0" xfId="0" applyFont="1" applyFill="1" applyBorder="1" applyAlignment="1">
      <alignment horizontal="left"/>
    </xf>
    <xf numFmtId="0" fontId="4" fillId="0" borderId="0" xfId="0" applyFont="1" applyFill="1" applyBorder="1" applyAlignment="1">
      <alignment/>
    </xf>
    <xf numFmtId="0" fontId="3" fillId="0" borderId="0" xfId="0" applyFont="1" applyFill="1" applyBorder="1" applyAlignment="1">
      <alignment horizontal="left"/>
    </xf>
    <xf numFmtId="37" fontId="4" fillId="0" borderId="0" xfId="0" applyNumberFormat="1" applyFont="1" applyFill="1" applyBorder="1" applyAlignment="1">
      <alignment horizontal="right"/>
    </xf>
    <xf numFmtId="37" fontId="4" fillId="0" borderId="0" xfId="0" applyNumberFormat="1" applyFont="1" applyFill="1" applyBorder="1" applyAlignment="1">
      <alignment horizontal="right" wrapText="1"/>
    </xf>
    <xf numFmtId="37" fontId="4" fillId="0" borderId="0" xfId="0" applyNumberFormat="1" applyFont="1" applyFill="1" applyBorder="1" applyAlignment="1">
      <alignment horizontal="left"/>
    </xf>
    <xf numFmtId="37" fontId="3" fillId="0" borderId="0" xfId="0" applyNumberFormat="1" applyFont="1" applyFill="1" applyBorder="1" applyAlignment="1">
      <alignment horizontal="right"/>
    </xf>
    <xf numFmtId="37" fontId="3" fillId="0" borderId="0" xfId="0" applyNumberFormat="1" applyFont="1" applyFill="1" applyBorder="1" applyAlignment="1">
      <alignment horizontal="left"/>
    </xf>
    <xf numFmtId="37" fontId="3" fillId="0" borderId="0" xfId="0" applyNumberFormat="1" applyFont="1" applyFill="1" applyBorder="1" applyAlignment="1">
      <alignment horizontal="right"/>
    </xf>
    <xf numFmtId="37" fontId="3" fillId="0" borderId="0" xfId="0" applyNumberFormat="1" applyFont="1" applyFill="1" applyBorder="1" applyAlignment="1">
      <alignment horizontal="left"/>
    </xf>
    <xf numFmtId="37" fontId="3" fillId="0" borderId="0" xfId="0" applyNumberFormat="1" applyFont="1" applyFill="1" applyBorder="1" applyAlignment="1">
      <alignment/>
    </xf>
    <xf numFmtId="37" fontId="4" fillId="0" borderId="0" xfId="0" applyNumberFormat="1" applyFont="1" applyFill="1" applyBorder="1" applyAlignment="1">
      <alignment/>
    </xf>
    <xf numFmtId="37" fontId="4" fillId="0" borderId="0" xfId="0" applyNumberFormat="1" applyFont="1" applyFill="1" applyBorder="1" applyAlignment="1">
      <alignment/>
    </xf>
    <xf numFmtId="37" fontId="4" fillId="0" borderId="0" xfId="0" applyNumberFormat="1" applyFont="1" applyFill="1" applyBorder="1" applyAlignment="1">
      <alignment wrapText="1"/>
    </xf>
    <xf numFmtId="37" fontId="3" fillId="0" borderId="0" xfId="0" applyNumberFormat="1" applyFont="1" applyFill="1" applyBorder="1" applyAlignment="1">
      <alignment wrapText="1"/>
    </xf>
    <xf numFmtId="37" fontId="3" fillId="0" borderId="0" xfId="0" applyNumberFormat="1" applyFont="1" applyFill="1" applyBorder="1" applyAlignment="1">
      <alignment/>
    </xf>
    <xf numFmtId="37" fontId="3" fillId="0" borderId="0" xfId="0" applyNumberFormat="1" applyFont="1" applyFill="1" applyBorder="1" applyAlignment="1">
      <alignment/>
    </xf>
    <xf numFmtId="0" fontId="3" fillId="0" borderId="0" xfId="0" applyFont="1" applyAlignment="1">
      <alignment vertical="top"/>
    </xf>
    <xf numFmtId="0" fontId="3" fillId="0" borderId="0" xfId="0" applyFont="1" applyAlignment="1">
      <alignment/>
    </xf>
    <xf numFmtId="0" fontId="9" fillId="0" borderId="0" xfId="0" applyFont="1" applyFill="1" applyBorder="1" applyAlignment="1">
      <alignment/>
    </xf>
    <xf numFmtId="0" fontId="10" fillId="33" borderId="10" xfId="0" applyFont="1" applyFill="1" applyBorder="1" applyAlignment="1">
      <alignment horizontal="left"/>
    </xf>
    <xf numFmtId="37" fontId="8" fillId="33" borderId="10" xfId="0" applyNumberFormat="1" applyFont="1" applyFill="1" applyBorder="1" applyAlignment="1">
      <alignment horizontal="left"/>
    </xf>
    <xf numFmtId="37" fontId="8" fillId="33" borderId="10" xfId="0" applyNumberFormat="1" applyFont="1" applyFill="1" applyBorder="1" applyAlignment="1">
      <alignment horizontal="right"/>
    </xf>
    <xf numFmtId="37" fontId="7" fillId="33" borderId="11" xfId="0" applyNumberFormat="1" applyFont="1" applyFill="1" applyBorder="1" applyAlignment="1">
      <alignment horizontal="center"/>
    </xf>
    <xf numFmtId="37" fontId="7" fillId="33" borderId="11" xfId="0" applyNumberFormat="1" applyFont="1" applyFill="1" applyBorder="1" applyAlignment="1">
      <alignment horizontal="center" wrapText="1"/>
    </xf>
    <xf numFmtId="37" fontId="9" fillId="0" borderId="0" xfId="0" applyNumberFormat="1" applyFont="1" applyFill="1" applyBorder="1" applyAlignment="1">
      <alignment horizontal="left"/>
    </xf>
    <xf numFmtId="0" fontId="9" fillId="0" borderId="0" xfId="0" applyFont="1" applyFill="1" applyBorder="1" applyAlignment="1">
      <alignment/>
    </xf>
    <xf numFmtId="0" fontId="12" fillId="0" borderId="0" xfId="0" applyFont="1" applyFill="1" applyBorder="1" applyAlignment="1">
      <alignment/>
    </xf>
    <xf numFmtId="37" fontId="12" fillId="0" borderId="0" xfId="0" applyNumberFormat="1" applyFont="1" applyFill="1" applyBorder="1" applyAlignment="1">
      <alignment horizontal="left"/>
    </xf>
    <xf numFmtId="178" fontId="3" fillId="0" borderId="0" xfId="0" applyNumberFormat="1" applyFont="1" applyFill="1" applyBorder="1" applyAlignment="1">
      <alignment horizontal="left"/>
    </xf>
    <xf numFmtId="178" fontId="3" fillId="0" borderId="0" xfId="0" applyNumberFormat="1" applyFont="1" applyFill="1" applyBorder="1" applyAlignment="1">
      <alignment horizontal="right"/>
    </xf>
    <xf numFmtId="178" fontId="4" fillId="0" borderId="0" xfId="0" applyNumberFormat="1" applyFont="1" applyFill="1" applyBorder="1" applyAlignment="1">
      <alignment horizontal="left"/>
    </xf>
    <xf numFmtId="178" fontId="12" fillId="0" borderId="0" xfId="0" applyNumberFormat="1" applyFont="1" applyFill="1" applyBorder="1" applyAlignment="1">
      <alignment/>
    </xf>
    <xf numFmtId="178" fontId="12" fillId="0" borderId="0" xfId="0" applyNumberFormat="1" applyFont="1" applyFill="1" applyBorder="1" applyAlignment="1">
      <alignment horizontal="left"/>
    </xf>
    <xf numFmtId="0" fontId="9" fillId="0" borderId="0" xfId="0" applyFont="1" applyAlignment="1">
      <alignment/>
    </xf>
    <xf numFmtId="0" fontId="3" fillId="0" borderId="0" xfId="0" applyFont="1" applyAlignment="1">
      <alignment/>
    </xf>
    <xf numFmtId="0" fontId="4" fillId="0" borderId="0" xfId="0" applyFont="1" applyAlignment="1">
      <alignment/>
    </xf>
    <xf numFmtId="37" fontId="3" fillId="0" borderId="0" xfId="0" applyNumberFormat="1" applyFont="1" applyFill="1" applyBorder="1" applyAlignment="1">
      <alignment horizontal="right" wrapText="1"/>
    </xf>
    <xf numFmtId="178" fontId="3" fillId="0" borderId="0" xfId="0" applyNumberFormat="1" applyFont="1" applyFill="1" applyBorder="1" applyAlignment="1">
      <alignment vertical="top"/>
    </xf>
    <xf numFmtId="0" fontId="3" fillId="0" borderId="0" xfId="0" applyFont="1" applyAlignment="1">
      <alignment/>
    </xf>
    <xf numFmtId="0" fontId="4" fillId="0" borderId="0" xfId="0" applyFont="1" applyBorder="1" applyAlignment="1">
      <alignment vertical="top" wrapText="1"/>
    </xf>
    <xf numFmtId="37" fontId="9" fillId="0" borderId="0" xfId="0" applyNumberFormat="1" applyFont="1" applyFill="1" applyBorder="1" applyAlignment="1">
      <alignment/>
    </xf>
    <xf numFmtId="37" fontId="12" fillId="0" borderId="0" xfId="0" applyNumberFormat="1" applyFont="1" applyFill="1" applyBorder="1" applyAlignment="1">
      <alignment/>
    </xf>
    <xf numFmtId="37" fontId="3" fillId="0" borderId="0" xfId="0" applyNumberFormat="1" applyFont="1" applyBorder="1" applyAlignment="1">
      <alignment/>
    </xf>
    <xf numFmtId="37" fontId="3" fillId="0" borderId="0" xfId="0" applyNumberFormat="1" applyFont="1" applyFill="1" applyBorder="1" applyAlignment="1">
      <alignment vertical="top"/>
    </xf>
    <xf numFmtId="37" fontId="3" fillId="0" borderId="0" xfId="0" applyNumberFormat="1" applyFont="1" applyBorder="1" applyAlignment="1">
      <alignment vertical="top"/>
    </xf>
    <xf numFmtId="37" fontId="3" fillId="0" borderId="0" xfId="0" applyNumberFormat="1" applyFont="1" applyAlignment="1">
      <alignment vertical="top"/>
    </xf>
    <xf numFmtId="37" fontId="3" fillId="0" borderId="0" xfId="0" applyNumberFormat="1" applyFont="1" applyAlignment="1">
      <alignment/>
    </xf>
    <xf numFmtId="180" fontId="4" fillId="0" borderId="0" xfId="42" applyNumberFormat="1" applyFont="1" applyFill="1" applyBorder="1" applyAlignment="1">
      <alignment horizontal="right" wrapText="1"/>
    </xf>
    <xf numFmtId="37" fontId="3" fillId="0" borderId="0" xfId="0" applyNumberFormat="1" applyFont="1" applyAlignment="1">
      <alignment/>
    </xf>
    <xf numFmtId="181" fontId="3" fillId="0" borderId="0" xfId="0" applyNumberFormat="1" applyFont="1" applyAlignment="1">
      <alignment/>
    </xf>
    <xf numFmtId="181" fontId="0" fillId="0" borderId="0" xfId="0" applyNumberFormat="1" applyAlignment="1">
      <alignment/>
    </xf>
    <xf numFmtId="49" fontId="3" fillId="0" borderId="0" xfId="0" applyNumberFormat="1" applyFont="1" applyAlignment="1">
      <alignment/>
    </xf>
    <xf numFmtId="49" fontId="0" fillId="0" borderId="0" xfId="0" applyNumberFormat="1" applyAlignment="1">
      <alignment/>
    </xf>
    <xf numFmtId="37" fontId="3" fillId="34" borderId="0" xfId="0" applyNumberFormat="1" applyFont="1" applyFill="1" applyBorder="1" applyAlignment="1">
      <alignment horizontal="right" wrapText="1"/>
    </xf>
    <xf numFmtId="37" fontId="3" fillId="0" borderId="0" xfId="0" applyNumberFormat="1" applyFont="1" applyFill="1" applyBorder="1" applyAlignment="1">
      <alignment horizontal="left" wrapText="1"/>
    </xf>
    <xf numFmtId="37" fontId="3" fillId="0" borderId="0" xfId="0" applyNumberFormat="1" applyFont="1" applyFill="1" applyBorder="1" applyAlignment="1">
      <alignment horizontal="right" wrapText="1"/>
    </xf>
    <xf numFmtId="37" fontId="3" fillId="34" borderId="0" xfId="0" applyNumberFormat="1" applyFont="1" applyFill="1" applyBorder="1" applyAlignment="1">
      <alignment horizontal="right" wrapText="1"/>
    </xf>
    <xf numFmtId="37" fontId="8" fillId="33" borderId="10" xfId="0" applyNumberFormat="1" applyFont="1" applyFill="1" applyBorder="1" applyAlignment="1">
      <alignment horizontal="right" wrapText="1"/>
    </xf>
    <xf numFmtId="37" fontId="4" fillId="34" borderId="0" xfId="0" applyNumberFormat="1" applyFont="1" applyFill="1" applyBorder="1" applyAlignment="1">
      <alignment horizontal="right" wrapText="1"/>
    </xf>
    <xf numFmtId="37" fontId="3" fillId="0" borderId="0" xfId="0" applyNumberFormat="1" applyFont="1" applyFill="1" applyBorder="1" applyAlignment="1">
      <alignment wrapText="1"/>
    </xf>
    <xf numFmtId="37" fontId="3" fillId="0" borderId="0" xfId="42" applyNumberFormat="1" applyFont="1" applyFill="1" applyBorder="1" applyAlignment="1">
      <alignment horizontal="right" wrapText="1"/>
    </xf>
    <xf numFmtId="37" fontId="4" fillId="0" borderId="0" xfId="42" applyNumberFormat="1" applyFont="1" applyFill="1" applyBorder="1" applyAlignment="1">
      <alignment horizontal="right" wrapText="1"/>
    </xf>
    <xf numFmtId="178" fontId="4" fillId="0" borderId="0" xfId="0" applyNumberFormat="1" applyFont="1" applyFill="1" applyBorder="1" applyAlignment="1">
      <alignment horizontal="right" wrapText="1"/>
    </xf>
    <xf numFmtId="180" fontId="3" fillId="0" borderId="0" xfId="42" applyNumberFormat="1" applyFont="1" applyAlignment="1">
      <alignment horizontal="right" wrapText="1"/>
    </xf>
    <xf numFmtId="0" fontId="0" fillId="34" borderId="0" xfId="0" applyFill="1" applyAlignment="1">
      <alignment horizontal="right" wrapText="1"/>
    </xf>
    <xf numFmtId="37" fontId="3" fillId="0" borderId="0" xfId="42" applyNumberFormat="1" applyFont="1" applyFill="1" applyBorder="1" applyAlignment="1">
      <alignment horizontal="right" wrapText="1"/>
    </xf>
    <xf numFmtId="180" fontId="3" fillId="0" borderId="0" xfId="42" applyNumberFormat="1" applyFont="1" applyFill="1" applyBorder="1" applyAlignment="1">
      <alignment horizontal="right" wrapText="1"/>
    </xf>
    <xf numFmtId="37" fontId="14" fillId="34" borderId="0" xfId="0" applyNumberFormat="1" applyFont="1" applyFill="1" applyBorder="1" applyAlignment="1">
      <alignment horizontal="right" wrapText="1"/>
    </xf>
    <xf numFmtId="37" fontId="14" fillId="34" borderId="0" xfId="0" applyNumberFormat="1" applyFont="1" applyFill="1" applyBorder="1" applyAlignment="1">
      <alignment horizontal="right" wrapText="1"/>
    </xf>
    <xf numFmtId="0" fontId="4" fillId="0" borderId="0" xfId="0" applyFont="1" applyAlignment="1">
      <alignment horizontal="right" wrapText="1"/>
    </xf>
    <xf numFmtId="0" fontId="4" fillId="0" borderId="12" xfId="0" applyFont="1" applyBorder="1" applyAlignment="1">
      <alignment horizontal="right" wrapText="1"/>
    </xf>
    <xf numFmtId="0" fontId="0" fillId="0" borderId="0" xfId="0" applyFill="1" applyAlignment="1">
      <alignment horizontal="right" wrapText="1"/>
    </xf>
    <xf numFmtId="178" fontId="3" fillId="0" borderId="0" xfId="0" applyNumberFormat="1" applyFont="1" applyFill="1" applyBorder="1" applyAlignment="1">
      <alignment/>
    </xf>
    <xf numFmtId="37" fontId="13" fillId="0" borderId="0" xfId="0" applyNumberFormat="1" applyFont="1" applyFill="1" applyBorder="1" applyAlignment="1">
      <alignment horizontal="right" wrapText="1"/>
    </xf>
    <xf numFmtId="0" fontId="3" fillId="0" borderId="0" xfId="0" applyFont="1" applyAlignment="1">
      <alignment wrapText="1"/>
    </xf>
    <xf numFmtId="37" fontId="8" fillId="35" borderId="10" xfId="0" applyNumberFormat="1" applyFont="1" applyFill="1" applyBorder="1" applyAlignment="1">
      <alignment horizontal="right" wrapText="1"/>
    </xf>
    <xf numFmtId="37" fontId="14" fillId="0" borderId="0" xfId="0" applyNumberFormat="1" applyFont="1" applyFill="1" applyBorder="1" applyAlignment="1">
      <alignment horizontal="right" wrapText="1"/>
    </xf>
    <xf numFmtId="37" fontId="14" fillId="0" borderId="0" xfId="0" applyNumberFormat="1" applyFont="1" applyFill="1" applyBorder="1" applyAlignment="1">
      <alignment horizontal="right" wrapText="1"/>
    </xf>
    <xf numFmtId="37" fontId="13" fillId="0" borderId="0" xfId="0" applyNumberFormat="1" applyFont="1" applyFill="1" applyBorder="1" applyAlignment="1">
      <alignment horizontal="right" wrapText="1"/>
    </xf>
    <xf numFmtId="0" fontId="4" fillId="0" borderId="13" xfId="0" applyFont="1" applyBorder="1" applyAlignment="1">
      <alignment vertical="top" wrapText="1"/>
    </xf>
    <xf numFmtId="0" fontId="4" fillId="0" borderId="12" xfId="0" applyFont="1" applyBorder="1" applyAlignment="1">
      <alignment vertical="top" wrapText="1"/>
    </xf>
    <xf numFmtId="0" fontId="3" fillId="0" borderId="0" xfId="0" applyFont="1" applyAlignment="1">
      <alignment vertical="top" wrapText="1"/>
    </xf>
    <xf numFmtId="0" fontId="4" fillId="0" borderId="0" xfId="0" applyFont="1" applyAlignment="1">
      <alignment horizontal="center" vertical="top" wrapText="1"/>
    </xf>
    <xf numFmtId="0" fontId="4" fillId="0" borderId="0" xfId="0" applyFont="1" applyAlignment="1">
      <alignment wrapText="1"/>
    </xf>
    <xf numFmtId="0" fontId="3" fillId="0" borderId="0" xfId="0" applyFont="1" applyAlignment="1">
      <alignment horizontal="left" wrapText="1" indent="3"/>
    </xf>
    <xf numFmtId="0" fontId="5" fillId="0" borderId="0" xfId="0" applyFont="1" applyAlignment="1">
      <alignment vertical="top" wrapText="1"/>
    </xf>
    <xf numFmtId="0" fontId="5" fillId="0" borderId="12" xfId="0" applyFont="1" applyBorder="1" applyAlignment="1">
      <alignment vertical="top" wrapText="1"/>
    </xf>
    <xf numFmtId="0" fontId="16" fillId="0" borderId="0" xfId="0" applyFont="1" applyAlignment="1">
      <alignment wrapText="1"/>
    </xf>
    <xf numFmtId="0" fontId="16" fillId="0" borderId="0" xfId="0" applyFont="1" applyAlignment="1">
      <alignment horizontal="left" wrapText="1" indent="1"/>
    </xf>
    <xf numFmtId="0" fontId="3" fillId="0" borderId="12" xfId="0" applyFont="1" applyBorder="1" applyAlignment="1">
      <alignment wrapText="1"/>
    </xf>
    <xf numFmtId="0" fontId="17" fillId="0" borderId="0" xfId="0" applyFont="1" applyAlignment="1">
      <alignment wrapText="1"/>
    </xf>
    <xf numFmtId="181" fontId="3" fillId="0" borderId="0" xfId="0" applyNumberFormat="1" applyFont="1" applyAlignment="1">
      <alignment/>
    </xf>
    <xf numFmtId="49" fontId="3" fillId="0" borderId="0" xfId="0" applyNumberFormat="1" applyFont="1" applyAlignment="1">
      <alignment/>
    </xf>
    <xf numFmtId="0" fontId="17" fillId="0" borderId="0" xfId="0" applyFont="1" applyAlignment="1">
      <alignment horizontal="center" wrapText="1"/>
    </xf>
    <xf numFmtId="0" fontId="17" fillId="0" borderId="0" xfId="0" applyFont="1" applyAlignment="1">
      <alignment horizontal="right" wrapText="1"/>
    </xf>
    <xf numFmtId="0" fontId="4" fillId="0" borderId="0" xfId="0" applyFont="1" applyAlignment="1">
      <alignment vertical="top" wrapText="1"/>
    </xf>
    <xf numFmtId="0" fontId="4" fillId="0" borderId="0" xfId="0" applyFont="1" applyAlignment="1">
      <alignment horizontal="center" wrapText="1"/>
    </xf>
    <xf numFmtId="0" fontId="17" fillId="0" borderId="0" xfId="0" applyFont="1" applyAlignment="1">
      <alignment horizontal="left" wrapText="1" indent="2"/>
    </xf>
    <xf numFmtId="0" fontId="17" fillId="0" borderId="12" xfId="0" applyFont="1" applyBorder="1" applyAlignment="1">
      <alignment horizontal="left" wrapText="1" indent="2"/>
    </xf>
    <xf numFmtId="0" fontId="17" fillId="0" borderId="12" xfId="0" applyFont="1" applyBorder="1" applyAlignment="1">
      <alignment horizontal="center" wrapText="1"/>
    </xf>
    <xf numFmtId="180" fontId="3" fillId="0" borderId="0" xfId="42" applyNumberFormat="1" applyFont="1" applyAlignment="1">
      <alignment horizontal="right"/>
    </xf>
    <xf numFmtId="37" fontId="3" fillId="0" borderId="0" xfId="0" applyNumberFormat="1" applyFont="1" applyAlignment="1">
      <alignment horizontal="right"/>
    </xf>
    <xf numFmtId="37" fontId="10" fillId="33" borderId="10" xfId="0" applyNumberFormat="1" applyFont="1" applyFill="1" applyBorder="1" applyAlignment="1">
      <alignment horizontal="left"/>
    </xf>
    <xf numFmtId="37" fontId="3" fillId="0" borderId="0" xfId="42" applyNumberFormat="1" applyFont="1" applyAlignment="1">
      <alignment horizontal="right"/>
    </xf>
    <xf numFmtId="37" fontId="0" fillId="0" borderId="0" xfId="0" applyNumberFormat="1" applyAlignment="1">
      <alignment horizontal="right"/>
    </xf>
    <xf numFmtId="37" fontId="0" fillId="0" borderId="0" xfId="0" applyNumberFormat="1" applyAlignment="1">
      <alignment/>
    </xf>
    <xf numFmtId="37" fontId="4" fillId="0" borderId="0" xfId="0" applyNumberFormat="1" applyFont="1" applyAlignment="1">
      <alignment horizontal="center" vertical="top" wrapText="1"/>
    </xf>
    <xf numFmtId="37" fontId="4" fillId="0" borderId="0" xfId="0" applyNumberFormat="1" applyFont="1" applyAlignment="1">
      <alignment horizontal="right" wrapText="1"/>
    </xf>
    <xf numFmtId="37" fontId="3" fillId="0" borderId="0" xfId="0" applyNumberFormat="1" applyFont="1" applyAlignment="1">
      <alignment horizontal="right"/>
    </xf>
    <xf numFmtId="0" fontId="0" fillId="0" borderId="0" xfId="0" applyFont="1" applyAlignment="1">
      <alignment horizontal="right"/>
    </xf>
    <xf numFmtId="0" fontId="0" fillId="0" borderId="0" xfId="0" applyFont="1" applyAlignment="1">
      <alignment/>
    </xf>
    <xf numFmtId="180" fontId="3" fillId="0" borderId="12" xfId="42" applyNumberFormat="1" applyFont="1" applyBorder="1" applyAlignment="1">
      <alignment horizontal="right" wrapText="1"/>
    </xf>
    <xf numFmtId="180" fontId="3" fillId="0" borderId="0" xfId="42" applyNumberFormat="1" applyFont="1" applyAlignment="1">
      <alignment horizontal="right"/>
    </xf>
    <xf numFmtId="180" fontId="0" fillId="0" borderId="0" xfId="42" applyNumberFormat="1" applyFont="1" applyAlignment="1">
      <alignment horizontal="right"/>
    </xf>
    <xf numFmtId="180" fontId="10" fillId="33" borderId="10" xfId="42" applyNumberFormat="1" applyFont="1" applyFill="1" applyBorder="1" applyAlignment="1">
      <alignment horizontal="left"/>
    </xf>
    <xf numFmtId="180" fontId="7" fillId="33" borderId="11" xfId="42" applyNumberFormat="1" applyFont="1" applyFill="1" applyBorder="1" applyAlignment="1">
      <alignment horizontal="center"/>
    </xf>
    <xf numFmtId="180" fontId="3" fillId="0" borderId="0" xfId="42" applyNumberFormat="1" applyFont="1" applyAlignment="1">
      <alignment/>
    </xf>
    <xf numFmtId="180" fontId="5" fillId="0" borderId="13" xfId="42" applyNumberFormat="1" applyFont="1" applyBorder="1" applyAlignment="1">
      <alignment horizontal="right" vertical="top" wrapText="1"/>
    </xf>
    <xf numFmtId="180" fontId="5" fillId="0" borderId="12" xfId="42" applyNumberFormat="1" applyFont="1" applyBorder="1" applyAlignment="1">
      <alignment horizontal="right" vertical="top" wrapText="1"/>
    </xf>
    <xf numFmtId="180" fontId="3" fillId="0" borderId="0" xfId="42" applyNumberFormat="1" applyFont="1" applyAlignment="1">
      <alignment horizontal="right" wrapText="1"/>
    </xf>
    <xf numFmtId="180" fontId="0" fillId="0" borderId="0" xfId="42" applyNumberFormat="1" applyFont="1" applyAlignment="1">
      <alignment horizontal="right"/>
    </xf>
    <xf numFmtId="180" fontId="0" fillId="0" borderId="0" xfId="42" applyNumberFormat="1" applyFont="1" applyAlignment="1">
      <alignment/>
    </xf>
    <xf numFmtId="180" fontId="4" fillId="0" borderId="0" xfId="42" applyNumberFormat="1" applyFont="1" applyAlignment="1">
      <alignment horizontal="center" vertical="top" wrapText="1"/>
    </xf>
    <xf numFmtId="37" fontId="3" fillId="33" borderId="10" xfId="0" applyNumberFormat="1" applyFont="1" applyFill="1" applyBorder="1" applyAlignment="1">
      <alignment horizontal="right"/>
    </xf>
    <xf numFmtId="37" fontId="4" fillId="33" borderId="11" xfId="0" applyNumberFormat="1" applyFont="1" applyFill="1" applyBorder="1" applyAlignment="1">
      <alignment horizontal="center"/>
    </xf>
    <xf numFmtId="180" fontId="3" fillId="0" borderId="0" xfId="42" applyNumberFormat="1" applyFont="1" applyFill="1" applyAlignment="1">
      <alignment horizontal="right" wrapText="1"/>
    </xf>
    <xf numFmtId="37" fontId="3" fillId="33" borderId="10" xfId="0" applyNumberFormat="1" applyFont="1" applyFill="1" applyBorder="1" applyAlignment="1">
      <alignment horizontal="right" wrapText="1"/>
    </xf>
    <xf numFmtId="37" fontId="0" fillId="0" borderId="0" xfId="0" applyNumberFormat="1" applyFill="1" applyAlignment="1">
      <alignment horizontal="right" wrapText="1"/>
    </xf>
    <xf numFmtId="0" fontId="4" fillId="0" borderId="13" xfId="0" applyFont="1" applyBorder="1" applyAlignment="1">
      <alignment horizontal="right" vertical="top" wrapText="1"/>
    </xf>
    <xf numFmtId="0" fontId="4" fillId="0" borderId="12" xfId="0" applyFont="1" applyBorder="1" applyAlignment="1">
      <alignment horizontal="right" vertical="top" wrapText="1"/>
    </xf>
    <xf numFmtId="180" fontId="3" fillId="33" borderId="10" xfId="42" applyNumberFormat="1" applyFont="1" applyFill="1" applyBorder="1" applyAlignment="1">
      <alignment horizontal="right"/>
    </xf>
    <xf numFmtId="180" fontId="4" fillId="33" borderId="11" xfId="42" applyNumberFormat="1" applyFont="1" applyFill="1" applyBorder="1" applyAlignment="1">
      <alignment horizontal="center"/>
    </xf>
    <xf numFmtId="180" fontId="3" fillId="0" borderId="0" xfId="42" applyNumberFormat="1" applyFont="1" applyAlignment="1">
      <alignment/>
    </xf>
    <xf numFmtId="180" fontId="4" fillId="0" borderId="13" xfId="42" applyNumberFormat="1" applyFont="1" applyBorder="1" applyAlignment="1">
      <alignment horizontal="right" vertical="top" wrapText="1"/>
    </xf>
    <xf numFmtId="180" fontId="4" fillId="0" borderId="12" xfId="42" applyNumberFormat="1" applyFont="1" applyBorder="1" applyAlignment="1">
      <alignment horizontal="right" vertical="top" wrapText="1"/>
    </xf>
    <xf numFmtId="37" fontId="7" fillId="33" borderId="0" xfId="0" applyNumberFormat="1" applyFont="1" applyFill="1" applyBorder="1" applyAlignment="1">
      <alignment horizontal="right" wrapText="1"/>
    </xf>
    <xf numFmtId="37" fontId="7" fillId="33" borderId="0" xfId="0" applyNumberFormat="1" applyFont="1" applyFill="1" applyBorder="1" applyAlignment="1">
      <alignment horizontal="center"/>
    </xf>
    <xf numFmtId="37" fontId="3" fillId="0" borderId="0" xfId="0" applyNumberFormat="1" applyFont="1" applyAlignment="1">
      <alignment horizontal="right" wrapText="1"/>
    </xf>
    <xf numFmtId="0" fontId="3" fillId="0" borderId="0" xfId="0" applyFont="1" applyAlignment="1">
      <alignment horizontal="right" wrapText="1"/>
    </xf>
    <xf numFmtId="0" fontId="3" fillId="0" borderId="14" xfId="0" applyFont="1" applyBorder="1" applyAlignment="1">
      <alignment horizontal="right" wrapText="1"/>
    </xf>
    <xf numFmtId="3" fontId="3" fillId="0" borderId="0" xfId="0" applyNumberFormat="1" applyFont="1" applyAlignment="1">
      <alignment horizontal="right" wrapText="1"/>
    </xf>
    <xf numFmtId="3" fontId="3" fillId="0" borderId="14" xfId="0" applyNumberFormat="1" applyFont="1" applyBorder="1" applyAlignment="1">
      <alignment horizontal="right" wrapText="1"/>
    </xf>
    <xf numFmtId="37" fontId="3" fillId="0" borderId="14" xfId="0" applyNumberFormat="1" applyFont="1" applyBorder="1" applyAlignment="1">
      <alignment horizontal="right" wrapText="1"/>
    </xf>
    <xf numFmtId="0" fontId="3" fillId="0" borderId="0" xfId="0" applyFont="1" applyAlignment="1">
      <alignment horizontal="center" wrapText="1"/>
    </xf>
    <xf numFmtId="0" fontId="3" fillId="0" borderId="12" xfId="0" applyFont="1" applyBorder="1" applyAlignment="1">
      <alignment horizontal="center" wrapText="1"/>
    </xf>
    <xf numFmtId="0" fontId="3" fillId="0" borderId="12" xfId="0" applyFont="1" applyBorder="1" applyAlignment="1">
      <alignment horizontal="right" wrapText="1"/>
    </xf>
    <xf numFmtId="180" fontId="3" fillId="0" borderId="14" xfId="42" applyNumberFormat="1" applyFont="1" applyFill="1" applyBorder="1" applyAlignment="1">
      <alignment horizontal="right" wrapText="1"/>
    </xf>
    <xf numFmtId="180" fontId="3" fillId="0" borderId="14" xfId="42" applyNumberFormat="1" applyFont="1" applyBorder="1" applyAlignment="1">
      <alignment horizontal="right" wrapText="1"/>
    </xf>
    <xf numFmtId="37" fontId="3" fillId="0" borderId="15" xfId="0" applyNumberFormat="1" applyFont="1" applyBorder="1" applyAlignment="1">
      <alignment horizontal="right" wrapText="1"/>
    </xf>
    <xf numFmtId="3" fontId="3" fillId="0" borderId="12" xfId="0" applyNumberFormat="1" applyFont="1" applyBorder="1" applyAlignment="1">
      <alignment horizontal="right"/>
    </xf>
    <xf numFmtId="37" fontId="3" fillId="33" borderId="10" xfId="0" applyNumberFormat="1" applyFont="1" applyFill="1" applyBorder="1" applyAlignment="1">
      <alignment horizontal="right"/>
    </xf>
    <xf numFmtId="37" fontId="19" fillId="0" borderId="0" xfId="0" applyNumberFormat="1" applyFont="1" applyFill="1" applyBorder="1" applyAlignment="1">
      <alignment horizontal="right" wrapText="1"/>
    </xf>
    <xf numFmtId="37" fontId="18" fillId="0" borderId="0" xfId="0" applyNumberFormat="1" applyFont="1" applyFill="1" applyBorder="1" applyAlignment="1">
      <alignment horizontal="right" wrapText="1"/>
    </xf>
    <xf numFmtId="37" fontId="18" fillId="0" borderId="0" xfId="0" applyNumberFormat="1" applyFont="1" applyAlignment="1">
      <alignment horizontal="right"/>
    </xf>
    <xf numFmtId="37" fontId="20" fillId="0" borderId="0" xfId="0" applyNumberFormat="1" applyFont="1" applyAlignment="1">
      <alignment horizontal="right"/>
    </xf>
    <xf numFmtId="3" fontId="3" fillId="0" borderId="0" xfId="0" applyNumberFormat="1" applyFont="1" applyFill="1" applyAlignment="1">
      <alignment horizontal="right" wrapText="1"/>
    </xf>
    <xf numFmtId="0" fontId="3" fillId="0" borderId="0" xfId="0" applyFont="1" applyFill="1" applyAlignment="1">
      <alignment horizontal="right" wrapText="1"/>
    </xf>
    <xf numFmtId="0" fontId="3" fillId="34" borderId="0" xfId="0" applyFont="1" applyFill="1" applyAlignment="1">
      <alignment horizontal="right" wrapText="1"/>
    </xf>
    <xf numFmtId="178" fontId="3" fillId="0" borderId="0" xfId="0" applyNumberFormat="1" applyFont="1" applyFill="1" applyBorder="1" applyAlignment="1">
      <alignment horizontal="right" wrapText="1"/>
    </xf>
    <xf numFmtId="3" fontId="4" fillId="0" borderId="0" xfId="0" applyNumberFormat="1" applyFont="1" applyAlignment="1">
      <alignment horizontal="right" wrapText="1"/>
    </xf>
    <xf numFmtId="3" fontId="3" fillId="0" borderId="0" xfId="0" applyNumberFormat="1" applyFont="1" applyFill="1" applyBorder="1" applyAlignment="1">
      <alignment horizontal="right" wrapText="1"/>
    </xf>
    <xf numFmtId="37" fontId="3" fillId="0" borderId="0" xfId="0" applyNumberFormat="1" applyFont="1" applyFill="1" applyAlignment="1">
      <alignment horizontal="right" wrapText="1"/>
    </xf>
    <xf numFmtId="43" fontId="3" fillId="0" borderId="0" xfId="42" applyFont="1" applyFill="1" applyBorder="1" applyAlignment="1">
      <alignment horizontal="right" wrapText="1"/>
    </xf>
    <xf numFmtId="37" fontId="3" fillId="0" borderId="0" xfId="42" applyNumberFormat="1" applyFont="1" applyFill="1" applyAlignment="1">
      <alignment horizontal="right" wrapText="1"/>
    </xf>
    <xf numFmtId="37" fontId="3" fillId="0" borderId="0" xfId="42" applyNumberFormat="1" applyFont="1" applyAlignment="1">
      <alignment horizontal="right" wrapText="1"/>
    </xf>
    <xf numFmtId="37" fontId="13" fillId="0" borderId="0" xfId="0" applyNumberFormat="1" applyFont="1" applyFill="1" applyAlignment="1">
      <alignment horizontal="right" wrapText="1"/>
    </xf>
    <xf numFmtId="0" fontId="21" fillId="0" borderId="0" xfId="0" applyFont="1" applyFill="1" applyBorder="1" applyAlignment="1">
      <alignment horizontal="left"/>
    </xf>
    <xf numFmtId="37" fontId="21" fillId="0" borderId="0" xfId="0" applyNumberFormat="1" applyFont="1" applyFill="1" applyBorder="1" applyAlignment="1">
      <alignment horizontal="left"/>
    </xf>
    <xf numFmtId="39" fontId="3" fillId="0" borderId="0" xfId="0" applyNumberFormat="1" applyFont="1" applyFill="1" applyAlignment="1">
      <alignment horizontal="right" wrapText="1"/>
    </xf>
    <xf numFmtId="37" fontId="14" fillId="0" borderId="0" xfId="0" applyNumberFormat="1" applyFont="1" applyFill="1" applyBorder="1" applyAlignment="1">
      <alignment horizontal="right" wrapText="1"/>
    </xf>
    <xf numFmtId="37" fontId="15" fillId="0" borderId="0" xfId="0" applyNumberFormat="1" applyFont="1" applyFill="1" applyAlignment="1">
      <alignment horizontal="right" wrapText="1"/>
    </xf>
    <xf numFmtId="37" fontId="20" fillId="0" borderId="0" xfId="0" applyNumberFormat="1" applyFont="1" applyFill="1" applyAlignment="1">
      <alignment horizontal="right" wrapText="1"/>
    </xf>
    <xf numFmtId="37" fontId="0" fillId="0" borderId="0" xfId="0" applyNumberFormat="1" applyFont="1" applyAlignment="1">
      <alignment horizontal="right"/>
    </xf>
    <xf numFmtId="37" fontId="93" fillId="0" borderId="0" xfId="42" applyNumberFormat="1" applyFont="1" applyFill="1" applyAlignment="1">
      <alignment horizontal="right" wrapText="1"/>
    </xf>
    <xf numFmtId="0" fontId="94" fillId="0" borderId="0" xfId="0" applyFont="1" applyAlignment="1">
      <alignment/>
    </xf>
    <xf numFmtId="180" fontId="93" fillId="0" borderId="0" xfId="42" applyNumberFormat="1" applyFont="1" applyFill="1" applyAlignment="1">
      <alignment horizontal="right" wrapText="1"/>
    </xf>
    <xf numFmtId="180" fontId="13" fillId="0" borderId="0" xfId="42" applyNumberFormat="1" applyFont="1" applyFill="1" applyBorder="1" applyAlignment="1">
      <alignment horizontal="right" wrapText="1"/>
    </xf>
    <xf numFmtId="0" fontId="3" fillId="0" borderId="0" xfId="0" applyFont="1" applyAlignment="1">
      <alignment wrapText="1"/>
    </xf>
    <xf numFmtId="37" fontId="95" fillId="34" borderId="0" xfId="0" applyNumberFormat="1" applyFont="1" applyFill="1" applyBorder="1" applyAlignment="1">
      <alignment horizontal="right" wrapText="1"/>
    </xf>
    <xf numFmtId="37" fontId="96" fillId="0" borderId="0" xfId="0" applyNumberFormat="1" applyFont="1" applyFill="1" applyBorder="1" applyAlignment="1">
      <alignment horizontal="right" wrapText="1"/>
    </xf>
    <xf numFmtId="37" fontId="97" fillId="34" borderId="0" xfId="0" applyNumberFormat="1" applyFont="1" applyFill="1" applyBorder="1" applyAlignment="1">
      <alignment horizontal="right" wrapText="1"/>
    </xf>
    <xf numFmtId="37" fontId="22" fillId="0" borderId="0" xfId="42" applyNumberFormat="1" applyFont="1" applyFill="1" applyAlignment="1">
      <alignment horizontal="right" wrapText="1"/>
    </xf>
    <xf numFmtId="37" fontId="13" fillId="0" borderId="0" xfId="42" applyNumberFormat="1" applyFont="1" applyFill="1" applyAlignment="1">
      <alignment horizontal="right" wrapText="1"/>
    </xf>
    <xf numFmtId="37" fontId="95" fillId="0" borderId="0" xfId="0" applyNumberFormat="1" applyFont="1" applyAlignment="1">
      <alignment horizontal="right"/>
    </xf>
    <xf numFmtId="37" fontId="4" fillId="0" borderId="0" xfId="0" applyNumberFormat="1" applyFont="1" applyAlignment="1">
      <alignment horizontal="right" vertical="top" wrapText="1"/>
    </xf>
    <xf numFmtId="37" fontId="98" fillId="0" borderId="0" xfId="0" applyNumberFormat="1" applyFont="1" applyFill="1" applyBorder="1" applyAlignment="1">
      <alignment horizontal="right" wrapText="1"/>
    </xf>
    <xf numFmtId="37" fontId="99" fillId="0" borderId="0" xfId="0" applyNumberFormat="1" applyFont="1" applyFill="1" applyBorder="1" applyAlignment="1">
      <alignment horizontal="left"/>
    </xf>
    <xf numFmtId="37" fontId="100" fillId="34" borderId="0" xfId="0" applyNumberFormat="1" applyFont="1" applyFill="1" applyBorder="1" applyAlignment="1">
      <alignment horizontal="right" wrapText="1"/>
    </xf>
    <xf numFmtId="37" fontId="101" fillId="34" borderId="0" xfId="0" applyNumberFormat="1" applyFont="1" applyFill="1" applyBorder="1" applyAlignment="1">
      <alignment horizontal="right" wrapText="1"/>
    </xf>
    <xf numFmtId="37" fontId="95" fillId="0" borderId="0" xfId="0" applyNumberFormat="1" applyFont="1" applyFill="1" applyBorder="1" applyAlignment="1">
      <alignment horizontal="right" wrapText="1"/>
    </xf>
    <xf numFmtId="37" fontId="96" fillId="34" borderId="0" xfId="0" applyNumberFormat="1" applyFont="1" applyFill="1" applyBorder="1" applyAlignment="1">
      <alignment horizontal="right" wrapText="1"/>
    </xf>
    <xf numFmtId="37" fontId="98" fillId="34" borderId="0" xfId="0" applyNumberFormat="1" applyFont="1" applyFill="1" applyBorder="1" applyAlignment="1">
      <alignment horizontal="right" wrapText="1"/>
    </xf>
    <xf numFmtId="37" fontId="96" fillId="0" borderId="0" xfId="0" applyNumberFormat="1" applyFont="1" applyFill="1" applyBorder="1" applyAlignment="1">
      <alignment horizontal="right"/>
    </xf>
    <xf numFmtId="37" fontId="96" fillId="0" borderId="0" xfId="0" applyNumberFormat="1" applyFont="1" applyFill="1" applyBorder="1" applyAlignment="1">
      <alignment horizontal="left"/>
    </xf>
    <xf numFmtId="0" fontId="3" fillId="0" borderId="0" xfId="0" applyFont="1" applyBorder="1" applyAlignment="1">
      <alignment horizontal="left" vertical="top" wrapText="1"/>
    </xf>
    <xf numFmtId="37" fontId="0" fillId="0" borderId="0" xfId="0" applyNumberFormat="1" applyFont="1" applyFill="1" applyBorder="1" applyAlignment="1">
      <alignment horizontal="left"/>
    </xf>
    <xf numFmtId="39" fontId="99" fillId="0" borderId="0" xfId="0" applyNumberFormat="1" applyFont="1" applyFill="1" applyBorder="1" applyAlignment="1">
      <alignment horizontal="left"/>
    </xf>
    <xf numFmtId="0" fontId="3" fillId="0" borderId="0" xfId="0" applyFont="1" applyFill="1" applyAlignment="1">
      <alignment/>
    </xf>
    <xf numFmtId="0" fontId="102" fillId="36" borderId="0" xfId="0" applyFont="1" applyFill="1" applyAlignment="1">
      <alignment/>
    </xf>
    <xf numFmtId="37" fontId="94" fillId="36" borderId="0" xfId="0" applyNumberFormat="1" applyFont="1" applyFill="1" applyAlignment="1">
      <alignment/>
    </xf>
    <xf numFmtId="37" fontId="94" fillId="36" borderId="0" xfId="0" applyNumberFormat="1" applyFont="1" applyFill="1" applyAlignment="1">
      <alignment horizontal="right"/>
    </xf>
    <xf numFmtId="0" fontId="0" fillId="0" borderId="0" xfId="0" applyFont="1" applyAlignment="1">
      <alignment/>
    </xf>
    <xf numFmtId="37" fontId="103" fillId="34" borderId="0" xfId="0" applyNumberFormat="1" applyFont="1" applyFill="1" applyBorder="1" applyAlignment="1">
      <alignment horizontal="right" wrapText="1"/>
    </xf>
    <xf numFmtId="37" fontId="104" fillId="34" borderId="0" xfId="0" applyNumberFormat="1" applyFont="1" applyFill="1" applyBorder="1" applyAlignment="1">
      <alignment horizontal="right" wrapText="1"/>
    </xf>
    <xf numFmtId="0" fontId="3" fillId="0" borderId="0" xfId="0" applyFont="1" applyFill="1" applyAlignment="1">
      <alignment horizontal="right" vertical="top" wrapText="1"/>
    </xf>
    <xf numFmtId="180" fontId="96" fillId="0" borderId="0" xfId="42" applyNumberFormat="1" applyFont="1" applyFill="1" applyBorder="1" applyAlignment="1">
      <alignment horizontal="right" wrapText="1"/>
    </xf>
    <xf numFmtId="0" fontId="96" fillId="0" borderId="0" xfId="0" applyFont="1" applyAlignment="1">
      <alignment/>
    </xf>
    <xf numFmtId="180" fontId="96" fillId="0" borderId="0" xfId="42" applyNumberFormat="1" applyFont="1" applyAlignment="1">
      <alignment horizontal="right"/>
    </xf>
    <xf numFmtId="37" fontId="96" fillId="0" borderId="0" xfId="0" applyNumberFormat="1" applyFont="1" applyAlignment="1">
      <alignment horizontal="right"/>
    </xf>
    <xf numFmtId="0" fontId="105" fillId="0" borderId="0" xfId="0" applyFont="1" applyAlignment="1">
      <alignment/>
    </xf>
    <xf numFmtId="0" fontId="23" fillId="0" borderId="0" xfId="0" applyFont="1" applyAlignment="1">
      <alignment/>
    </xf>
    <xf numFmtId="0" fontId="3" fillId="0" borderId="0" xfId="0" applyFont="1" applyAlignment="1">
      <alignment horizontal="center" vertical="top" wrapText="1"/>
    </xf>
    <xf numFmtId="178" fontId="96" fillId="0" borderId="0" xfId="0" applyNumberFormat="1" applyFont="1" applyFill="1" applyBorder="1" applyAlignment="1">
      <alignment horizontal="right" wrapText="1"/>
    </xf>
    <xf numFmtId="0" fontId="3" fillId="0" borderId="0" xfId="0" applyFont="1" applyFill="1" applyAlignment="1">
      <alignment/>
    </xf>
    <xf numFmtId="0" fontId="97" fillId="34" borderId="0" xfId="0" applyFont="1" applyFill="1" applyAlignment="1">
      <alignment horizontal="right" wrapText="1"/>
    </xf>
    <xf numFmtId="0" fontId="106" fillId="34" borderId="0" xfId="0" applyFont="1" applyFill="1" applyAlignment="1">
      <alignment horizontal="right" wrapText="1"/>
    </xf>
    <xf numFmtId="0" fontId="106" fillId="0" borderId="0" xfId="0" applyFont="1" applyFill="1" applyAlignment="1">
      <alignment horizontal="right" wrapText="1"/>
    </xf>
    <xf numFmtId="180" fontId="107" fillId="34" borderId="0" xfId="42" applyNumberFormat="1" applyFont="1" applyFill="1" applyAlignment="1">
      <alignment horizontal="right" wrapText="1"/>
    </xf>
    <xf numFmtId="3" fontId="3" fillId="0" borderId="14" xfId="0" applyNumberFormat="1" applyFont="1" applyFill="1" applyBorder="1" applyAlignment="1">
      <alignment horizontal="right" wrapText="1"/>
    </xf>
    <xf numFmtId="180" fontId="3" fillId="0" borderId="14" xfId="0" applyNumberFormat="1" applyFont="1" applyBorder="1" applyAlignment="1">
      <alignment horizontal="right" wrapText="1"/>
    </xf>
    <xf numFmtId="37" fontId="4" fillId="0" borderId="12" xfId="0" applyNumberFormat="1" applyFont="1" applyFill="1" applyBorder="1" applyAlignment="1">
      <alignment horizontal="right" wrapText="1"/>
    </xf>
    <xf numFmtId="37" fontId="3" fillId="0" borderId="12" xfId="0" applyNumberFormat="1" applyFont="1" applyBorder="1" applyAlignment="1">
      <alignment horizontal="right" wrapText="1"/>
    </xf>
    <xf numFmtId="180" fontId="3" fillId="0" borderId="12" xfId="42" applyNumberFormat="1" applyFont="1" applyBorder="1" applyAlignment="1">
      <alignment horizontal="right" wrapText="1"/>
    </xf>
    <xf numFmtId="37" fontId="4" fillId="0" borderId="12" xfId="0" applyNumberFormat="1" applyFont="1" applyBorder="1" applyAlignment="1">
      <alignment horizontal="right" wrapText="1"/>
    </xf>
    <xf numFmtId="0" fontId="3" fillId="0" borderId="12" xfId="0" applyFont="1" applyFill="1" applyBorder="1" applyAlignment="1">
      <alignment horizontal="right" wrapText="1"/>
    </xf>
    <xf numFmtId="37" fontId="3" fillId="0" borderId="0" xfId="0" applyNumberFormat="1" applyFont="1" applyFill="1" applyAlignment="1">
      <alignment horizontal="right"/>
    </xf>
    <xf numFmtId="0" fontId="4" fillId="0" borderId="13" xfId="0" applyFont="1" applyBorder="1" applyAlignment="1">
      <alignment horizontal="center" vertical="top" wrapText="1"/>
    </xf>
    <xf numFmtId="180" fontId="3" fillId="0" borderId="0" xfId="42" applyNumberFormat="1" applyFont="1" applyAlignment="1">
      <alignment horizontal="right" vertical="top" wrapText="1"/>
    </xf>
    <xf numFmtId="37" fontId="3" fillId="33" borderId="10" xfId="0" applyNumberFormat="1" applyFont="1" applyFill="1" applyBorder="1" applyAlignment="1">
      <alignment horizontal="left"/>
    </xf>
    <xf numFmtId="37" fontId="24" fillId="33" borderId="0" xfId="53" applyNumberFormat="1" applyFont="1" applyFill="1" applyBorder="1" applyAlignment="1" applyProtection="1">
      <alignment horizontal="left"/>
      <protection/>
    </xf>
    <xf numFmtId="0" fontId="3" fillId="0" borderId="13" xfId="0" applyFont="1" applyBorder="1" applyAlignment="1">
      <alignment horizontal="center" wrapText="1"/>
    </xf>
    <xf numFmtId="0" fontId="4" fillId="0" borderId="13" xfId="0" applyFont="1" applyBorder="1" applyAlignment="1">
      <alignment horizontal="center" wrapText="1"/>
    </xf>
    <xf numFmtId="16" fontId="4" fillId="0" borderId="0" xfId="0" applyNumberFormat="1" applyFont="1" applyAlignment="1">
      <alignment horizontal="right" wrapText="1"/>
    </xf>
    <xf numFmtId="0" fontId="4" fillId="0" borderId="12" xfId="0" applyFont="1" applyBorder="1" applyAlignment="1">
      <alignment wrapText="1"/>
    </xf>
    <xf numFmtId="0" fontId="4" fillId="0" borderId="12" xfId="0" applyFont="1" applyBorder="1" applyAlignment="1">
      <alignment horizontal="center" wrapText="1"/>
    </xf>
    <xf numFmtId="0" fontId="3" fillId="0" borderId="0" xfId="0" applyFont="1" applyAlignment="1">
      <alignment vertical="top" wrapText="1"/>
    </xf>
    <xf numFmtId="0" fontId="3" fillId="0" borderId="0" xfId="0" applyFont="1" applyAlignment="1">
      <alignment horizontal="justify" wrapText="1"/>
    </xf>
    <xf numFmtId="0" fontId="108" fillId="33" borderId="10" xfId="0" applyFont="1" applyFill="1" applyBorder="1" applyAlignment="1">
      <alignment horizontal="left"/>
    </xf>
    <xf numFmtId="37" fontId="3" fillId="0" borderId="0" xfId="0" applyNumberFormat="1" applyFont="1" applyFill="1" applyBorder="1" applyAlignment="1">
      <alignment horizontal="left" wrapText="1"/>
    </xf>
    <xf numFmtId="37" fontId="8" fillId="33" borderId="10" xfId="0" applyNumberFormat="1" applyFont="1" applyFill="1" applyBorder="1" applyAlignment="1">
      <alignment horizontal="left" wrapText="1"/>
    </xf>
    <xf numFmtId="37" fontId="4" fillId="0" borderId="0" xfId="0" applyNumberFormat="1" applyFont="1" applyFill="1" applyBorder="1" applyAlignment="1">
      <alignment horizontal="left" wrapText="1"/>
    </xf>
    <xf numFmtId="0" fontId="21" fillId="0" borderId="0" xfId="0" applyFont="1" applyFill="1" applyBorder="1" applyAlignment="1">
      <alignment horizontal="left" wrapText="1"/>
    </xf>
    <xf numFmtId="0" fontId="4" fillId="0" borderId="13" xfId="0" applyFont="1" applyBorder="1" applyAlignment="1">
      <alignment horizontal="centerContinuous" vertical="top" wrapText="1"/>
    </xf>
    <xf numFmtId="16" fontId="5" fillId="0" borderId="0" xfId="0" applyNumberFormat="1" applyFont="1" applyAlignment="1">
      <alignment horizontal="right" wrapText="1"/>
    </xf>
    <xf numFmtId="0" fontId="21" fillId="0" borderId="0" xfId="0" applyFont="1" applyAlignment="1">
      <alignment horizontal="right" wrapText="1"/>
    </xf>
    <xf numFmtId="37" fontId="109" fillId="0" borderId="0" xfId="0" applyNumberFormat="1" applyFont="1" applyFill="1" applyBorder="1" applyAlignment="1">
      <alignment horizontal="right"/>
    </xf>
    <xf numFmtId="37" fontId="110" fillId="0" borderId="0" xfId="0" applyNumberFormat="1" applyFont="1" applyFill="1" applyBorder="1" applyAlignment="1">
      <alignment horizontal="right" wrapText="1"/>
    </xf>
    <xf numFmtId="37" fontId="0" fillId="0" borderId="0" xfId="0" applyNumberFormat="1" applyFont="1" applyAlignment="1">
      <alignment horizontal="right"/>
    </xf>
    <xf numFmtId="37" fontId="104" fillId="0" borderId="0" xfId="0" applyNumberFormat="1" applyFont="1" applyFill="1" applyBorder="1" applyAlignment="1">
      <alignment horizontal="right" wrapText="1"/>
    </xf>
    <xf numFmtId="178" fontId="104" fillId="0" borderId="0" xfId="0" applyNumberFormat="1" applyFont="1" applyFill="1" applyBorder="1" applyAlignment="1">
      <alignment horizontal="right" wrapText="1"/>
    </xf>
    <xf numFmtId="180" fontId="104" fillId="0" borderId="14" xfId="42" applyNumberFormat="1" applyFont="1" applyBorder="1" applyAlignment="1">
      <alignment horizontal="right" wrapText="1"/>
    </xf>
    <xf numFmtId="180" fontId="104" fillId="0" borderId="0" xfId="42" applyNumberFormat="1" applyFont="1" applyAlignment="1">
      <alignment horizontal="right" wrapText="1"/>
    </xf>
    <xf numFmtId="180" fontId="3" fillId="0" borderId="0" xfId="42" applyNumberFormat="1" applyFont="1" applyBorder="1" applyAlignment="1">
      <alignment horizontal="right" wrapText="1"/>
    </xf>
    <xf numFmtId="37" fontId="3" fillId="0" borderId="0" xfId="0" applyNumberFormat="1" applyFont="1" applyAlignment="1">
      <alignment horizontal="right" vertical="top" wrapText="1"/>
    </xf>
    <xf numFmtId="180" fontId="3" fillId="0" borderId="15" xfId="42" applyNumberFormat="1" applyFont="1" applyBorder="1" applyAlignment="1">
      <alignment horizontal="right" wrapText="1"/>
    </xf>
    <xf numFmtId="37" fontId="3" fillId="0" borderId="0" xfId="0" applyNumberFormat="1" applyFont="1" applyAlignment="1">
      <alignment horizontal="center" vertical="top" wrapText="1"/>
    </xf>
    <xf numFmtId="0" fontId="3" fillId="0" borderId="0" xfId="0" applyFont="1" applyAlignment="1">
      <alignment horizontal="right" vertical="top" wrapText="1"/>
    </xf>
    <xf numFmtId="37" fontId="3" fillId="0" borderId="14" xfId="0" applyNumberFormat="1" applyFont="1" applyFill="1" applyBorder="1" applyAlignment="1">
      <alignment horizontal="right" wrapText="1"/>
    </xf>
    <xf numFmtId="180" fontId="3" fillId="0" borderId="14" xfId="42" applyNumberFormat="1" applyFont="1" applyFill="1" applyBorder="1" applyAlignment="1" quotePrefix="1">
      <alignment horizontal="right" wrapText="1"/>
    </xf>
    <xf numFmtId="37" fontId="3" fillId="0" borderId="15" xfId="42" applyNumberFormat="1" applyFont="1" applyBorder="1" applyAlignment="1">
      <alignment horizontal="right" wrapText="1"/>
    </xf>
    <xf numFmtId="37" fontId="3" fillId="0" borderId="14" xfId="42" applyNumberFormat="1" applyFont="1" applyFill="1" applyBorder="1" applyAlignment="1">
      <alignment horizontal="right" wrapText="1"/>
    </xf>
    <xf numFmtId="180" fontId="3" fillId="0" borderId="15" xfId="42" applyNumberFormat="1" applyFont="1" applyFill="1" applyBorder="1" applyAlignment="1">
      <alignment horizontal="right" wrapText="1"/>
    </xf>
    <xf numFmtId="180" fontId="3" fillId="0" borderId="0" xfId="42" applyNumberFormat="1" applyFont="1" applyFill="1" applyBorder="1" applyAlignment="1">
      <alignment horizontal="left"/>
    </xf>
    <xf numFmtId="180" fontId="4" fillId="0" borderId="0" xfId="42" applyNumberFormat="1" applyFont="1" applyFill="1" applyBorder="1" applyAlignment="1">
      <alignment/>
    </xf>
    <xf numFmtId="178" fontId="3" fillId="0" borderId="0" xfId="0" applyNumberFormat="1" applyFont="1" applyFill="1" applyBorder="1" applyAlignment="1">
      <alignment vertical="top"/>
    </xf>
    <xf numFmtId="37" fontId="3" fillId="0" borderId="0" xfId="0" applyNumberFormat="1" applyFont="1" applyFill="1" applyBorder="1" applyAlignment="1">
      <alignment vertical="top"/>
    </xf>
    <xf numFmtId="37" fontId="99" fillId="34" borderId="0" xfId="0" applyNumberFormat="1" applyFont="1" applyFill="1" applyBorder="1" applyAlignment="1">
      <alignment horizontal="right" wrapText="1"/>
    </xf>
    <xf numFmtId="37" fontId="103" fillId="0" borderId="0" xfId="0" applyNumberFormat="1" applyFont="1" applyFill="1" applyBorder="1" applyAlignment="1">
      <alignment horizontal="right" wrapText="1"/>
    </xf>
    <xf numFmtId="37" fontId="102" fillId="33" borderId="0" xfId="0" applyNumberFormat="1" applyFont="1" applyFill="1" applyBorder="1" applyAlignment="1">
      <alignment horizontal="right" wrapText="1"/>
    </xf>
    <xf numFmtId="180" fontId="4" fillId="0" borderId="0" xfId="42" applyNumberFormat="1" applyFont="1" applyFill="1" applyAlignment="1">
      <alignment horizontal="right" wrapText="1"/>
    </xf>
    <xf numFmtId="180" fontId="4" fillId="0" borderId="14" xfId="42" applyNumberFormat="1" applyFont="1" applyBorder="1" applyAlignment="1">
      <alignment horizontal="right" wrapText="1"/>
    </xf>
    <xf numFmtId="37" fontId="104" fillId="0" borderId="0" xfId="0" applyNumberFormat="1" applyFont="1" applyFill="1" applyBorder="1" applyAlignment="1">
      <alignment horizontal="right"/>
    </xf>
    <xf numFmtId="180" fontId="103" fillId="0" borderId="12" xfId="42" applyNumberFormat="1" applyFont="1" applyBorder="1" applyAlignment="1">
      <alignment horizontal="right" wrapText="1"/>
    </xf>
    <xf numFmtId="180" fontId="18" fillId="0" borderId="12" xfId="42" applyNumberFormat="1" applyFont="1" applyBorder="1" applyAlignment="1">
      <alignment horizontal="right" wrapText="1"/>
    </xf>
    <xf numFmtId="180" fontId="104" fillId="0" borderId="12" xfId="42" applyNumberFormat="1" applyFont="1" applyBorder="1" applyAlignment="1">
      <alignment horizontal="right" wrapText="1"/>
    </xf>
    <xf numFmtId="180" fontId="104" fillId="0" borderId="0" xfId="42" applyNumberFormat="1" applyFont="1" applyAlignment="1">
      <alignment horizontal="right"/>
    </xf>
    <xf numFmtId="180" fontId="18" fillId="0" borderId="0" xfId="42" applyNumberFormat="1" applyFont="1" applyAlignment="1">
      <alignment horizontal="right"/>
    </xf>
    <xf numFmtId="180" fontId="13" fillId="0" borderId="0" xfId="42" applyNumberFormat="1" applyFont="1" applyAlignment="1">
      <alignment horizontal="right"/>
    </xf>
    <xf numFmtId="180" fontId="111" fillId="0" borderId="0" xfId="42" applyNumberFormat="1" applyFont="1" applyAlignment="1">
      <alignment horizontal="right"/>
    </xf>
    <xf numFmtId="180" fontId="20" fillId="0" borderId="0" xfId="42" applyNumberFormat="1" applyFont="1" applyAlignment="1">
      <alignment horizontal="right"/>
    </xf>
    <xf numFmtId="180" fontId="112" fillId="0" borderId="0" xfId="42" applyNumberFormat="1" applyFont="1" applyAlignment="1">
      <alignment horizontal="right"/>
    </xf>
    <xf numFmtId="180" fontId="96" fillId="0" borderId="0" xfId="42" applyNumberFormat="1" applyFont="1" applyAlignment="1">
      <alignment horizontal="right" wrapText="1"/>
    </xf>
    <xf numFmtId="43" fontId="3" fillId="0" borderId="0" xfId="42" applyFont="1" applyFill="1" applyBorder="1" applyAlignment="1">
      <alignment horizontal="left"/>
    </xf>
    <xf numFmtId="37" fontId="96" fillId="0" borderId="0" xfId="42" applyNumberFormat="1" applyFont="1" applyFill="1" applyBorder="1" applyAlignment="1">
      <alignment horizontal="right" wrapText="1"/>
    </xf>
    <xf numFmtId="37" fontId="7" fillId="33" borderId="0" xfId="0" applyNumberFormat="1" applyFont="1" applyFill="1" applyBorder="1" applyAlignment="1">
      <alignment horizontal="center" wrapText="1"/>
    </xf>
    <xf numFmtId="180" fontId="113" fillId="34" borderId="0" xfId="42" applyNumberFormat="1" applyFont="1" applyFill="1" applyAlignment="1">
      <alignment horizontal="right" wrapText="1"/>
    </xf>
    <xf numFmtId="37" fontId="3" fillId="0" borderId="0" xfId="0" applyNumberFormat="1" applyFont="1" applyFill="1" applyAlignment="1">
      <alignment/>
    </xf>
    <xf numFmtId="0" fontId="114" fillId="0" borderId="0" xfId="0" applyFont="1" applyAlignment="1">
      <alignment horizontal="right" wrapText="1"/>
    </xf>
    <xf numFmtId="3" fontId="4" fillId="0" borderId="0" xfId="0" applyNumberFormat="1" applyFont="1" applyFill="1" applyAlignment="1">
      <alignment horizontal="right" wrapText="1"/>
    </xf>
    <xf numFmtId="0" fontId="3" fillId="0" borderId="14" xfId="0" applyFont="1" applyFill="1" applyBorder="1" applyAlignment="1">
      <alignment horizontal="right" wrapText="1"/>
    </xf>
    <xf numFmtId="3" fontId="4" fillId="0" borderId="14" xfId="0" applyNumberFormat="1" applyFont="1" applyFill="1" applyBorder="1" applyAlignment="1">
      <alignment horizontal="right" wrapText="1"/>
    </xf>
    <xf numFmtId="0" fontId="4" fillId="0" borderId="0" xfId="0" applyFont="1" applyFill="1" applyAlignment="1">
      <alignment horizontal="right" wrapText="1"/>
    </xf>
    <xf numFmtId="180" fontId="4" fillId="0" borderId="14" xfId="42" applyNumberFormat="1" applyFont="1" applyFill="1" applyBorder="1" applyAlignment="1">
      <alignment horizontal="right" wrapText="1"/>
    </xf>
    <xf numFmtId="0" fontId="4" fillId="0" borderId="14" xfId="0" applyFont="1" applyFill="1" applyBorder="1" applyAlignment="1">
      <alignment horizontal="right" wrapText="1"/>
    </xf>
    <xf numFmtId="180" fontId="4" fillId="0" borderId="14" xfId="0" applyNumberFormat="1" applyFont="1" applyFill="1" applyBorder="1" applyAlignment="1">
      <alignment horizontal="right" wrapText="1"/>
    </xf>
    <xf numFmtId="3" fontId="4" fillId="0" borderId="14" xfId="0" applyNumberFormat="1" applyFont="1" applyBorder="1" applyAlignment="1">
      <alignment horizontal="right" wrapText="1"/>
    </xf>
    <xf numFmtId="3" fontId="4" fillId="0" borderId="0" xfId="0" applyNumberFormat="1" applyFont="1" applyBorder="1" applyAlignment="1">
      <alignment horizontal="right" wrapText="1"/>
    </xf>
    <xf numFmtId="180" fontId="3" fillId="0" borderId="0" xfId="0" applyNumberFormat="1" applyFont="1" applyFill="1" applyBorder="1" applyAlignment="1">
      <alignment horizontal="right" wrapText="1"/>
    </xf>
    <xf numFmtId="180" fontId="98" fillId="0" borderId="0" xfId="42" applyNumberFormat="1" applyFont="1" applyAlignment="1">
      <alignment horizontal="right" wrapText="1"/>
    </xf>
    <xf numFmtId="180" fontId="98" fillId="0" borderId="15" xfId="42" applyNumberFormat="1" applyFont="1" applyBorder="1" applyAlignment="1">
      <alignment horizontal="right" wrapText="1"/>
    </xf>
    <xf numFmtId="180" fontId="98" fillId="0" borderId="0" xfId="42" applyNumberFormat="1" applyFont="1" applyFill="1" applyAlignment="1">
      <alignment horizontal="right" wrapText="1"/>
    </xf>
    <xf numFmtId="180" fontId="98" fillId="0" borderId="0" xfId="42" applyNumberFormat="1" applyFont="1" applyBorder="1" applyAlignment="1">
      <alignment horizontal="right" wrapText="1"/>
    </xf>
    <xf numFmtId="180" fontId="98" fillId="0" borderId="14" xfId="42" applyNumberFormat="1" applyFont="1" applyBorder="1" applyAlignment="1">
      <alignment horizontal="right" wrapText="1"/>
    </xf>
    <xf numFmtId="0" fontId="10" fillId="36" borderId="10" xfId="0" applyFont="1" applyFill="1" applyBorder="1" applyAlignment="1">
      <alignment horizontal="left"/>
    </xf>
    <xf numFmtId="37" fontId="8" fillId="36" borderId="10" xfId="0" applyNumberFormat="1" applyFont="1" applyFill="1" applyBorder="1" applyAlignment="1">
      <alignment horizontal="left"/>
    </xf>
    <xf numFmtId="180" fontId="10" fillId="36" borderId="10" xfId="42" applyNumberFormat="1" applyFont="1" applyFill="1" applyBorder="1" applyAlignment="1">
      <alignment horizontal="left"/>
    </xf>
    <xf numFmtId="37" fontId="8" fillId="36" borderId="10" xfId="0" applyNumberFormat="1" applyFont="1" applyFill="1" applyBorder="1" applyAlignment="1">
      <alignment horizontal="right"/>
    </xf>
    <xf numFmtId="180" fontId="3" fillId="36" borderId="10" xfId="42" applyNumberFormat="1" applyFont="1" applyFill="1" applyBorder="1" applyAlignment="1">
      <alignment horizontal="right"/>
    </xf>
    <xf numFmtId="37" fontId="3" fillId="36" borderId="10" xfId="0" applyNumberFormat="1" applyFont="1" applyFill="1" applyBorder="1" applyAlignment="1">
      <alignment horizontal="right"/>
    </xf>
    <xf numFmtId="37" fontId="7" fillId="36" borderId="11" xfId="0" applyNumberFormat="1" applyFont="1" applyFill="1" applyBorder="1" applyAlignment="1">
      <alignment horizontal="center"/>
    </xf>
    <xf numFmtId="37" fontId="7" fillId="36" borderId="11" xfId="0" applyNumberFormat="1" applyFont="1" applyFill="1" applyBorder="1" applyAlignment="1">
      <alignment horizontal="center" wrapText="1"/>
    </xf>
    <xf numFmtId="180" fontId="5" fillId="0" borderId="13" xfId="42" applyNumberFormat="1" applyFont="1" applyBorder="1" applyAlignment="1">
      <alignment horizontal="right" vertical="top" wrapText="1"/>
    </xf>
    <xf numFmtId="180" fontId="5" fillId="0" borderId="12" xfId="42" applyNumberFormat="1" applyFont="1" applyBorder="1" applyAlignment="1">
      <alignment horizontal="right" vertical="top" wrapText="1"/>
    </xf>
    <xf numFmtId="0" fontId="4" fillId="0" borderId="0" xfId="0" applyFont="1" applyBorder="1" applyAlignment="1">
      <alignment/>
    </xf>
    <xf numFmtId="180" fontId="103" fillId="0" borderId="0" xfId="42" applyNumberFormat="1" applyFont="1" applyAlignment="1">
      <alignment horizontal="right"/>
    </xf>
    <xf numFmtId="180" fontId="115" fillId="0" borderId="0" xfId="42" applyNumberFormat="1" applyFont="1" applyAlignment="1">
      <alignment horizontal="right"/>
    </xf>
    <xf numFmtId="180" fontId="26" fillId="0" borderId="0" xfId="42" applyNumberFormat="1" applyFont="1" applyAlignment="1">
      <alignment horizontal="right"/>
    </xf>
    <xf numFmtId="37" fontId="7" fillId="36" borderId="10" xfId="0" applyNumberFormat="1" applyFont="1" applyFill="1" applyBorder="1" applyAlignment="1">
      <alignment horizontal="left"/>
    </xf>
    <xf numFmtId="180" fontId="116" fillId="0" borderId="0" xfId="42" applyNumberFormat="1" applyFont="1" applyAlignment="1">
      <alignment horizontal="right"/>
    </xf>
    <xf numFmtId="37" fontId="26" fillId="0" borderId="0" xfId="0" applyNumberFormat="1" applyFont="1" applyAlignment="1">
      <alignment horizontal="right"/>
    </xf>
    <xf numFmtId="37" fontId="23" fillId="0" borderId="0" xfId="0" applyNumberFormat="1" applyFont="1" applyAlignment="1">
      <alignment horizontal="right"/>
    </xf>
    <xf numFmtId="37" fontId="23" fillId="0" borderId="0" xfId="0" applyNumberFormat="1" applyFont="1" applyAlignment="1">
      <alignment/>
    </xf>
    <xf numFmtId="39" fontId="104" fillId="0" borderId="0" xfId="0" applyNumberFormat="1" applyFont="1" applyFill="1" applyBorder="1" applyAlignment="1">
      <alignment horizontal="right"/>
    </xf>
    <xf numFmtId="43" fontId="4" fillId="0" borderId="0" xfId="42" applyFont="1" applyFill="1" applyBorder="1" applyAlignment="1">
      <alignment/>
    </xf>
    <xf numFmtId="180" fontId="104" fillId="34" borderId="0" xfId="42" applyNumberFormat="1" applyFont="1" applyFill="1" applyBorder="1" applyAlignment="1">
      <alignment horizontal="right" wrapText="1"/>
    </xf>
    <xf numFmtId="37" fontId="117" fillId="0" borderId="0" xfId="0" applyNumberFormat="1" applyFont="1" applyFill="1" applyBorder="1" applyAlignment="1">
      <alignment horizontal="right" wrapText="1"/>
    </xf>
    <xf numFmtId="37" fontId="118" fillId="0" borderId="0" xfId="0" applyNumberFormat="1" applyFont="1" applyFill="1" applyBorder="1" applyAlignment="1">
      <alignment horizontal="right" wrapText="1"/>
    </xf>
    <xf numFmtId="180" fontId="117" fillId="0" borderId="0" xfId="42" applyNumberFormat="1" applyFont="1" applyFill="1" applyBorder="1" applyAlignment="1">
      <alignment horizontal="right" wrapText="1"/>
    </xf>
    <xf numFmtId="37" fontId="118" fillId="0" borderId="0" xfId="0" applyNumberFormat="1" applyFont="1" applyAlignment="1">
      <alignment horizontal="right"/>
    </xf>
    <xf numFmtId="37" fontId="104" fillId="0" borderId="0" xfId="0" applyNumberFormat="1" applyFont="1" applyAlignment="1">
      <alignment horizontal="right" wrapText="1"/>
    </xf>
    <xf numFmtId="3" fontId="3" fillId="0" borderId="0" xfId="0" applyNumberFormat="1" applyFont="1" applyBorder="1" applyAlignment="1">
      <alignment horizontal="right" wrapText="1"/>
    </xf>
    <xf numFmtId="0" fontId="4" fillId="0" borderId="16" xfId="0" applyFont="1" applyBorder="1" applyAlignment="1">
      <alignment wrapText="1"/>
    </xf>
    <xf numFmtId="3" fontId="3" fillId="0" borderId="16" xfId="0" applyNumberFormat="1" applyFont="1" applyBorder="1" applyAlignment="1">
      <alignment horizontal="right" wrapText="1"/>
    </xf>
    <xf numFmtId="180" fontId="3" fillId="0" borderId="16" xfId="42" applyNumberFormat="1" applyFont="1" applyFill="1" applyBorder="1" applyAlignment="1">
      <alignment horizontal="right" wrapText="1"/>
    </xf>
    <xf numFmtId="0" fontId="4" fillId="0" borderId="11" xfId="0" applyFont="1" applyBorder="1" applyAlignment="1">
      <alignment wrapText="1"/>
    </xf>
    <xf numFmtId="3" fontId="3" fillId="0" borderId="11" xfId="0" applyNumberFormat="1" applyFont="1" applyFill="1" applyBorder="1" applyAlignment="1">
      <alignment horizontal="right" wrapText="1"/>
    </xf>
    <xf numFmtId="180" fontId="3" fillId="0" borderId="11" xfId="42" applyNumberFormat="1" applyFont="1" applyBorder="1" applyAlignment="1">
      <alignment horizontal="right" wrapText="1"/>
    </xf>
    <xf numFmtId="0" fontId="3" fillId="0" borderId="11" xfId="0" applyFont="1" applyBorder="1" applyAlignment="1">
      <alignment wrapText="1"/>
    </xf>
    <xf numFmtId="180" fontId="3" fillId="0" borderId="11" xfId="42" applyNumberFormat="1" applyFont="1" applyFill="1" applyBorder="1" applyAlignment="1">
      <alignment horizontal="right" wrapText="1"/>
    </xf>
    <xf numFmtId="3" fontId="3" fillId="0" borderId="11" xfId="0" applyNumberFormat="1" applyFont="1" applyBorder="1" applyAlignment="1">
      <alignment horizontal="right" wrapText="1"/>
    </xf>
    <xf numFmtId="180" fontId="3" fillId="0" borderId="0" xfId="42" applyNumberFormat="1" applyFont="1" applyBorder="1" applyAlignment="1">
      <alignment/>
    </xf>
    <xf numFmtId="0" fontId="4" fillId="0" borderId="17" xfId="0" applyFont="1" applyBorder="1" applyAlignment="1">
      <alignment wrapText="1"/>
    </xf>
    <xf numFmtId="180" fontId="3" fillId="0" borderId="17" xfId="42" applyNumberFormat="1" applyFont="1" applyBorder="1" applyAlignment="1">
      <alignment horizontal="right" wrapText="1"/>
    </xf>
    <xf numFmtId="0" fontId="5" fillId="0" borderId="17" xfId="0" applyFont="1" applyBorder="1" applyAlignment="1">
      <alignment vertical="top" wrapText="1"/>
    </xf>
    <xf numFmtId="3" fontId="3" fillId="0" borderId="17" xfId="0" applyNumberFormat="1" applyFont="1" applyFill="1" applyBorder="1" applyAlignment="1">
      <alignment horizontal="right" wrapText="1"/>
    </xf>
    <xf numFmtId="0" fontId="4" fillId="0" borderId="13" xfId="0" applyFont="1" applyBorder="1" applyAlignment="1">
      <alignment horizontal="center" vertical="top"/>
    </xf>
    <xf numFmtId="0" fontId="3" fillId="0" borderId="11" xfId="0" applyFont="1" applyBorder="1" applyAlignment="1">
      <alignment horizontal="center" wrapText="1"/>
    </xf>
    <xf numFmtId="3" fontId="3" fillId="0" borderId="11" xfId="0" applyNumberFormat="1" applyFont="1" applyBorder="1" applyAlignment="1">
      <alignment horizontal="right"/>
    </xf>
    <xf numFmtId="0" fontId="3" fillId="0" borderId="11" xfId="0" applyFont="1" applyBorder="1" applyAlignment="1">
      <alignment horizontal="justify" wrapText="1"/>
    </xf>
    <xf numFmtId="0" fontId="17" fillId="0" borderId="11" xfId="0" applyFont="1" applyBorder="1" applyAlignment="1">
      <alignment horizontal="center" wrapText="1"/>
    </xf>
    <xf numFmtId="3" fontId="3" fillId="0" borderId="17" xfId="0" applyNumberFormat="1" applyFont="1" applyBorder="1" applyAlignment="1">
      <alignment horizontal="right"/>
    </xf>
    <xf numFmtId="180" fontId="7" fillId="36" borderId="0" xfId="42" applyNumberFormat="1" applyFont="1" applyFill="1" applyBorder="1" applyAlignment="1">
      <alignment horizontal="center"/>
    </xf>
    <xf numFmtId="180" fontId="4" fillId="36" borderId="0" xfId="42" applyNumberFormat="1" applyFont="1" applyFill="1" applyBorder="1" applyAlignment="1">
      <alignment horizontal="center"/>
    </xf>
    <xf numFmtId="37" fontId="4" fillId="0" borderId="0" xfId="0" applyNumberFormat="1" applyFont="1" applyAlignment="1">
      <alignment horizontal="right"/>
    </xf>
    <xf numFmtId="180" fontId="4" fillId="0" borderId="0" xfId="42" applyNumberFormat="1" applyFont="1" applyAlignment="1">
      <alignment horizontal="right" wrapText="1"/>
    </xf>
    <xf numFmtId="180" fontId="96" fillId="34" borderId="0" xfId="42" applyNumberFormat="1" applyFont="1" applyFill="1" applyBorder="1" applyAlignment="1">
      <alignment horizontal="right" wrapText="1"/>
    </xf>
    <xf numFmtId="180" fontId="3" fillId="0" borderId="0" xfId="42" applyNumberFormat="1" applyFont="1" applyFill="1" applyBorder="1" applyAlignment="1">
      <alignment horizontal="right"/>
    </xf>
    <xf numFmtId="0" fontId="119" fillId="0" borderId="12" xfId="0" applyFont="1" applyBorder="1" applyAlignment="1">
      <alignment horizontal="right" wrapText="1"/>
    </xf>
    <xf numFmtId="0" fontId="119" fillId="0" borderId="11" xfId="0" applyFont="1" applyBorder="1" applyAlignment="1">
      <alignment wrapText="1"/>
    </xf>
    <xf numFmtId="0" fontId="120" fillId="0" borderId="12" xfId="0" applyFont="1" applyBorder="1" applyAlignment="1">
      <alignment horizontal="center" wrapText="1"/>
    </xf>
    <xf numFmtId="0" fontId="120" fillId="0" borderId="17" xfId="0" applyFont="1" applyBorder="1" applyAlignment="1">
      <alignment wrapText="1"/>
    </xf>
    <xf numFmtId="0" fontId="120" fillId="0" borderId="11" xfId="0" applyFont="1" applyBorder="1" applyAlignment="1">
      <alignment horizontal="center" wrapText="1"/>
    </xf>
    <xf numFmtId="0" fontId="120" fillId="0" borderId="0" xfId="0" applyFont="1" applyAlignment="1">
      <alignment horizontal="center" wrapText="1"/>
    </xf>
    <xf numFmtId="37" fontId="99" fillId="0" borderId="0" xfId="0" applyNumberFormat="1" applyFont="1" applyAlignment="1">
      <alignment horizontal="center" vertical="top" wrapText="1"/>
    </xf>
    <xf numFmtId="37" fontId="99" fillId="0" borderId="0" xfId="0" applyNumberFormat="1" applyFont="1" applyAlignment="1">
      <alignment horizontal="right" vertical="top" wrapText="1"/>
    </xf>
    <xf numFmtId="180" fontId="3" fillId="0" borderId="0" xfId="42" applyNumberFormat="1" applyFont="1" applyFill="1" applyBorder="1" applyAlignment="1">
      <alignment horizontal="left"/>
    </xf>
    <xf numFmtId="37" fontId="16" fillId="0" borderId="0" xfId="0" applyNumberFormat="1" applyFont="1" applyFill="1" applyBorder="1" applyAlignment="1">
      <alignment horizontal="left"/>
    </xf>
    <xf numFmtId="37" fontId="16" fillId="0" borderId="0" xfId="0" applyNumberFormat="1" applyFont="1" applyFill="1" applyBorder="1" applyAlignment="1">
      <alignment horizontal="right" wrapText="1"/>
    </xf>
    <xf numFmtId="184" fontId="7" fillId="33" borderId="0" xfId="0" applyNumberFormat="1" applyFont="1" applyFill="1" applyBorder="1" applyAlignment="1">
      <alignment horizontal="right" wrapText="1"/>
    </xf>
    <xf numFmtId="184" fontId="102" fillId="33" borderId="0" xfId="0" applyNumberFormat="1" applyFont="1" applyFill="1" applyBorder="1" applyAlignment="1">
      <alignment horizontal="right" wrapText="1"/>
    </xf>
    <xf numFmtId="37" fontId="11" fillId="33" borderId="0" xfId="53" applyNumberFormat="1" applyFont="1" applyFill="1" applyBorder="1" applyAlignment="1" applyProtection="1">
      <alignment/>
      <protection/>
    </xf>
    <xf numFmtId="0" fontId="110" fillId="0" borderId="0" xfId="0" applyFont="1" applyAlignment="1">
      <alignment/>
    </xf>
    <xf numFmtId="37" fontId="103" fillId="36" borderId="0" xfId="0" applyNumberFormat="1" applyFont="1" applyFill="1" applyBorder="1" applyAlignment="1">
      <alignment horizontal="center"/>
    </xf>
    <xf numFmtId="37" fontId="121" fillId="36" borderId="10" xfId="0" applyNumberFormat="1" applyFont="1" applyFill="1" applyBorder="1" applyAlignment="1">
      <alignment horizontal="left"/>
    </xf>
    <xf numFmtId="37" fontId="104" fillId="0" borderId="0" xfId="0" applyNumberFormat="1" applyFont="1" applyBorder="1" applyAlignment="1">
      <alignment/>
    </xf>
    <xf numFmtId="37" fontId="111" fillId="0" borderId="0" xfId="0" applyNumberFormat="1" applyFont="1" applyAlignment="1">
      <alignment horizontal="right"/>
    </xf>
    <xf numFmtId="37" fontId="111" fillId="0" borderId="0" xfId="0" applyNumberFormat="1" applyFont="1" applyAlignment="1">
      <alignment/>
    </xf>
    <xf numFmtId="3" fontId="3" fillId="0" borderId="16" xfId="0" applyNumberFormat="1" applyFont="1" applyFill="1" applyBorder="1" applyAlignment="1">
      <alignment horizontal="right" wrapText="1"/>
    </xf>
    <xf numFmtId="0" fontId="118" fillId="0" borderId="0" xfId="0" applyFont="1" applyAlignment="1">
      <alignment horizontal="right" wrapText="1"/>
    </xf>
    <xf numFmtId="0" fontId="118" fillId="0" borderId="12" xfId="0" applyFont="1" applyBorder="1" applyAlignment="1">
      <alignment horizontal="center" wrapText="1"/>
    </xf>
    <xf numFmtId="0" fontId="117" fillId="0" borderId="0" xfId="0" applyFont="1" applyAlignment="1">
      <alignment/>
    </xf>
    <xf numFmtId="179" fontId="3" fillId="0" borderId="0" xfId="42" applyNumberFormat="1" applyFont="1" applyFill="1" applyBorder="1" applyAlignment="1">
      <alignment horizontal="left"/>
    </xf>
    <xf numFmtId="180" fontId="3" fillId="0" borderId="12" xfId="42" applyNumberFormat="1" applyFont="1" applyBorder="1" applyAlignment="1">
      <alignment horizontal="right"/>
    </xf>
    <xf numFmtId="0" fontId="110" fillId="0" borderId="12" xfId="0" applyFont="1" applyBorder="1" applyAlignment="1">
      <alignment horizontal="right" wrapText="1"/>
    </xf>
    <xf numFmtId="179" fontId="3" fillId="0" borderId="0" xfId="42" applyNumberFormat="1" applyFont="1" applyFill="1" applyBorder="1" applyAlignment="1">
      <alignment/>
    </xf>
    <xf numFmtId="180" fontId="104" fillId="0" borderId="0" xfId="42" applyNumberFormat="1" applyFont="1" applyFill="1" applyBorder="1" applyAlignment="1">
      <alignment horizontal="right" wrapText="1"/>
    </xf>
    <xf numFmtId="37" fontId="104" fillId="0" borderId="0" xfId="42" applyNumberFormat="1" applyFont="1" applyFill="1" applyBorder="1" applyAlignment="1">
      <alignment horizontal="right" wrapText="1"/>
    </xf>
    <xf numFmtId="3" fontId="117" fillId="0" borderId="0" xfId="0" applyNumberFormat="1" applyFont="1" applyAlignment="1">
      <alignment horizontal="right" wrapText="1"/>
    </xf>
    <xf numFmtId="180" fontId="117" fillId="0" borderId="0" xfId="42" applyNumberFormat="1" applyFont="1" applyAlignment="1">
      <alignment horizontal="right" wrapText="1"/>
    </xf>
    <xf numFmtId="0" fontId="16" fillId="0" borderId="0" xfId="0" applyFont="1" applyBorder="1" applyAlignment="1">
      <alignment horizontal="left" wrapText="1" indent="1"/>
    </xf>
    <xf numFmtId="0" fontId="3" fillId="0" borderId="11" xfId="0" applyFont="1" applyBorder="1" applyAlignment="1">
      <alignment horizontal="left" wrapText="1"/>
    </xf>
    <xf numFmtId="3" fontId="0" fillId="0" borderId="0" xfId="0" applyNumberFormat="1" applyAlignment="1">
      <alignment/>
    </xf>
    <xf numFmtId="180" fontId="0" fillId="0" borderId="0" xfId="0" applyNumberFormat="1" applyAlignment="1">
      <alignment/>
    </xf>
    <xf numFmtId="180" fontId="3" fillId="0" borderId="0" xfId="0" applyNumberFormat="1" applyFont="1" applyAlignment="1">
      <alignment/>
    </xf>
    <xf numFmtId="37" fontId="118" fillId="0" borderId="0" xfId="0" applyNumberFormat="1" applyFont="1" applyFill="1" applyAlignment="1">
      <alignment horizontal="right"/>
    </xf>
    <xf numFmtId="180" fontId="3" fillId="0" borderId="0" xfId="42" applyNumberFormat="1" applyFont="1" applyFill="1" applyAlignment="1">
      <alignment horizontal="right"/>
    </xf>
    <xf numFmtId="0" fontId="21" fillId="0" borderId="0" xfId="0" applyFont="1" applyAlignment="1">
      <alignment/>
    </xf>
    <xf numFmtId="180" fontId="103" fillId="0" borderId="0" xfId="42" applyNumberFormat="1" applyFont="1" applyFill="1" applyBorder="1" applyAlignment="1">
      <alignment horizontal="right" wrapText="1"/>
    </xf>
    <xf numFmtId="37" fontId="103" fillId="0" borderId="0" xfId="0" applyNumberFormat="1" applyFont="1" applyFill="1" applyBorder="1" applyAlignment="1">
      <alignment wrapText="1"/>
    </xf>
    <xf numFmtId="180" fontId="122" fillId="34" borderId="0" xfId="42" applyNumberFormat="1" applyFont="1" applyFill="1" applyAlignment="1">
      <alignment horizontal="right" wrapText="1"/>
    </xf>
    <xf numFmtId="180" fontId="103" fillId="0" borderId="0" xfId="42" applyNumberFormat="1" applyFont="1" applyAlignment="1">
      <alignment horizontal="right" wrapText="1"/>
    </xf>
    <xf numFmtId="0" fontId="103" fillId="0" borderId="0" xfId="0" applyFont="1" applyAlignment="1">
      <alignment horizontal="right" wrapText="1"/>
    </xf>
    <xf numFmtId="37" fontId="98" fillId="0" borderId="0" xfId="0" applyNumberFormat="1" applyFont="1" applyFill="1" applyBorder="1" applyAlignment="1">
      <alignment horizontal="right"/>
    </xf>
    <xf numFmtId="3" fontId="21" fillId="0" borderId="0" xfId="0" applyNumberFormat="1" applyFont="1" applyAlignment="1">
      <alignment/>
    </xf>
    <xf numFmtId="37" fontId="3" fillId="0" borderId="11" xfId="42" applyNumberFormat="1" applyFont="1" applyBorder="1" applyAlignment="1">
      <alignment horizontal="right" wrapText="1"/>
    </xf>
    <xf numFmtId="37" fontId="3" fillId="0" borderId="11" xfId="42" applyNumberFormat="1" applyFont="1" applyFill="1" applyBorder="1" applyAlignment="1">
      <alignment horizontal="right" wrapText="1"/>
    </xf>
    <xf numFmtId="0" fontId="3" fillId="0" borderId="0" xfId="0" applyFont="1" applyBorder="1" applyAlignment="1">
      <alignment horizontal="right" wrapText="1"/>
    </xf>
    <xf numFmtId="180" fontId="3" fillId="0" borderId="17" xfId="0" applyNumberFormat="1" applyFont="1" applyFill="1" applyBorder="1" applyAlignment="1">
      <alignment horizontal="right" wrapText="1"/>
    </xf>
    <xf numFmtId="180" fontId="96" fillId="0" borderId="0" xfId="42" applyNumberFormat="1" applyFont="1" applyFill="1" applyBorder="1" applyAlignment="1">
      <alignment horizontal="right"/>
    </xf>
    <xf numFmtId="178" fontId="4" fillId="0" borderId="0" xfId="0" applyNumberFormat="1" applyFont="1" applyFill="1" applyBorder="1" applyAlignment="1">
      <alignment/>
    </xf>
    <xf numFmtId="178" fontId="3" fillId="0" borderId="0" xfId="0" applyNumberFormat="1" applyFont="1" applyFill="1" applyBorder="1" applyAlignment="1">
      <alignment/>
    </xf>
    <xf numFmtId="37" fontId="104" fillId="34" borderId="0" xfId="0" applyNumberFormat="1" applyFont="1" applyFill="1" applyBorder="1" applyAlignment="1">
      <alignment wrapText="1"/>
    </xf>
    <xf numFmtId="37" fontId="4" fillId="34" borderId="0" xfId="0" applyNumberFormat="1" applyFont="1" applyFill="1" applyBorder="1" applyAlignment="1">
      <alignment wrapText="1"/>
    </xf>
    <xf numFmtId="37" fontId="7" fillId="33" borderId="0" xfId="0" applyNumberFormat="1" applyFont="1" applyFill="1" applyBorder="1" applyAlignment="1">
      <alignment horizontal="right"/>
    </xf>
    <xf numFmtId="37" fontId="98" fillId="0" borderId="0" xfId="0" applyNumberFormat="1" applyFont="1" applyFill="1" applyBorder="1" applyAlignment="1">
      <alignment horizontal="left"/>
    </xf>
    <xf numFmtId="178" fontId="96" fillId="0" borderId="0" xfId="0" applyNumberFormat="1" applyFont="1" applyFill="1" applyBorder="1" applyAlignment="1">
      <alignment horizontal="left"/>
    </xf>
    <xf numFmtId="180" fontId="4" fillId="0" borderId="0" xfId="42" applyNumberFormat="1" applyFont="1" applyFill="1" applyBorder="1" applyAlignment="1">
      <alignment horizontal="left"/>
    </xf>
    <xf numFmtId="0" fontId="117" fillId="0" borderId="12" xfId="0" applyFont="1" applyBorder="1" applyAlignment="1">
      <alignment horizontal="center" wrapText="1"/>
    </xf>
    <xf numFmtId="0" fontId="117" fillId="0" borderId="12" xfId="0" applyFont="1" applyBorder="1" applyAlignment="1">
      <alignment horizontal="right" wrapText="1"/>
    </xf>
    <xf numFmtId="37" fontId="3" fillId="0" borderId="0" xfId="42" applyNumberFormat="1" applyFont="1" applyBorder="1" applyAlignment="1">
      <alignment horizontal="right" wrapText="1"/>
    </xf>
    <xf numFmtId="43" fontId="104" fillId="0" borderId="0" xfId="42" applyFont="1" applyFill="1" applyBorder="1" applyAlignment="1">
      <alignment horizontal="right" wrapText="1"/>
    </xf>
    <xf numFmtId="0" fontId="0" fillId="37" borderId="0" xfId="0" applyFont="1" applyFill="1" applyAlignment="1">
      <alignment/>
    </xf>
    <xf numFmtId="0" fontId="28" fillId="37" borderId="0" xfId="0" applyFont="1" applyFill="1" applyAlignment="1">
      <alignment horizontal="left"/>
    </xf>
    <xf numFmtId="0" fontId="0" fillId="37" borderId="0" xfId="0" applyFont="1" applyFill="1" applyAlignment="1">
      <alignment/>
    </xf>
    <xf numFmtId="0" fontId="29" fillId="37" borderId="0" xfId="0" applyFont="1" applyFill="1" applyAlignment="1">
      <alignment horizontal="left"/>
    </xf>
    <xf numFmtId="0" fontId="3" fillId="37" borderId="0" xfId="0" applyFont="1" applyFill="1" applyAlignment="1">
      <alignment/>
    </xf>
    <xf numFmtId="0" fontId="5" fillId="37" borderId="0" xfId="0" applyFont="1" applyFill="1" applyAlignment="1">
      <alignment horizontal="left"/>
    </xf>
    <xf numFmtId="0" fontId="3" fillId="37" borderId="0" xfId="0" applyFont="1" applyFill="1" applyAlignment="1">
      <alignment/>
    </xf>
    <xf numFmtId="0" fontId="4" fillId="37" borderId="0" xfId="0" applyFont="1" applyFill="1" applyAlignment="1">
      <alignment horizontal="right"/>
    </xf>
    <xf numFmtId="0" fontId="30" fillId="37" borderId="0" xfId="53" applyFont="1" applyFill="1" applyAlignment="1" applyProtection="1">
      <alignment/>
      <protection/>
    </xf>
    <xf numFmtId="0" fontId="13" fillId="37" borderId="0" xfId="0" applyFont="1" applyFill="1" applyAlignment="1">
      <alignment/>
    </xf>
    <xf numFmtId="0" fontId="14" fillId="37" borderId="0" xfId="0" applyFont="1" applyFill="1" applyAlignment="1">
      <alignment horizontal="left"/>
    </xf>
    <xf numFmtId="0" fontId="13" fillId="37" borderId="0" xfId="0" applyFont="1" applyFill="1" applyAlignment="1">
      <alignment/>
    </xf>
    <xf numFmtId="0" fontId="4" fillId="37" borderId="0" xfId="0" applyFont="1" applyFill="1" applyAlignment="1">
      <alignment horizontal="left"/>
    </xf>
    <xf numFmtId="0" fontId="123" fillId="37" borderId="0" xfId="0" applyFont="1" applyFill="1" applyAlignment="1">
      <alignment/>
    </xf>
    <xf numFmtId="0" fontId="4" fillId="37" borderId="0" xfId="0" applyFont="1" applyFill="1" applyAlignment="1">
      <alignment/>
    </xf>
    <xf numFmtId="0" fontId="12" fillId="37" borderId="0" xfId="0" applyFont="1" applyFill="1" applyAlignment="1">
      <alignment/>
    </xf>
    <xf numFmtId="0" fontId="3" fillId="37" borderId="0" xfId="0" applyFont="1" applyFill="1" applyAlignment="1">
      <alignment horizontal="left"/>
    </xf>
    <xf numFmtId="0" fontId="0" fillId="37" borderId="0" xfId="0" applyFont="1" applyFill="1" applyAlignment="1">
      <alignment horizontal="left"/>
    </xf>
    <xf numFmtId="37" fontId="4" fillId="36" borderId="0" xfId="0" applyNumberFormat="1" applyFont="1" applyFill="1" applyBorder="1" applyAlignment="1">
      <alignment horizontal="center" wrapText="1"/>
    </xf>
    <xf numFmtId="37" fontId="4" fillId="36" borderId="11" xfId="0" applyNumberFormat="1" applyFont="1" applyFill="1" applyBorder="1" applyAlignment="1">
      <alignment horizontal="center"/>
    </xf>
    <xf numFmtId="0" fontId="4" fillId="0" borderId="0" xfId="0" applyFont="1" applyFill="1" applyAlignment="1">
      <alignment horizontal="right" vertical="top" wrapText="1"/>
    </xf>
    <xf numFmtId="43" fontId="3" fillId="0" borderId="0" xfId="42" applyFont="1" applyFill="1" applyBorder="1" applyAlignment="1">
      <alignment/>
    </xf>
    <xf numFmtId="0" fontId="10" fillId="33" borderId="10" xfId="0" applyFont="1" applyFill="1" applyBorder="1" applyAlignment="1">
      <alignment horizontal="left"/>
    </xf>
    <xf numFmtId="37" fontId="8" fillId="33" borderId="10" xfId="0" applyNumberFormat="1" applyFont="1" applyFill="1" applyBorder="1" applyAlignment="1">
      <alignment horizontal="left"/>
    </xf>
    <xf numFmtId="37" fontId="3" fillId="33" borderId="10" xfId="0" applyNumberFormat="1" applyFont="1" applyFill="1" applyBorder="1" applyAlignment="1">
      <alignment horizontal="right" wrapText="1"/>
    </xf>
    <xf numFmtId="37" fontId="7" fillId="33" borderId="0" xfId="0" applyNumberFormat="1" applyFont="1" applyFill="1" applyBorder="1" applyAlignment="1">
      <alignment horizontal="right" wrapText="1"/>
    </xf>
    <xf numFmtId="37" fontId="7" fillId="33" borderId="0" xfId="0" applyNumberFormat="1" applyFont="1" applyFill="1" applyBorder="1" applyAlignment="1">
      <alignment horizontal="center"/>
    </xf>
    <xf numFmtId="37" fontId="3" fillId="0" borderId="0" xfId="0" applyNumberFormat="1" applyFont="1" applyFill="1" applyBorder="1" applyAlignment="1">
      <alignment horizontal="left"/>
    </xf>
    <xf numFmtId="37" fontId="3" fillId="0" borderId="0" xfId="0" applyNumberFormat="1" applyFont="1" applyFill="1" applyBorder="1" applyAlignment="1">
      <alignment/>
    </xf>
    <xf numFmtId="37" fontId="32" fillId="0" borderId="0" xfId="53" applyNumberFormat="1" applyFont="1" applyFill="1" applyBorder="1" applyAlignment="1" applyProtection="1">
      <alignment wrapText="1"/>
      <protection/>
    </xf>
    <xf numFmtId="37" fontId="3" fillId="0" borderId="0" xfId="0" applyNumberFormat="1" applyFont="1" applyFill="1" applyBorder="1" applyAlignment="1">
      <alignment horizontal="right" wrapText="1"/>
    </xf>
    <xf numFmtId="37" fontId="3" fillId="34" borderId="0" xfId="0" applyNumberFormat="1" applyFont="1" applyFill="1" applyBorder="1" applyAlignment="1">
      <alignment horizontal="right" wrapText="1"/>
    </xf>
    <xf numFmtId="180" fontId="3" fillId="0" borderId="0" xfId="42" applyNumberFormat="1" applyFont="1" applyFill="1" applyBorder="1" applyAlignment="1">
      <alignment horizontal="right" wrapText="1"/>
    </xf>
    <xf numFmtId="37" fontId="9" fillId="0" borderId="0" xfId="0" applyNumberFormat="1" applyFont="1" applyFill="1" applyBorder="1" applyAlignment="1">
      <alignment/>
    </xf>
    <xf numFmtId="37" fontId="104" fillId="0" borderId="0" xfId="0" applyNumberFormat="1" applyFont="1" applyFill="1" applyBorder="1" applyAlignment="1">
      <alignment horizontal="right" wrapText="1"/>
    </xf>
    <xf numFmtId="37" fontId="3" fillId="0" borderId="0" xfId="0" applyNumberFormat="1" applyFont="1" applyFill="1" applyBorder="1" applyAlignment="1">
      <alignment horizontal="left" wrapText="1"/>
    </xf>
    <xf numFmtId="37" fontId="3" fillId="0" borderId="0" xfId="0" applyNumberFormat="1" applyFont="1" applyFill="1" applyBorder="1" applyAlignment="1">
      <alignment wrapText="1"/>
    </xf>
    <xf numFmtId="183" fontId="3" fillId="0" borderId="0" xfId="0" applyNumberFormat="1" applyFont="1" applyFill="1" applyBorder="1" applyAlignment="1">
      <alignment horizontal="right" wrapText="1"/>
    </xf>
    <xf numFmtId="37" fontId="13" fillId="0" borderId="0" xfId="0" applyNumberFormat="1" applyFont="1" applyFill="1" applyBorder="1" applyAlignment="1">
      <alignment horizontal="right" wrapText="1"/>
    </xf>
    <xf numFmtId="9" fontId="3" fillId="0" borderId="0" xfId="60" applyFont="1" applyFill="1" applyBorder="1" applyAlignment="1">
      <alignment horizontal="left" wrapText="1"/>
    </xf>
    <xf numFmtId="3" fontId="3" fillId="0" borderId="0" xfId="0" applyNumberFormat="1" applyFont="1" applyFill="1" applyAlignment="1">
      <alignment horizontal="right" wrapText="1"/>
    </xf>
    <xf numFmtId="3" fontId="3" fillId="0" borderId="18" xfId="0" applyNumberFormat="1" applyFont="1" applyFill="1" applyBorder="1" applyAlignment="1">
      <alignment horizontal="right" wrapText="1"/>
    </xf>
    <xf numFmtId="3" fontId="3" fillId="0" borderId="19" xfId="0" applyNumberFormat="1" applyFont="1" applyFill="1" applyBorder="1" applyAlignment="1">
      <alignment horizontal="right" wrapText="1"/>
    </xf>
    <xf numFmtId="37" fontId="16" fillId="0" borderId="0" xfId="0" applyNumberFormat="1" applyFont="1" applyFill="1" applyBorder="1" applyAlignment="1">
      <alignment horizontal="left" wrapText="1"/>
    </xf>
    <xf numFmtId="37" fontId="16" fillId="0" borderId="0" xfId="0" applyNumberFormat="1" applyFont="1" applyFill="1" applyBorder="1" applyAlignment="1">
      <alignment horizontal="left" wrapText="1" indent="1"/>
    </xf>
    <xf numFmtId="37" fontId="16" fillId="0" borderId="0" xfId="0" applyNumberFormat="1" applyFont="1" applyFill="1" applyBorder="1" applyAlignment="1">
      <alignment wrapText="1"/>
    </xf>
    <xf numFmtId="3" fontId="16" fillId="0" borderId="20" xfId="0" applyNumberFormat="1" applyFont="1" applyFill="1" applyBorder="1" applyAlignment="1">
      <alignment horizontal="right" wrapText="1"/>
    </xf>
    <xf numFmtId="3" fontId="16" fillId="0" borderId="21" xfId="0" applyNumberFormat="1" applyFont="1" applyFill="1" applyBorder="1" applyAlignment="1">
      <alignment horizontal="right" wrapText="1"/>
    </xf>
    <xf numFmtId="37" fontId="16" fillId="0" borderId="0" xfId="0" applyNumberFormat="1" applyFont="1" applyFill="1" applyBorder="1" applyAlignment="1">
      <alignment horizontal="left"/>
    </xf>
    <xf numFmtId="9" fontId="16" fillId="0" borderId="0" xfId="60" applyFont="1" applyFill="1" applyBorder="1" applyAlignment="1">
      <alignment horizontal="left" wrapText="1"/>
    </xf>
    <xf numFmtId="37" fontId="104" fillId="34" borderId="0" xfId="0" applyNumberFormat="1" applyFont="1" applyFill="1" applyBorder="1" applyAlignment="1">
      <alignment horizontal="right" wrapText="1"/>
    </xf>
    <xf numFmtId="0" fontId="9" fillId="0" borderId="0" xfId="0" applyFont="1" applyFill="1" applyBorder="1" applyAlignment="1">
      <alignment/>
    </xf>
    <xf numFmtId="39" fontId="3" fillId="0" borderId="0" xfId="0" applyNumberFormat="1" applyFont="1" applyFill="1" applyBorder="1" applyAlignment="1">
      <alignment horizontal="left" wrapText="1"/>
    </xf>
    <xf numFmtId="39" fontId="3" fillId="0" borderId="0" xfId="0" applyNumberFormat="1" applyFont="1" applyFill="1" applyBorder="1" applyAlignment="1">
      <alignment wrapText="1"/>
    </xf>
    <xf numFmtId="39" fontId="32" fillId="0" borderId="0" xfId="53" applyNumberFormat="1" applyFont="1" applyFill="1" applyBorder="1" applyAlignment="1" applyProtection="1">
      <alignment wrapText="1"/>
      <protection/>
    </xf>
    <xf numFmtId="39" fontId="3" fillId="0" borderId="0" xfId="0" applyNumberFormat="1" applyFont="1" applyFill="1" applyAlignment="1">
      <alignment horizontal="right" wrapText="1"/>
    </xf>
    <xf numFmtId="39" fontId="96" fillId="0" borderId="0" xfId="0" applyNumberFormat="1" applyFont="1" applyFill="1" applyAlignment="1">
      <alignment horizontal="right" wrapText="1"/>
    </xf>
    <xf numFmtId="178" fontId="3" fillId="0" borderId="0" xfId="0" applyNumberFormat="1" applyFont="1" applyFill="1" applyBorder="1" applyAlignment="1">
      <alignment horizontal="left" wrapText="1"/>
    </xf>
    <xf numFmtId="178" fontId="3" fillId="0" borderId="0" xfId="0" applyNumberFormat="1" applyFont="1" applyFill="1" applyBorder="1" applyAlignment="1">
      <alignment wrapText="1"/>
    </xf>
    <xf numFmtId="179" fontId="3" fillId="0" borderId="0" xfId="42" applyNumberFormat="1" applyFont="1" applyFill="1" applyAlignment="1">
      <alignment horizontal="right" wrapText="1"/>
    </xf>
    <xf numFmtId="178" fontId="3" fillId="0" borderId="0" xfId="0" applyNumberFormat="1" applyFont="1" applyFill="1" applyAlignment="1">
      <alignment horizontal="right" wrapText="1"/>
    </xf>
    <xf numFmtId="178" fontId="124" fillId="0" borderId="0" xfId="0" applyNumberFormat="1" applyFont="1" applyFill="1" applyAlignment="1">
      <alignment horizontal="right" wrapText="1"/>
    </xf>
    <xf numFmtId="37" fontId="3" fillId="0" borderId="0" xfId="0" applyNumberFormat="1" applyFont="1" applyFill="1" applyAlignment="1">
      <alignment horizontal="right" wrapText="1"/>
    </xf>
    <xf numFmtId="178" fontId="3" fillId="0" borderId="0" xfId="0" applyNumberFormat="1" applyFont="1" applyFill="1" applyBorder="1" applyAlignment="1">
      <alignment horizontal="right" wrapText="1"/>
    </xf>
    <xf numFmtId="0" fontId="3" fillId="0" borderId="0" xfId="0" applyFont="1" applyFill="1" applyBorder="1" applyAlignment="1">
      <alignment horizontal="left"/>
    </xf>
    <xf numFmtId="180" fontId="3" fillId="0" borderId="0" xfId="42" applyNumberFormat="1" applyFont="1" applyFill="1" applyBorder="1" applyAlignment="1">
      <alignment horizontal="left" wrapText="1"/>
    </xf>
    <xf numFmtId="37" fontId="95" fillId="34" borderId="0" xfId="0" applyNumberFormat="1" applyFont="1" applyFill="1" applyBorder="1" applyAlignment="1">
      <alignment horizontal="right" wrapText="1"/>
    </xf>
    <xf numFmtId="37" fontId="100" fillId="34" borderId="0" xfId="0" applyNumberFormat="1" applyFont="1" applyFill="1" applyBorder="1" applyAlignment="1">
      <alignment horizontal="right" wrapText="1"/>
    </xf>
    <xf numFmtId="180" fontId="4" fillId="0" borderId="0" xfId="42" applyNumberFormat="1" applyFont="1" applyAlignment="1">
      <alignment horizontal="right"/>
    </xf>
    <xf numFmtId="37" fontId="3" fillId="34" borderId="0" xfId="0" applyNumberFormat="1" applyFont="1" applyFill="1" applyBorder="1" applyAlignment="1">
      <alignment wrapText="1"/>
    </xf>
    <xf numFmtId="178" fontId="4" fillId="0" borderId="0" xfId="0" applyNumberFormat="1" applyFont="1" applyFill="1" applyBorder="1" applyAlignment="1">
      <alignment wrapText="1"/>
    </xf>
    <xf numFmtId="178" fontId="3" fillId="0" borderId="0" xfId="0" applyNumberFormat="1" applyFont="1" applyFill="1" applyBorder="1" applyAlignment="1">
      <alignment wrapText="1"/>
    </xf>
    <xf numFmtId="178" fontId="3" fillId="0" borderId="0" xfId="0" applyNumberFormat="1" applyFont="1" applyFill="1" applyAlignment="1">
      <alignment horizontal="right" wrapText="1"/>
    </xf>
    <xf numFmtId="179" fontId="3" fillId="0" borderId="0" xfId="42" applyNumberFormat="1" applyFont="1" applyFill="1" applyAlignment="1">
      <alignment horizontal="right" wrapText="1"/>
    </xf>
    <xf numFmtId="180" fontId="3" fillId="0" borderId="0" xfId="0" applyNumberFormat="1" applyFont="1" applyFill="1" applyBorder="1" applyAlignment="1">
      <alignment horizontal="left"/>
    </xf>
    <xf numFmtId="0" fontId="10" fillId="33" borderId="10" xfId="0" applyFont="1" applyFill="1" applyBorder="1" applyAlignment="1">
      <alignment horizontal="left"/>
    </xf>
    <xf numFmtId="37" fontId="8" fillId="33" borderId="10" xfId="0" applyNumberFormat="1" applyFont="1" applyFill="1" applyBorder="1" applyAlignment="1">
      <alignment horizontal="left"/>
    </xf>
    <xf numFmtId="37" fontId="8" fillId="33" borderId="10" xfId="0" applyNumberFormat="1" applyFont="1" applyFill="1" applyBorder="1" applyAlignment="1">
      <alignment horizontal="right" wrapText="1"/>
    </xf>
    <xf numFmtId="37" fontId="7" fillId="33" borderId="0" xfId="0" applyNumberFormat="1" applyFont="1" applyFill="1" applyBorder="1" applyAlignment="1">
      <alignment horizontal="right" wrapText="1"/>
    </xf>
    <xf numFmtId="37" fontId="7" fillId="33" borderId="11" xfId="0" applyNumberFormat="1" applyFont="1" applyFill="1" applyBorder="1" applyAlignment="1">
      <alignment horizontal="center"/>
    </xf>
    <xf numFmtId="0" fontId="4" fillId="0" borderId="0" xfId="0" applyFont="1" applyFill="1" applyBorder="1" applyAlignment="1">
      <alignment/>
    </xf>
    <xf numFmtId="37" fontId="4" fillId="0" borderId="0" xfId="0" applyNumberFormat="1" applyFont="1" applyFill="1" applyBorder="1" applyAlignment="1">
      <alignment/>
    </xf>
    <xf numFmtId="37" fontId="4" fillId="0" borderId="0" xfId="0" applyNumberFormat="1" applyFont="1" applyFill="1" applyBorder="1" applyAlignment="1">
      <alignment horizontal="right" wrapText="1"/>
    </xf>
    <xf numFmtId="37" fontId="4" fillId="34" borderId="0" xfId="0" applyNumberFormat="1" applyFont="1" applyFill="1" applyBorder="1" applyAlignment="1">
      <alignment horizontal="right" wrapText="1"/>
    </xf>
    <xf numFmtId="37" fontId="103" fillId="0" borderId="0" xfId="0" applyNumberFormat="1" applyFont="1" applyFill="1" applyBorder="1" applyAlignment="1">
      <alignment horizontal="right" wrapText="1"/>
    </xf>
    <xf numFmtId="37" fontId="103" fillId="34" borderId="0" xfId="0" applyNumberFormat="1" applyFont="1" applyFill="1" applyBorder="1" applyAlignment="1">
      <alignment horizontal="right" wrapText="1"/>
    </xf>
    <xf numFmtId="37" fontId="98" fillId="0" borderId="0" xfId="0" applyNumberFormat="1" applyFont="1" applyFill="1" applyBorder="1" applyAlignment="1">
      <alignment horizontal="right" wrapText="1"/>
    </xf>
    <xf numFmtId="37" fontId="4" fillId="0" borderId="0" xfId="0" applyNumberFormat="1" applyFont="1" applyFill="1" applyBorder="1" applyAlignment="1">
      <alignment horizontal="left"/>
    </xf>
    <xf numFmtId="180" fontId="4" fillId="0" borderId="0" xfId="42" applyNumberFormat="1" applyFont="1" applyFill="1" applyBorder="1" applyAlignment="1">
      <alignment horizontal="right" wrapText="1"/>
    </xf>
    <xf numFmtId="180" fontId="98" fillId="0" borderId="0" xfId="42" applyNumberFormat="1" applyFont="1" applyFill="1" applyBorder="1" applyAlignment="1">
      <alignment horizontal="right" wrapText="1"/>
    </xf>
    <xf numFmtId="37" fontId="4" fillId="0" borderId="0" xfId="0" applyNumberFormat="1" applyFont="1" applyFill="1" applyBorder="1" applyAlignment="1">
      <alignment vertical="top" wrapText="1"/>
    </xf>
    <xf numFmtId="37" fontId="12" fillId="0" borderId="0" xfId="0" applyNumberFormat="1" applyFont="1" applyFill="1" applyBorder="1" applyAlignment="1">
      <alignment horizontal="left"/>
    </xf>
    <xf numFmtId="37" fontId="3" fillId="0" borderId="0" xfId="0" applyNumberFormat="1" applyFont="1" applyFill="1" applyBorder="1" applyAlignment="1">
      <alignment horizontal="left"/>
    </xf>
    <xf numFmtId="37" fontId="3" fillId="0" borderId="0" xfId="0" applyNumberFormat="1" applyFont="1" applyFill="1" applyBorder="1" applyAlignment="1">
      <alignment/>
    </xf>
    <xf numFmtId="37" fontId="3" fillId="0" borderId="0" xfId="0" applyNumberFormat="1" applyFont="1" applyFill="1" applyBorder="1" applyAlignment="1">
      <alignment horizontal="left" vertical="top" wrapText="1" indent="1"/>
    </xf>
    <xf numFmtId="37" fontId="3" fillId="0" borderId="0" xfId="0" applyNumberFormat="1" applyFont="1" applyFill="1" applyBorder="1" applyAlignment="1">
      <alignment horizontal="right" wrapText="1"/>
    </xf>
    <xf numFmtId="37" fontId="3" fillId="34" borderId="0" xfId="0" applyNumberFormat="1" applyFont="1" applyFill="1" applyBorder="1" applyAlignment="1">
      <alignment horizontal="right" wrapText="1"/>
    </xf>
    <xf numFmtId="37" fontId="96" fillId="0" borderId="0" xfId="0" applyNumberFormat="1" applyFont="1" applyFill="1" applyBorder="1" applyAlignment="1">
      <alignment horizontal="right" wrapText="1"/>
    </xf>
    <xf numFmtId="37" fontId="117" fillId="0" borderId="0" xfId="0" applyNumberFormat="1" applyFont="1" applyFill="1" applyBorder="1" applyAlignment="1">
      <alignment horizontal="right" wrapText="1"/>
    </xf>
    <xf numFmtId="37" fontId="5" fillId="0" borderId="0" xfId="0" applyNumberFormat="1" applyFont="1" applyFill="1" applyBorder="1" applyAlignment="1">
      <alignment horizontal="left"/>
    </xf>
    <xf numFmtId="37" fontId="104" fillId="34" borderId="0" xfId="0" applyNumberFormat="1" applyFont="1" applyFill="1" applyBorder="1" applyAlignment="1">
      <alignment horizontal="right" wrapText="1"/>
    </xf>
    <xf numFmtId="37" fontId="104" fillId="0" borderId="0" xfId="0" applyNumberFormat="1" applyFont="1" applyFill="1" applyBorder="1" applyAlignment="1">
      <alignment horizontal="right" wrapText="1"/>
    </xf>
    <xf numFmtId="37" fontId="3" fillId="0" borderId="0" xfId="0" applyNumberFormat="1" applyFont="1" applyFill="1" applyBorder="1" applyAlignment="1">
      <alignment vertical="top" wrapText="1"/>
    </xf>
    <xf numFmtId="180" fontId="3" fillId="0" borderId="0" xfId="42" applyNumberFormat="1" applyFont="1" applyFill="1" applyBorder="1" applyAlignment="1">
      <alignment horizontal="right" wrapText="1"/>
    </xf>
    <xf numFmtId="0" fontId="3" fillId="0" borderId="0" xfId="0" applyFont="1" applyFill="1" applyBorder="1" applyAlignment="1">
      <alignment horizontal="left"/>
    </xf>
    <xf numFmtId="37" fontId="18" fillId="0" borderId="0" xfId="0" applyNumberFormat="1" applyFont="1" applyFill="1" applyBorder="1" applyAlignment="1">
      <alignment horizontal="right" wrapText="1"/>
    </xf>
    <xf numFmtId="37" fontId="95" fillId="34" borderId="0" xfId="0" applyNumberFormat="1" applyFont="1" applyFill="1" applyBorder="1" applyAlignment="1">
      <alignment horizontal="right" wrapText="1"/>
    </xf>
    <xf numFmtId="37" fontId="100" fillId="34" borderId="0" xfId="0" applyNumberFormat="1" applyFont="1" applyFill="1" applyBorder="1" applyAlignment="1">
      <alignment horizontal="right" wrapText="1"/>
    </xf>
    <xf numFmtId="0" fontId="10" fillId="33" borderId="10" xfId="0" applyFont="1" applyFill="1" applyBorder="1" applyAlignment="1">
      <alignment horizontal="left"/>
    </xf>
    <xf numFmtId="37" fontId="8" fillId="33" borderId="10" xfId="0" applyNumberFormat="1" applyFont="1" applyFill="1" applyBorder="1" applyAlignment="1">
      <alignment horizontal="left"/>
    </xf>
    <xf numFmtId="37" fontId="8" fillId="33" borderId="10" xfId="0" applyNumberFormat="1" applyFont="1" applyFill="1" applyBorder="1" applyAlignment="1">
      <alignment horizontal="right" wrapText="1"/>
    </xf>
    <xf numFmtId="184" fontId="7" fillId="33" borderId="0" xfId="0" applyNumberFormat="1" applyFont="1" applyFill="1" applyBorder="1" applyAlignment="1">
      <alignment horizontal="right" wrapText="1"/>
    </xf>
    <xf numFmtId="37" fontId="7" fillId="33" borderId="0" xfId="0" applyNumberFormat="1" applyFont="1" applyFill="1" applyBorder="1" applyAlignment="1">
      <alignment horizontal="center"/>
    </xf>
    <xf numFmtId="37" fontId="7" fillId="33" borderId="11" xfId="0" applyNumberFormat="1" applyFont="1" applyFill="1" applyBorder="1" applyAlignment="1">
      <alignment horizontal="center"/>
    </xf>
    <xf numFmtId="0" fontId="9" fillId="0" borderId="0" xfId="0" applyFont="1" applyFill="1" applyBorder="1" applyAlignment="1">
      <alignment/>
    </xf>
    <xf numFmtId="37" fontId="4" fillId="0" borderId="0" xfId="0" applyNumberFormat="1" applyFont="1" applyFill="1" applyBorder="1" applyAlignment="1">
      <alignment/>
    </xf>
    <xf numFmtId="37" fontId="4" fillId="0" borderId="0" xfId="0" applyNumberFormat="1" applyFont="1" applyFill="1" applyBorder="1" applyAlignment="1">
      <alignment/>
    </xf>
    <xf numFmtId="37" fontId="4" fillId="0" borderId="0" xfId="0" applyNumberFormat="1" applyFont="1" applyFill="1" applyBorder="1" applyAlignment="1">
      <alignment horizontal="right" wrapText="1"/>
    </xf>
    <xf numFmtId="37" fontId="4" fillId="34" borderId="0" xfId="0" applyNumberFormat="1" applyFont="1" applyFill="1" applyBorder="1" applyAlignment="1">
      <alignment horizontal="right" wrapText="1"/>
    </xf>
    <xf numFmtId="0" fontId="3" fillId="0" borderId="0" xfId="0" applyFont="1" applyAlignment="1">
      <alignment vertical="top"/>
    </xf>
    <xf numFmtId="0" fontId="3" fillId="0" borderId="0" xfId="0" applyFont="1" applyFill="1" applyBorder="1" applyAlignment="1">
      <alignment horizontal="left"/>
    </xf>
    <xf numFmtId="37" fontId="3" fillId="0" borderId="0" xfId="0" applyNumberFormat="1" applyFont="1" applyFill="1" applyBorder="1" applyAlignment="1">
      <alignment horizontal="right" wrapText="1"/>
    </xf>
    <xf numFmtId="180" fontId="3" fillId="0" borderId="0" xfId="42" applyNumberFormat="1" applyFont="1" applyFill="1" applyBorder="1" applyAlignment="1">
      <alignment horizontal="right" wrapText="1"/>
    </xf>
    <xf numFmtId="180" fontId="3" fillId="34" borderId="0" xfId="42" applyNumberFormat="1" applyFont="1" applyFill="1" applyBorder="1" applyAlignment="1">
      <alignment horizontal="right" wrapText="1"/>
    </xf>
    <xf numFmtId="180" fontId="104" fillId="0" borderId="0" xfId="42" applyNumberFormat="1" applyFont="1" applyFill="1" applyBorder="1" applyAlignment="1">
      <alignment horizontal="right" wrapText="1"/>
    </xf>
    <xf numFmtId="37" fontId="3" fillId="0" borderId="0" xfId="0" applyNumberFormat="1" applyFont="1" applyFill="1" applyBorder="1" applyAlignment="1">
      <alignment horizontal="left"/>
    </xf>
    <xf numFmtId="37" fontId="4" fillId="0" borderId="0" xfId="0" applyNumberFormat="1" applyFont="1" applyFill="1" applyBorder="1" applyAlignment="1">
      <alignment horizontal="left"/>
    </xf>
    <xf numFmtId="180" fontId="4" fillId="0" borderId="0" xfId="42" applyNumberFormat="1" applyFont="1" applyFill="1" applyBorder="1" applyAlignment="1">
      <alignment horizontal="right" wrapText="1"/>
    </xf>
    <xf numFmtId="37" fontId="3" fillId="0" borderId="0" xfId="0" applyNumberFormat="1" applyFont="1" applyAlignment="1">
      <alignment/>
    </xf>
    <xf numFmtId="37" fontId="4" fillId="0" borderId="0" xfId="0" applyNumberFormat="1" applyFont="1" applyAlignment="1">
      <alignment/>
    </xf>
    <xf numFmtId="37" fontId="3" fillId="0" borderId="0" xfId="0" applyNumberFormat="1" applyFont="1" applyFill="1" applyBorder="1" applyAlignment="1">
      <alignment/>
    </xf>
    <xf numFmtId="182" fontId="3" fillId="0" borderId="0" xfId="42" applyNumberFormat="1" applyFont="1" applyFill="1" applyBorder="1" applyAlignment="1">
      <alignment horizontal="right" wrapText="1"/>
    </xf>
    <xf numFmtId="182" fontId="4" fillId="0" borderId="0" xfId="42" applyNumberFormat="1" applyFont="1" applyFill="1" applyBorder="1" applyAlignment="1">
      <alignment horizontal="right" wrapText="1"/>
    </xf>
    <xf numFmtId="37" fontId="3" fillId="0" borderId="0" xfId="0" applyNumberFormat="1" applyFont="1" applyFill="1" applyBorder="1" applyAlignment="1">
      <alignment/>
    </xf>
    <xf numFmtId="37" fontId="4" fillId="0" borderId="0" xfId="0" applyNumberFormat="1" applyFont="1" applyAlignment="1">
      <alignment vertical="top"/>
    </xf>
    <xf numFmtId="0" fontId="0" fillId="0" borderId="0" xfId="0" applyFont="1" applyAlignment="1">
      <alignment vertical="top"/>
    </xf>
    <xf numFmtId="179" fontId="4" fillId="0" borderId="0" xfId="42" applyNumberFormat="1" applyFont="1" applyFill="1" applyBorder="1" applyAlignment="1">
      <alignment horizontal="right" wrapText="1"/>
    </xf>
    <xf numFmtId="179" fontId="4" fillId="34" borderId="0" xfId="42" applyNumberFormat="1" applyFont="1" applyFill="1" applyBorder="1" applyAlignment="1">
      <alignment horizontal="right" wrapText="1"/>
    </xf>
    <xf numFmtId="0" fontId="0" fillId="0" borderId="0" xfId="0" applyFont="1" applyAlignment="1">
      <alignment horizontal="left" wrapText="1"/>
    </xf>
    <xf numFmtId="37" fontId="13" fillId="0" borderId="0" xfId="0" applyNumberFormat="1" applyFont="1" applyFill="1" applyBorder="1" applyAlignment="1">
      <alignment horizontal="right" wrapText="1"/>
    </xf>
    <xf numFmtId="37" fontId="104" fillId="34" borderId="0" xfId="0" applyNumberFormat="1" applyFont="1" applyFill="1" applyBorder="1" applyAlignment="1">
      <alignment horizontal="right" wrapText="1"/>
    </xf>
    <xf numFmtId="37" fontId="95" fillId="34" borderId="0" xfId="0" applyNumberFormat="1" applyFont="1" applyFill="1" applyBorder="1" applyAlignment="1">
      <alignment horizontal="right" wrapText="1"/>
    </xf>
    <xf numFmtId="37" fontId="3" fillId="34" borderId="0" xfId="0" applyNumberFormat="1" applyFont="1" applyFill="1" applyBorder="1" applyAlignment="1">
      <alignment horizontal="right" wrapText="1"/>
    </xf>
    <xf numFmtId="0" fontId="10" fillId="33" borderId="10" xfId="0" applyFont="1" applyFill="1" applyBorder="1" applyAlignment="1">
      <alignment horizontal="left"/>
    </xf>
    <xf numFmtId="37" fontId="8" fillId="33" borderId="10" xfId="0" applyNumberFormat="1" applyFont="1" applyFill="1" applyBorder="1" applyAlignment="1">
      <alignment horizontal="left"/>
    </xf>
    <xf numFmtId="37" fontId="8" fillId="33" borderId="10" xfId="0" applyNumberFormat="1" applyFont="1" applyFill="1" applyBorder="1" applyAlignment="1">
      <alignment horizontal="right" wrapText="1"/>
    </xf>
    <xf numFmtId="37" fontId="3" fillId="33" borderId="10" xfId="0" applyNumberFormat="1" applyFont="1" applyFill="1" applyBorder="1" applyAlignment="1">
      <alignment horizontal="right" wrapText="1"/>
    </xf>
    <xf numFmtId="37" fontId="7" fillId="33" borderId="0" xfId="0" applyNumberFormat="1" applyFont="1" applyFill="1" applyBorder="1" applyAlignment="1">
      <alignment horizontal="right" wrapText="1"/>
    </xf>
    <xf numFmtId="37" fontId="7" fillId="33" borderId="11" xfId="0" applyNumberFormat="1" applyFont="1" applyFill="1" applyBorder="1" applyAlignment="1">
      <alignment horizontal="center"/>
    </xf>
    <xf numFmtId="0" fontId="4" fillId="0" borderId="0" xfId="0" applyFont="1" applyFill="1" applyBorder="1" applyAlignment="1">
      <alignment horizontal="left"/>
    </xf>
    <xf numFmtId="37" fontId="4" fillId="0" borderId="0" xfId="0" applyNumberFormat="1" applyFont="1" applyFill="1" applyBorder="1" applyAlignment="1">
      <alignment horizontal="left"/>
    </xf>
    <xf numFmtId="37" fontId="4" fillId="0" borderId="0" xfId="0" applyNumberFormat="1" applyFont="1" applyFill="1" applyBorder="1" applyAlignment="1">
      <alignment horizontal="right" wrapText="1"/>
    </xf>
    <xf numFmtId="37" fontId="4" fillId="34" borderId="0" xfId="0" applyNumberFormat="1" applyFont="1" applyFill="1" applyBorder="1" applyAlignment="1">
      <alignment horizontal="right" wrapText="1"/>
    </xf>
    <xf numFmtId="37" fontId="19" fillId="0" borderId="0" xfId="0" applyNumberFormat="1" applyFont="1" applyFill="1" applyBorder="1" applyAlignment="1">
      <alignment horizontal="right" wrapText="1"/>
    </xf>
    <xf numFmtId="37" fontId="3" fillId="0" borderId="0" xfId="0" applyNumberFormat="1" applyFont="1" applyFill="1" applyBorder="1" applyAlignment="1">
      <alignment horizontal="right" wrapText="1"/>
    </xf>
    <xf numFmtId="37" fontId="98" fillId="0" borderId="0" xfId="0" applyNumberFormat="1" applyFont="1" applyFill="1" applyBorder="1" applyAlignment="1">
      <alignment horizontal="right" wrapText="1"/>
    </xf>
    <xf numFmtId="37" fontId="98" fillId="34" borderId="0" xfId="0" applyNumberFormat="1" applyFont="1" applyFill="1" applyBorder="1" applyAlignment="1">
      <alignment horizontal="right" wrapText="1"/>
    </xf>
    <xf numFmtId="37" fontId="3" fillId="0" borderId="0" xfId="0" applyNumberFormat="1" applyFont="1" applyFill="1" applyBorder="1" applyAlignment="1">
      <alignment horizontal="left"/>
    </xf>
    <xf numFmtId="37" fontId="3" fillId="0" borderId="0" xfId="0" applyNumberFormat="1" applyFont="1" applyFill="1" applyBorder="1" applyAlignment="1">
      <alignment/>
    </xf>
    <xf numFmtId="37" fontId="3" fillId="34" borderId="0" xfId="0" applyNumberFormat="1" applyFont="1" applyFill="1" applyBorder="1" applyAlignment="1">
      <alignment horizontal="right" wrapText="1"/>
    </xf>
    <xf numFmtId="37" fontId="96" fillId="0" borderId="0" xfId="0" applyNumberFormat="1" applyFont="1" applyFill="1" applyBorder="1" applyAlignment="1">
      <alignment horizontal="right" wrapText="1"/>
    </xf>
    <xf numFmtId="37" fontId="96" fillId="34" borderId="0" xfId="0" applyNumberFormat="1" applyFont="1" applyFill="1" applyBorder="1" applyAlignment="1">
      <alignment horizontal="right" wrapText="1"/>
    </xf>
    <xf numFmtId="37" fontId="12" fillId="0" borderId="0" xfId="0" applyNumberFormat="1" applyFont="1" applyFill="1" applyBorder="1" applyAlignment="1">
      <alignment horizontal="left"/>
    </xf>
    <xf numFmtId="37" fontId="103" fillId="34" borderId="0" xfId="0" applyNumberFormat="1" applyFont="1" applyFill="1" applyBorder="1" applyAlignment="1">
      <alignment horizontal="right" wrapText="1"/>
    </xf>
    <xf numFmtId="37" fontId="103" fillId="0" borderId="0" xfId="0" applyNumberFormat="1" applyFont="1" applyFill="1" applyBorder="1" applyAlignment="1">
      <alignment horizontal="right" wrapText="1"/>
    </xf>
    <xf numFmtId="0" fontId="3" fillId="0" borderId="0" xfId="0" applyFont="1" applyFill="1" applyBorder="1" applyAlignment="1">
      <alignment horizontal="left"/>
    </xf>
    <xf numFmtId="37" fontId="104" fillId="34" borderId="0" xfId="0" applyNumberFormat="1" applyFont="1" applyFill="1" applyBorder="1" applyAlignment="1">
      <alignment horizontal="right" wrapText="1"/>
    </xf>
    <xf numFmtId="0" fontId="3" fillId="0" borderId="0" xfId="0" applyFont="1" applyFill="1" applyBorder="1" applyAlignment="1">
      <alignment wrapText="1"/>
    </xf>
    <xf numFmtId="0" fontId="12" fillId="0" borderId="0" xfId="0" applyFont="1" applyFill="1" applyBorder="1" applyAlignment="1">
      <alignment/>
    </xf>
    <xf numFmtId="0" fontId="4" fillId="0" borderId="0" xfId="0" applyFont="1" applyFill="1" applyBorder="1" applyAlignment="1">
      <alignment/>
    </xf>
    <xf numFmtId="178" fontId="12" fillId="0" borderId="0" xfId="0" applyNumberFormat="1" applyFont="1" applyFill="1" applyBorder="1" applyAlignment="1">
      <alignment horizontal="left"/>
    </xf>
    <xf numFmtId="0" fontId="3" fillId="0" borderId="0" xfId="0" applyFont="1" applyFill="1" applyBorder="1" applyAlignment="1">
      <alignment/>
    </xf>
    <xf numFmtId="0" fontId="3" fillId="0" borderId="0" xfId="0" applyFont="1" applyFill="1" applyBorder="1" applyAlignment="1">
      <alignment vertical="top"/>
    </xf>
    <xf numFmtId="37" fontId="104" fillId="0" borderId="0" xfId="0" applyNumberFormat="1" applyFont="1" applyFill="1" applyBorder="1" applyAlignment="1">
      <alignment horizontal="right" wrapText="1"/>
    </xf>
    <xf numFmtId="0" fontId="3" fillId="0" borderId="0" xfId="0" applyFont="1" applyBorder="1" applyAlignment="1">
      <alignment vertical="top"/>
    </xf>
    <xf numFmtId="37" fontId="4" fillId="0" borderId="0" xfId="0" applyNumberFormat="1" applyFont="1" applyFill="1" applyBorder="1" applyAlignment="1">
      <alignment/>
    </xf>
    <xf numFmtId="37" fontId="4" fillId="0" borderId="0" xfId="0" applyNumberFormat="1" applyFont="1" applyFill="1" applyBorder="1" applyAlignment="1">
      <alignment vertical="top" wrapText="1"/>
    </xf>
    <xf numFmtId="180" fontId="4" fillId="34" borderId="0" xfId="42" applyNumberFormat="1" applyFont="1" applyFill="1" applyBorder="1" applyAlignment="1">
      <alignment horizontal="right" wrapText="1"/>
    </xf>
    <xf numFmtId="180" fontId="4" fillId="0" borderId="0" xfId="42" applyNumberFormat="1" applyFont="1" applyFill="1" applyBorder="1" applyAlignment="1">
      <alignment horizontal="right" wrapText="1"/>
    </xf>
    <xf numFmtId="37" fontId="3" fillId="0" borderId="0" xfId="0" applyNumberFormat="1" applyFont="1" applyFill="1" applyBorder="1" applyAlignment="1">
      <alignment vertical="top" wrapText="1"/>
    </xf>
    <xf numFmtId="180" fontId="3" fillId="34" borderId="0" xfId="42" applyNumberFormat="1" applyFont="1" applyFill="1" applyBorder="1" applyAlignment="1">
      <alignment horizontal="right" wrapText="1"/>
    </xf>
    <xf numFmtId="180" fontId="3" fillId="0" borderId="0" xfId="42" applyNumberFormat="1" applyFont="1" applyFill="1" applyBorder="1" applyAlignment="1">
      <alignment horizontal="right" wrapText="1"/>
    </xf>
    <xf numFmtId="43" fontId="3" fillId="0" borderId="0" xfId="42" applyFont="1" applyFill="1" applyBorder="1" applyAlignment="1">
      <alignment horizontal="right" wrapText="1"/>
    </xf>
    <xf numFmtId="37" fontId="18" fillId="0" borderId="0" xfId="0" applyNumberFormat="1" applyFont="1" applyFill="1" applyBorder="1" applyAlignment="1">
      <alignment horizontal="right" wrapText="1"/>
    </xf>
    <xf numFmtId="0" fontId="21" fillId="0" borderId="0" xfId="0" applyFont="1" applyFill="1" applyBorder="1" applyAlignment="1">
      <alignment horizontal="left"/>
    </xf>
    <xf numFmtId="37" fontId="17" fillId="0" borderId="0" xfId="0" applyNumberFormat="1" applyFont="1" applyFill="1" applyBorder="1" applyAlignment="1">
      <alignment horizontal="right" wrapText="1"/>
    </xf>
    <xf numFmtId="0" fontId="10" fillId="33" borderId="10" xfId="0" applyFont="1" applyFill="1" applyBorder="1" applyAlignment="1">
      <alignment horizontal="left"/>
    </xf>
    <xf numFmtId="37" fontId="8" fillId="33" borderId="10" xfId="0" applyNumberFormat="1" applyFont="1" applyFill="1" applyBorder="1" applyAlignment="1">
      <alignment horizontal="left"/>
    </xf>
    <xf numFmtId="37" fontId="8" fillId="33" borderId="10" xfId="0" applyNumberFormat="1" applyFont="1" applyFill="1" applyBorder="1" applyAlignment="1">
      <alignment horizontal="right"/>
    </xf>
    <xf numFmtId="37" fontId="7" fillId="33" borderId="11" xfId="0" applyNumberFormat="1" applyFont="1" applyFill="1" applyBorder="1" applyAlignment="1">
      <alignment horizontal="center"/>
    </xf>
    <xf numFmtId="37" fontId="7" fillId="33" borderId="11" xfId="0" applyNumberFormat="1" applyFont="1" applyFill="1" applyBorder="1" applyAlignment="1">
      <alignment horizontal="center" wrapText="1"/>
    </xf>
    <xf numFmtId="0" fontId="3" fillId="0" borderId="0" xfId="0" applyFont="1" applyAlignment="1">
      <alignment/>
    </xf>
    <xf numFmtId="0" fontId="0" fillId="0" borderId="0" xfId="0" applyFont="1" applyAlignment="1">
      <alignment/>
    </xf>
    <xf numFmtId="0" fontId="17" fillId="0" borderId="0" xfId="0" applyFont="1" applyAlignment="1">
      <alignment horizontal="right" vertical="top" wrapText="1" indent="1"/>
    </xf>
    <xf numFmtId="0" fontId="5" fillId="0" borderId="0" xfId="0" applyFont="1" applyAlignment="1">
      <alignment horizontal="left" vertical="top" wrapText="1" indent="1"/>
    </xf>
    <xf numFmtId="0" fontId="17" fillId="0" borderId="0" xfId="0" applyFont="1" applyAlignment="1">
      <alignment horizontal="left" vertical="top" wrapText="1" indent="1"/>
    </xf>
    <xf numFmtId="0" fontId="3" fillId="0" borderId="0" xfId="0" applyFont="1" applyAlignment="1">
      <alignment horizontal="left" vertical="top" wrapText="1" indent="1"/>
    </xf>
    <xf numFmtId="0" fontId="3" fillId="0" borderId="0" xfId="0" applyFont="1" applyFill="1" applyAlignment="1">
      <alignment horizontal="left" vertical="top" wrapText="1" indent="1"/>
    </xf>
    <xf numFmtId="0" fontId="4" fillId="0" borderId="0" xfId="0" applyFont="1" applyAlignment="1">
      <alignment/>
    </xf>
    <xf numFmtId="0" fontId="4" fillId="0" borderId="0" xfId="0" applyFont="1" applyAlignment="1">
      <alignment horizontal="left" vertical="top" wrapText="1" indent="1"/>
    </xf>
    <xf numFmtId="0" fontId="23" fillId="0" borderId="0" xfId="0" applyFont="1" applyAlignment="1">
      <alignment/>
    </xf>
    <xf numFmtId="0" fontId="3" fillId="0" borderId="0" xfId="0" applyFont="1" applyAlignment="1">
      <alignment horizontal="right" vertical="top" wrapText="1" indent="1"/>
    </xf>
    <xf numFmtId="0" fontId="96" fillId="0" borderId="0" xfId="0" applyFont="1" applyAlignment="1">
      <alignment horizontal="left" vertical="top" wrapText="1" indent="1"/>
    </xf>
    <xf numFmtId="0" fontId="17" fillId="0" borderId="11" xfId="0" applyFont="1" applyBorder="1" applyAlignment="1">
      <alignment horizontal="left" vertical="top" wrapText="1" indent="1"/>
    </xf>
    <xf numFmtId="0" fontId="5" fillId="0" borderId="11" xfId="0" applyFont="1" applyBorder="1" applyAlignment="1">
      <alignment horizontal="left" vertical="top" wrapText="1" indent="1"/>
    </xf>
    <xf numFmtId="0" fontId="5" fillId="0" borderId="17" xfId="0" applyFont="1" applyBorder="1" applyAlignment="1">
      <alignment horizontal="left" vertical="top" wrapText="1" indent="1"/>
    </xf>
    <xf numFmtId="0" fontId="33" fillId="0" borderId="0" xfId="0" applyFont="1" applyAlignment="1">
      <alignment horizontal="left" vertical="top" wrapText="1" indent="1"/>
    </xf>
    <xf numFmtId="0" fontId="34" fillId="0" borderId="0" xfId="0" applyFont="1" applyAlignment="1">
      <alignment horizontal="right" wrapText="1"/>
    </xf>
    <xf numFmtId="0" fontId="35" fillId="0" borderId="0" xfId="0" applyFont="1" applyAlignment="1">
      <alignment vertical="top" wrapText="1"/>
    </xf>
    <xf numFmtId="0" fontId="35" fillId="0" borderId="0" xfId="0" applyFont="1" applyAlignment="1">
      <alignment horizontal="left" vertical="top"/>
    </xf>
    <xf numFmtId="39" fontId="104" fillId="0" borderId="0" xfId="0" applyNumberFormat="1" applyFont="1" applyFill="1" applyAlignment="1">
      <alignment horizontal="right" wrapText="1"/>
    </xf>
    <xf numFmtId="179" fontId="104" fillId="0" borderId="0" xfId="42" applyNumberFormat="1" applyFont="1" applyFill="1" applyAlignment="1">
      <alignment horizontal="right" wrapText="1"/>
    </xf>
    <xf numFmtId="178" fontId="104" fillId="0" borderId="0" xfId="0" applyNumberFormat="1" applyFont="1" applyFill="1" applyAlignment="1">
      <alignment horizontal="right" wrapText="1"/>
    </xf>
    <xf numFmtId="180" fontId="104" fillId="0" borderId="0" xfId="42" applyNumberFormat="1" applyFont="1" applyFill="1" applyAlignment="1">
      <alignment horizontal="right" wrapText="1"/>
    </xf>
    <xf numFmtId="37" fontId="100" fillId="0" borderId="0" xfId="0" applyNumberFormat="1" applyFont="1" applyFill="1" applyBorder="1" applyAlignment="1">
      <alignment horizontal="right" wrapText="1"/>
    </xf>
    <xf numFmtId="37" fontId="97" fillId="0" borderId="0" xfId="0" applyNumberFormat="1" applyFont="1" applyFill="1" applyBorder="1" applyAlignment="1">
      <alignment horizontal="right" wrapText="1"/>
    </xf>
    <xf numFmtId="37" fontId="101" fillId="0" borderId="0" xfId="0" applyNumberFormat="1" applyFont="1" applyFill="1" applyBorder="1" applyAlignment="1">
      <alignment horizontal="right" wrapText="1"/>
    </xf>
    <xf numFmtId="37" fontId="99" fillId="0" borderId="0" xfId="0" applyNumberFormat="1" applyFont="1" applyFill="1" applyBorder="1" applyAlignment="1">
      <alignment horizontal="right" wrapText="1"/>
    </xf>
    <xf numFmtId="37" fontId="10" fillId="36" borderId="10" xfId="42" applyNumberFormat="1" applyFont="1" applyFill="1" applyBorder="1" applyAlignment="1">
      <alignment horizontal="left"/>
    </xf>
    <xf numFmtId="37" fontId="7" fillId="36" borderId="0" xfId="42" applyNumberFormat="1" applyFont="1" applyFill="1" applyBorder="1" applyAlignment="1">
      <alignment horizontal="center"/>
    </xf>
    <xf numFmtId="37" fontId="3" fillId="0" borderId="0" xfId="42" applyNumberFormat="1" applyFont="1" applyBorder="1" applyAlignment="1">
      <alignment/>
    </xf>
    <xf numFmtId="37" fontId="3" fillId="0" borderId="0" xfId="42" applyNumberFormat="1" applyFont="1" applyAlignment="1">
      <alignment horizontal="right" vertical="top" wrapText="1"/>
    </xf>
    <xf numFmtId="3" fontId="3" fillId="0" borderId="0" xfId="42" applyNumberFormat="1" applyFont="1" applyFill="1" applyAlignment="1">
      <alignment horizontal="right" wrapText="1"/>
    </xf>
    <xf numFmtId="3" fontId="3" fillId="0" borderId="16" xfId="42" applyNumberFormat="1" applyFont="1" applyFill="1" applyBorder="1" applyAlignment="1">
      <alignment horizontal="right" wrapText="1"/>
    </xf>
    <xf numFmtId="3" fontId="3" fillId="0" borderId="0" xfId="42" applyNumberFormat="1" applyFont="1" applyBorder="1" applyAlignment="1">
      <alignment horizontal="right" wrapText="1"/>
    </xf>
    <xf numFmtId="3" fontId="3" fillId="0" borderId="11" xfId="42" applyNumberFormat="1" applyFont="1" applyBorder="1" applyAlignment="1">
      <alignment horizontal="right" wrapText="1"/>
    </xf>
    <xf numFmtId="3" fontId="3" fillId="0" borderId="11" xfId="42" applyNumberFormat="1" applyFont="1" applyFill="1" applyBorder="1" applyAlignment="1">
      <alignment horizontal="right" wrapText="1"/>
    </xf>
    <xf numFmtId="180" fontId="3" fillId="0" borderId="0" xfId="0" applyNumberFormat="1" applyFont="1" applyAlignment="1">
      <alignment horizontal="right" wrapText="1"/>
    </xf>
    <xf numFmtId="3" fontId="3" fillId="0" borderId="17" xfId="0" applyNumberFormat="1" applyFont="1" applyBorder="1" applyAlignment="1">
      <alignment horizontal="right" wrapText="1"/>
    </xf>
    <xf numFmtId="37" fontId="96" fillId="0" borderId="0" xfId="42" applyNumberFormat="1" applyFont="1" applyAlignment="1">
      <alignment horizontal="right"/>
    </xf>
    <xf numFmtId="37" fontId="3" fillId="0" borderId="0" xfId="42" applyNumberFormat="1" applyFont="1" applyFill="1" applyAlignment="1">
      <alignment horizontal="right"/>
    </xf>
    <xf numFmtId="3" fontId="3" fillId="0" borderId="0" xfId="42" applyNumberFormat="1" applyFont="1" applyAlignment="1">
      <alignment horizontal="right" wrapText="1"/>
    </xf>
    <xf numFmtId="3" fontId="3" fillId="0" borderId="0" xfId="42" applyNumberFormat="1" applyFont="1" applyFill="1" applyBorder="1" applyAlignment="1">
      <alignment horizontal="right" wrapText="1"/>
    </xf>
    <xf numFmtId="37" fontId="0" fillId="0" borderId="0" xfId="42" applyNumberFormat="1" applyFont="1" applyAlignment="1">
      <alignment horizontal="right"/>
    </xf>
    <xf numFmtId="0" fontId="10" fillId="33" borderId="10" xfId="0" applyFont="1" applyFill="1" applyBorder="1" applyAlignment="1">
      <alignment horizontal="left"/>
    </xf>
    <xf numFmtId="37" fontId="8" fillId="33" borderId="10" xfId="0" applyNumberFormat="1" applyFont="1" applyFill="1" applyBorder="1" applyAlignment="1">
      <alignment horizontal="left"/>
    </xf>
    <xf numFmtId="37" fontId="8" fillId="33" borderId="10" xfId="0" applyNumberFormat="1" applyFont="1" applyFill="1" applyBorder="1" applyAlignment="1">
      <alignment horizontal="right"/>
    </xf>
    <xf numFmtId="37" fontId="3" fillId="33" borderId="10" xfId="0" applyNumberFormat="1" applyFont="1" applyFill="1" applyBorder="1" applyAlignment="1">
      <alignment horizontal="right"/>
    </xf>
    <xf numFmtId="37" fontId="7" fillId="33" borderId="0" xfId="0" applyNumberFormat="1" applyFont="1" applyFill="1" applyBorder="1" applyAlignment="1">
      <alignment horizontal="right" wrapText="1"/>
    </xf>
    <xf numFmtId="37" fontId="7" fillId="33" borderId="11" xfId="0" applyNumberFormat="1" applyFont="1" applyFill="1" applyBorder="1" applyAlignment="1">
      <alignment horizontal="center"/>
    </xf>
    <xf numFmtId="0" fontId="4" fillId="0" borderId="0" xfId="0" applyFont="1" applyFill="1" applyBorder="1" applyAlignment="1">
      <alignment horizontal="left"/>
    </xf>
    <xf numFmtId="37" fontId="4" fillId="0" borderId="0" xfId="0" applyNumberFormat="1" applyFont="1" applyFill="1" applyBorder="1" applyAlignment="1">
      <alignment horizontal="left"/>
    </xf>
    <xf numFmtId="37" fontId="4" fillId="0" borderId="0" xfId="0" applyNumberFormat="1" applyFont="1" applyFill="1" applyBorder="1" applyAlignment="1">
      <alignment horizontal="right"/>
    </xf>
    <xf numFmtId="37" fontId="4" fillId="13" borderId="0" xfId="0" applyNumberFormat="1" applyFont="1" applyFill="1" applyBorder="1" applyAlignment="1">
      <alignment horizontal="right"/>
    </xf>
    <xf numFmtId="37" fontId="4" fillId="0" borderId="0" xfId="0" applyNumberFormat="1" applyFont="1" applyFill="1" applyBorder="1" applyAlignment="1">
      <alignment horizontal="right" wrapText="1"/>
    </xf>
    <xf numFmtId="37" fontId="4" fillId="0" borderId="0" xfId="0" applyNumberFormat="1" applyFont="1" applyFill="1" applyBorder="1" applyAlignment="1">
      <alignment/>
    </xf>
    <xf numFmtId="43" fontId="3" fillId="0" borderId="0" xfId="42" applyFont="1" applyFill="1" applyBorder="1" applyAlignment="1">
      <alignment/>
    </xf>
    <xf numFmtId="37" fontId="3" fillId="0" borderId="0" xfId="0" applyNumberFormat="1" applyFont="1" applyFill="1" applyBorder="1" applyAlignment="1">
      <alignment/>
    </xf>
    <xf numFmtId="37" fontId="3" fillId="0" borderId="0" xfId="0" applyNumberFormat="1" applyFont="1" applyFill="1" applyBorder="1" applyAlignment="1">
      <alignment horizontal="right"/>
    </xf>
    <xf numFmtId="37" fontId="3" fillId="0" borderId="0" xfId="0" applyNumberFormat="1" applyFont="1" applyFill="1" applyBorder="1" applyAlignment="1">
      <alignment/>
    </xf>
    <xf numFmtId="37" fontId="3" fillId="0" borderId="0" xfId="0" applyNumberFormat="1" applyFont="1" applyFill="1" applyBorder="1" applyAlignment="1">
      <alignment wrapText="1"/>
    </xf>
    <xf numFmtId="37" fontId="4" fillId="0" borderId="0" xfId="0" applyNumberFormat="1" applyFont="1" applyFill="1" applyBorder="1" applyAlignment="1">
      <alignment/>
    </xf>
    <xf numFmtId="0" fontId="3" fillId="0" borderId="0" xfId="0" applyFont="1" applyFill="1" applyBorder="1" applyAlignment="1">
      <alignment wrapText="1"/>
    </xf>
    <xf numFmtId="180" fontId="3" fillId="0" borderId="0" xfId="42" applyNumberFormat="1" applyFont="1" applyFill="1" applyBorder="1" applyAlignment="1">
      <alignment horizontal="left"/>
    </xf>
    <xf numFmtId="39" fontId="9" fillId="0" borderId="0" xfId="0" applyNumberFormat="1" applyFont="1" applyFill="1" applyBorder="1" applyAlignment="1">
      <alignment/>
    </xf>
    <xf numFmtId="39" fontId="4" fillId="0" borderId="0" xfId="0" applyNumberFormat="1" applyFont="1" applyFill="1" applyBorder="1" applyAlignment="1">
      <alignment/>
    </xf>
    <xf numFmtId="10" fontId="4" fillId="0" borderId="0" xfId="60" applyNumberFormat="1" applyFont="1" applyFill="1" applyBorder="1" applyAlignment="1">
      <alignment/>
    </xf>
    <xf numFmtId="39" fontId="4" fillId="0" borderId="0" xfId="0" applyNumberFormat="1" applyFont="1" applyFill="1" applyBorder="1" applyAlignment="1">
      <alignment/>
    </xf>
    <xf numFmtId="43" fontId="3" fillId="0" borderId="0" xfId="42" applyNumberFormat="1" applyFont="1" applyFill="1" applyBorder="1" applyAlignment="1">
      <alignment/>
    </xf>
    <xf numFmtId="10" fontId="21" fillId="0" borderId="0" xfId="60" applyNumberFormat="1" applyFont="1" applyBorder="1" applyAlignment="1">
      <alignment horizontal="right" wrapText="1"/>
    </xf>
    <xf numFmtId="39" fontId="3" fillId="0" borderId="0" xfId="0" applyNumberFormat="1" applyFont="1" applyFill="1" applyBorder="1" applyAlignment="1">
      <alignment/>
    </xf>
    <xf numFmtId="0" fontId="3" fillId="0" borderId="0" xfId="0" applyFont="1" applyFill="1" applyBorder="1" applyAlignment="1">
      <alignment/>
    </xf>
    <xf numFmtId="43" fontId="4" fillId="0" borderId="0" xfId="42" applyFont="1" applyFill="1" applyBorder="1" applyAlignment="1">
      <alignment horizontal="left"/>
    </xf>
    <xf numFmtId="43" fontId="3" fillId="0" borderId="0" xfId="42" applyFont="1" applyFill="1" applyBorder="1" applyAlignment="1">
      <alignment horizontal="left"/>
    </xf>
    <xf numFmtId="10" fontId="21" fillId="0" borderId="0" xfId="60" applyNumberFormat="1" applyFont="1" applyFill="1" applyBorder="1" applyAlignment="1">
      <alignment horizontal="right" wrapText="1"/>
    </xf>
    <xf numFmtId="37" fontId="3" fillId="0" borderId="0" xfId="0" applyNumberFormat="1" applyFont="1" applyFill="1" applyBorder="1" applyAlignment="1">
      <alignment horizontal="left"/>
    </xf>
    <xf numFmtId="10" fontId="3" fillId="0" borderId="0" xfId="60" applyNumberFormat="1" applyFont="1" applyFill="1" applyBorder="1" applyAlignment="1">
      <alignment/>
    </xf>
    <xf numFmtId="0" fontId="0" fillId="0" borderId="0" xfId="0" applyFont="1" applyFill="1" applyAlignment="1">
      <alignment/>
    </xf>
    <xf numFmtId="37" fontId="117" fillId="0" borderId="0" xfId="0" applyNumberFormat="1" applyFont="1" applyFill="1" applyBorder="1" applyAlignment="1">
      <alignment/>
    </xf>
    <xf numFmtId="0" fontId="0" fillId="0" borderId="0" xfId="0" applyFont="1" applyFill="1" applyAlignment="1">
      <alignment wrapText="1"/>
    </xf>
    <xf numFmtId="37" fontId="95" fillId="0" borderId="0" xfId="0" applyNumberFormat="1" applyFont="1" applyFill="1" applyBorder="1" applyAlignment="1">
      <alignment horizontal="right"/>
    </xf>
    <xf numFmtId="37" fontId="100" fillId="0" borderId="0" xfId="0" applyNumberFormat="1" applyFont="1" applyFill="1" applyBorder="1" applyAlignment="1">
      <alignment horizontal="right"/>
    </xf>
    <xf numFmtId="37" fontId="100" fillId="34" borderId="0" xfId="0" applyNumberFormat="1" applyFont="1" applyFill="1" applyBorder="1" applyAlignment="1">
      <alignment horizontal="right"/>
    </xf>
    <xf numFmtId="37" fontId="3" fillId="34" borderId="0" xfId="0" applyNumberFormat="1" applyFont="1" applyFill="1" applyBorder="1" applyAlignment="1">
      <alignment horizontal="right"/>
    </xf>
    <xf numFmtId="0" fontId="4" fillId="0" borderId="13" xfId="42" applyNumberFormat="1" applyFont="1" applyBorder="1" applyAlignment="1">
      <alignment horizontal="center" vertical="top" wrapText="1"/>
    </xf>
    <xf numFmtId="0" fontId="17" fillId="0" borderId="0" xfId="0" applyFont="1" applyAlignment="1">
      <alignment horizontal="left" vertical="top" wrapText="1" indent="1"/>
    </xf>
    <xf numFmtId="37" fontId="104" fillId="0" borderId="0" xfId="0" applyNumberFormat="1" applyFont="1" applyFill="1" applyBorder="1" applyAlignment="1">
      <alignment wrapText="1"/>
    </xf>
    <xf numFmtId="180" fontId="4" fillId="34" borderId="0" xfId="42" applyNumberFormat="1" applyFont="1" applyFill="1" applyBorder="1" applyAlignment="1">
      <alignment horizontal="right" wrapText="1"/>
    </xf>
    <xf numFmtId="37" fontId="3" fillId="0" borderId="18" xfId="0" applyNumberFormat="1" applyFont="1" applyFill="1" applyBorder="1" applyAlignment="1">
      <alignment horizontal="right" wrapText="1"/>
    </xf>
    <xf numFmtId="37" fontId="16" fillId="0" borderId="20" xfId="0" applyNumberFormat="1" applyFont="1" applyFill="1" applyBorder="1" applyAlignment="1">
      <alignment horizontal="right" wrapText="1"/>
    </xf>
    <xf numFmtId="2" fontId="3" fillId="0" borderId="0" xfId="0" applyNumberFormat="1" applyFont="1" applyAlignment="1">
      <alignment horizontal="right" wrapText="1"/>
    </xf>
    <xf numFmtId="43" fontId="3" fillId="0" borderId="0" xfId="42" applyFont="1" applyFill="1" applyAlignment="1">
      <alignment horizontal="right" wrapText="1"/>
    </xf>
    <xf numFmtId="178" fontId="3" fillId="0" borderId="0" xfId="42" applyNumberFormat="1" applyFont="1" applyFill="1" applyBorder="1" applyAlignment="1">
      <alignment horizontal="right" wrapText="1"/>
    </xf>
    <xf numFmtId="0" fontId="15" fillId="0" borderId="0" xfId="0" applyFont="1" applyFill="1" applyAlignment="1">
      <alignment horizontal="right" wrapText="1"/>
    </xf>
    <xf numFmtId="0" fontId="13" fillId="0" borderId="0" xfId="0" applyFont="1" applyFill="1" applyAlignment="1">
      <alignment horizontal="right" wrapText="1"/>
    </xf>
    <xf numFmtId="180" fontId="22" fillId="0" borderId="0" xfId="42" applyNumberFormat="1" applyFont="1" applyFill="1" applyAlignment="1">
      <alignment horizontal="right" wrapText="1"/>
    </xf>
    <xf numFmtId="180" fontId="13" fillId="0" borderId="0" xfId="42" applyNumberFormat="1" applyFont="1" applyFill="1" applyAlignment="1">
      <alignment horizontal="right" wrapText="1"/>
    </xf>
    <xf numFmtId="180" fontId="13" fillId="0" borderId="0" xfId="0" applyNumberFormat="1" applyFont="1" applyFill="1" applyAlignment="1">
      <alignment horizontal="right" wrapText="1"/>
    </xf>
    <xf numFmtId="0" fontId="20" fillId="0" borderId="0" xfId="0" applyFont="1" applyFill="1" applyAlignment="1">
      <alignment horizontal="right" wrapText="1"/>
    </xf>
    <xf numFmtId="180" fontId="94" fillId="0" borderId="0" xfId="0" applyNumberFormat="1" applyFont="1" applyAlignment="1">
      <alignment/>
    </xf>
    <xf numFmtId="180" fontId="8" fillId="33" borderId="10" xfId="42" applyNumberFormat="1" applyFont="1" applyFill="1" applyBorder="1" applyAlignment="1">
      <alignment horizontal="right" wrapText="1"/>
    </xf>
    <xf numFmtId="180" fontId="7" fillId="33" borderId="0" xfId="42" applyNumberFormat="1" applyFont="1" applyFill="1" applyBorder="1" applyAlignment="1">
      <alignment horizontal="right" wrapText="1"/>
    </xf>
    <xf numFmtId="180" fontId="3" fillId="0" borderId="0" xfId="42" applyNumberFormat="1" applyFont="1" applyFill="1" applyBorder="1" applyAlignment="1">
      <alignment horizontal="right" wrapText="1"/>
    </xf>
    <xf numFmtId="180" fontId="8" fillId="33" borderId="10" xfId="42" applyNumberFormat="1" applyFont="1" applyFill="1" applyBorder="1" applyAlignment="1">
      <alignment horizontal="right"/>
    </xf>
    <xf numFmtId="180" fontId="8" fillId="33" borderId="10" xfId="42" applyNumberFormat="1" applyFont="1" applyFill="1" applyBorder="1" applyAlignment="1">
      <alignment horizontal="right" wrapText="1"/>
    </xf>
    <xf numFmtId="180" fontId="96" fillId="0" borderId="0" xfId="42" applyNumberFormat="1" applyFont="1" applyFill="1" applyBorder="1" applyAlignment="1">
      <alignment horizontal="right" wrapText="1"/>
    </xf>
    <xf numFmtId="180" fontId="8" fillId="33" borderId="10" xfId="42" applyNumberFormat="1" applyFont="1" applyFill="1" applyBorder="1" applyAlignment="1">
      <alignment horizontal="right" wrapText="1"/>
    </xf>
    <xf numFmtId="180" fontId="4" fillId="0" borderId="0" xfId="42" applyNumberFormat="1" applyFont="1" applyFill="1" applyBorder="1" applyAlignment="1">
      <alignment wrapText="1"/>
    </xf>
    <xf numFmtId="180" fontId="103" fillId="0" borderId="0" xfId="42" applyNumberFormat="1" applyFont="1" applyFill="1" applyBorder="1" applyAlignment="1">
      <alignment wrapText="1"/>
    </xf>
    <xf numFmtId="180" fontId="104" fillId="30" borderId="0" xfId="42" applyNumberFormat="1" applyFont="1" applyFill="1" applyBorder="1" applyAlignment="1">
      <alignment horizontal="right" wrapText="1"/>
    </xf>
    <xf numFmtId="180" fontId="104" fillId="0" borderId="0" xfId="42" applyNumberFormat="1" applyFont="1" applyFill="1" applyBorder="1" applyAlignment="1">
      <alignment horizontal="right"/>
    </xf>
    <xf numFmtId="37" fontId="104" fillId="0" borderId="0" xfId="0" applyNumberFormat="1" applyFont="1" applyFill="1" applyBorder="1" applyAlignment="1">
      <alignment horizontal="left"/>
    </xf>
    <xf numFmtId="3" fontId="4" fillId="34" borderId="0" xfId="0" applyNumberFormat="1" applyFont="1" applyFill="1" applyBorder="1" applyAlignment="1">
      <alignment horizontal="right" wrapText="1"/>
    </xf>
    <xf numFmtId="3" fontId="3" fillId="34" borderId="0" xfId="0" applyNumberFormat="1" applyFont="1" applyFill="1" applyBorder="1" applyAlignment="1">
      <alignment horizontal="right" wrapText="1"/>
    </xf>
    <xf numFmtId="180" fontId="3" fillId="34" borderId="0" xfId="42" applyNumberFormat="1" applyFont="1" applyFill="1" applyBorder="1" applyAlignment="1">
      <alignment horizontal="right" wrapText="1"/>
    </xf>
    <xf numFmtId="3" fontId="4" fillId="0" borderId="17" xfId="0" applyNumberFormat="1" applyFont="1" applyBorder="1" applyAlignment="1">
      <alignment horizontal="right"/>
    </xf>
    <xf numFmtId="3" fontId="4" fillId="0" borderId="16" xfId="0" applyNumberFormat="1" applyFont="1" applyBorder="1" applyAlignment="1">
      <alignment horizontal="right"/>
    </xf>
    <xf numFmtId="3" fontId="4" fillId="0" borderId="12" xfId="0" applyNumberFormat="1" applyFont="1" applyBorder="1" applyAlignment="1">
      <alignment horizontal="right"/>
    </xf>
    <xf numFmtId="3" fontId="4" fillId="0" borderId="11" xfId="0" applyNumberFormat="1" applyFont="1" applyBorder="1" applyAlignment="1">
      <alignment horizontal="right" wrapText="1"/>
    </xf>
    <xf numFmtId="180" fontId="4" fillId="0" borderId="11" xfId="42" applyNumberFormat="1" applyFont="1" applyBorder="1" applyAlignment="1">
      <alignment horizontal="right" wrapText="1"/>
    </xf>
    <xf numFmtId="180" fontId="4" fillId="0" borderId="12" xfId="42" applyNumberFormat="1" applyFont="1" applyBorder="1" applyAlignment="1">
      <alignment horizontal="right"/>
    </xf>
    <xf numFmtId="37" fontId="4" fillId="13" borderId="0" xfId="0" applyNumberFormat="1" applyFont="1" applyFill="1" applyBorder="1" applyAlignment="1">
      <alignment horizontal="right"/>
    </xf>
    <xf numFmtId="37" fontId="3" fillId="13" borderId="0" xfId="0" applyNumberFormat="1" applyFont="1" applyFill="1" applyBorder="1" applyAlignment="1">
      <alignment horizontal="right"/>
    </xf>
    <xf numFmtId="39" fontId="4" fillId="0" borderId="0" xfId="0" applyNumberFormat="1" applyFont="1" applyFill="1" applyAlignment="1">
      <alignment horizontal="right" wrapText="1"/>
    </xf>
    <xf numFmtId="43" fontId="4" fillId="0" borderId="0" xfId="42" applyFont="1" applyFill="1" applyBorder="1" applyAlignment="1">
      <alignment horizontal="right"/>
    </xf>
    <xf numFmtId="43" fontId="3" fillId="0" borderId="0" xfId="42" applyFont="1" applyFill="1" applyBorder="1" applyAlignment="1">
      <alignment horizontal="right"/>
    </xf>
    <xf numFmtId="39" fontId="3" fillId="0" borderId="0" xfId="0" applyNumberFormat="1" applyFont="1" applyFill="1" applyBorder="1" applyAlignment="1">
      <alignment horizontal="right"/>
    </xf>
    <xf numFmtId="3" fontId="3" fillId="0" borderId="0" xfId="0" applyNumberFormat="1" applyFont="1" applyAlignment="1">
      <alignment/>
    </xf>
    <xf numFmtId="37" fontId="5" fillId="0" borderId="0" xfId="0" applyNumberFormat="1" applyFont="1" applyFill="1" applyBorder="1" applyAlignment="1">
      <alignment horizontal="left"/>
    </xf>
    <xf numFmtId="3" fontId="4" fillId="0" borderId="0" xfId="0" applyNumberFormat="1" applyFont="1" applyFill="1" applyBorder="1" applyAlignment="1">
      <alignment horizontal="right" wrapText="1"/>
    </xf>
    <xf numFmtId="3" fontId="4" fillId="0" borderId="16" xfId="0" applyNumberFormat="1" applyFont="1" applyFill="1" applyBorder="1" applyAlignment="1">
      <alignment horizontal="right" wrapText="1"/>
    </xf>
    <xf numFmtId="180" fontId="4" fillId="0" borderId="16" xfId="42" applyNumberFormat="1" applyFont="1" applyFill="1" applyBorder="1" applyAlignment="1">
      <alignment horizontal="right" wrapText="1"/>
    </xf>
    <xf numFmtId="180" fontId="4" fillId="0" borderId="17" xfId="42" applyNumberFormat="1" applyFont="1" applyBorder="1" applyAlignment="1">
      <alignment horizontal="right" wrapText="1"/>
    </xf>
    <xf numFmtId="3" fontId="4" fillId="0" borderId="16" xfId="0" applyNumberFormat="1" applyFont="1" applyBorder="1" applyAlignment="1">
      <alignment horizontal="right" wrapText="1"/>
    </xf>
    <xf numFmtId="3" fontId="4" fillId="0" borderId="17" xfId="0" applyNumberFormat="1" applyFont="1" applyFill="1" applyBorder="1" applyAlignment="1">
      <alignment horizontal="right" wrapText="1"/>
    </xf>
    <xf numFmtId="180" fontId="3" fillId="0" borderId="0" xfId="42" applyNumberFormat="1" applyFont="1" applyFill="1" applyBorder="1" applyAlignment="1" quotePrefix="1">
      <alignment horizontal="right" wrapText="1"/>
    </xf>
    <xf numFmtId="180" fontId="3" fillId="0" borderId="16" xfId="42" applyNumberFormat="1" applyFont="1" applyBorder="1" applyAlignment="1">
      <alignment horizontal="right" wrapText="1"/>
    </xf>
    <xf numFmtId="37" fontId="16" fillId="34" borderId="0" xfId="0" applyNumberFormat="1" applyFont="1" applyFill="1" applyBorder="1" applyAlignment="1">
      <alignment horizontal="right" wrapText="1"/>
    </xf>
    <xf numFmtId="180" fontId="16" fillId="0" borderId="0" xfId="42" applyNumberFormat="1" applyFont="1" applyFill="1" applyBorder="1" applyAlignment="1">
      <alignment horizontal="right" wrapText="1"/>
    </xf>
    <xf numFmtId="3" fontId="3" fillId="34" borderId="19" xfId="0" applyNumberFormat="1" applyFont="1" applyFill="1" applyBorder="1" applyAlignment="1">
      <alignment horizontal="right" wrapText="1"/>
    </xf>
    <xf numFmtId="3" fontId="16" fillId="34" borderId="21" xfId="0" applyNumberFormat="1" applyFont="1" applyFill="1" applyBorder="1" applyAlignment="1">
      <alignment horizontal="right" wrapText="1"/>
    </xf>
    <xf numFmtId="39" fontId="3" fillId="34" borderId="0" xfId="0" applyNumberFormat="1" applyFont="1" applyFill="1" applyAlignment="1">
      <alignment horizontal="right" wrapText="1"/>
    </xf>
    <xf numFmtId="179" fontId="3" fillId="34" borderId="0" xfId="42" applyNumberFormat="1" applyFont="1" applyFill="1" applyAlignment="1">
      <alignment horizontal="right" wrapText="1"/>
    </xf>
    <xf numFmtId="178" fontId="3" fillId="34" borderId="0" xfId="0" applyNumberFormat="1" applyFont="1" applyFill="1" applyAlignment="1">
      <alignment horizontal="right" wrapText="1"/>
    </xf>
    <xf numFmtId="37" fontId="3" fillId="0" borderId="22" xfId="0" applyNumberFormat="1" applyFont="1" applyFill="1" applyBorder="1" applyAlignment="1">
      <alignment horizontal="right" wrapText="1"/>
    </xf>
    <xf numFmtId="37" fontId="16" fillId="0" borderId="23" xfId="0" applyNumberFormat="1" applyFont="1" applyFill="1" applyBorder="1" applyAlignment="1">
      <alignment horizontal="right" wrapText="1"/>
    </xf>
    <xf numFmtId="0" fontId="10" fillId="33" borderId="10" xfId="0" applyFont="1" applyFill="1" applyBorder="1" applyAlignment="1">
      <alignment horizontal="left"/>
    </xf>
    <xf numFmtId="37" fontId="8" fillId="33" borderId="10" xfId="0" applyNumberFormat="1" applyFont="1" applyFill="1" applyBorder="1" applyAlignment="1">
      <alignment horizontal="left"/>
    </xf>
    <xf numFmtId="37" fontId="8" fillId="33" borderId="10" xfId="0" applyNumberFormat="1" applyFont="1" applyFill="1" applyBorder="1" applyAlignment="1">
      <alignment horizontal="right" wrapText="1"/>
    </xf>
    <xf numFmtId="37" fontId="7" fillId="33" borderId="0" xfId="0" applyNumberFormat="1" applyFont="1" applyFill="1" applyBorder="1" applyAlignment="1">
      <alignment horizontal="right" wrapText="1"/>
    </xf>
    <xf numFmtId="37" fontId="7" fillId="33" borderId="11" xfId="0" applyNumberFormat="1" applyFont="1" applyFill="1" applyBorder="1" applyAlignment="1">
      <alignment horizontal="center"/>
    </xf>
    <xf numFmtId="37" fontId="3" fillId="0" borderId="0" xfId="0" applyNumberFormat="1" applyFont="1" applyFill="1" applyBorder="1" applyAlignment="1">
      <alignment horizontal="left"/>
    </xf>
    <xf numFmtId="0" fontId="3" fillId="0" borderId="0" xfId="0" applyFont="1" applyFill="1" applyBorder="1" applyAlignment="1">
      <alignment horizontal="left"/>
    </xf>
    <xf numFmtId="37" fontId="3" fillId="0" borderId="0" xfId="0" applyNumberFormat="1" applyFont="1" applyFill="1" applyBorder="1" applyAlignment="1">
      <alignment horizontal="right" wrapText="1"/>
    </xf>
    <xf numFmtId="37" fontId="3" fillId="34" borderId="0" xfId="0" applyNumberFormat="1" applyFont="1" applyFill="1" applyBorder="1" applyAlignment="1">
      <alignment horizontal="right" wrapText="1"/>
    </xf>
    <xf numFmtId="37" fontId="4" fillId="0" borderId="0" xfId="0" applyNumberFormat="1" applyFont="1" applyFill="1" applyBorder="1" applyAlignment="1">
      <alignment horizontal="left"/>
    </xf>
    <xf numFmtId="37" fontId="4" fillId="0" borderId="0" xfId="0" applyNumberFormat="1" applyFont="1" applyFill="1" applyBorder="1" applyAlignment="1">
      <alignment horizontal="right" wrapText="1"/>
    </xf>
    <xf numFmtId="37" fontId="4" fillId="34" borderId="0" xfId="0" applyNumberFormat="1" applyFont="1" applyFill="1" applyBorder="1" applyAlignment="1">
      <alignment horizontal="right" wrapText="1"/>
    </xf>
    <xf numFmtId="39" fontId="3" fillId="0" borderId="0" xfId="0" applyNumberFormat="1" applyFont="1" applyFill="1" applyBorder="1" applyAlignment="1">
      <alignment horizontal="left"/>
    </xf>
    <xf numFmtId="39" fontId="3" fillId="0" borderId="0" xfId="0" applyNumberFormat="1" applyFont="1" applyFill="1" applyBorder="1" applyAlignment="1">
      <alignment horizontal="right" wrapText="1"/>
    </xf>
    <xf numFmtId="43" fontId="3" fillId="0" borderId="0" xfId="42" applyNumberFormat="1" applyFont="1" applyFill="1" applyBorder="1" applyAlignment="1">
      <alignment horizontal="right" wrapText="1"/>
    </xf>
    <xf numFmtId="43" fontId="104" fillId="34" borderId="0" xfId="42" applyNumberFormat="1" applyFont="1" applyFill="1" applyBorder="1" applyAlignment="1">
      <alignment horizontal="right" wrapText="1"/>
    </xf>
    <xf numFmtId="43" fontId="104" fillId="0" borderId="0" xfId="42" applyNumberFormat="1" applyFont="1" applyFill="1" applyBorder="1" applyAlignment="1">
      <alignment horizontal="right" wrapText="1"/>
    </xf>
    <xf numFmtId="39" fontId="104" fillId="0" borderId="0" xfId="0" applyNumberFormat="1" applyFont="1" applyFill="1" applyBorder="1" applyAlignment="1">
      <alignment horizontal="right" wrapText="1"/>
    </xf>
    <xf numFmtId="37" fontId="3" fillId="0" borderId="0" xfId="0" applyNumberFormat="1" applyFont="1" applyFill="1" applyBorder="1" applyAlignment="1" quotePrefix="1">
      <alignment horizontal="left"/>
    </xf>
    <xf numFmtId="37" fontId="104" fillId="34" borderId="0" xfId="0" applyNumberFormat="1" applyFont="1" applyFill="1" applyBorder="1" applyAlignment="1">
      <alignment horizontal="right" wrapText="1"/>
    </xf>
    <xf numFmtId="37" fontId="104" fillId="0" borderId="0" xfId="0" applyNumberFormat="1" applyFont="1" applyFill="1" applyBorder="1" applyAlignment="1">
      <alignment horizontal="right" wrapText="1"/>
    </xf>
    <xf numFmtId="37" fontId="9" fillId="0" borderId="0" xfId="0" applyNumberFormat="1" applyFont="1" applyFill="1" applyBorder="1" applyAlignment="1">
      <alignment horizontal="left"/>
    </xf>
    <xf numFmtId="39" fontId="104" fillId="34" borderId="0" xfId="0" applyNumberFormat="1" applyFont="1" applyFill="1" applyBorder="1" applyAlignment="1">
      <alignment horizontal="right" wrapText="1"/>
    </xf>
    <xf numFmtId="0" fontId="12" fillId="0" borderId="0" xfId="0" applyFont="1" applyFill="1" applyBorder="1" applyAlignment="1">
      <alignment/>
    </xf>
    <xf numFmtId="37" fontId="103" fillId="0" borderId="0" xfId="0" applyNumberFormat="1" applyFont="1" applyFill="1" applyBorder="1" applyAlignment="1">
      <alignment horizontal="right" wrapText="1"/>
    </xf>
    <xf numFmtId="180" fontId="3" fillId="0" borderId="0" xfId="42" applyNumberFormat="1" applyFont="1" applyFill="1" applyBorder="1" applyAlignment="1">
      <alignment horizontal="right" wrapText="1"/>
    </xf>
    <xf numFmtId="180" fontId="104" fillId="0" borderId="0" xfId="42" applyNumberFormat="1" applyFont="1" applyFill="1" applyBorder="1" applyAlignment="1">
      <alignment horizontal="right" wrapText="1"/>
    </xf>
    <xf numFmtId="37" fontId="4" fillId="0" borderId="0" xfId="0" applyNumberFormat="1" applyFont="1" applyFill="1" applyBorder="1" applyAlignment="1">
      <alignment/>
    </xf>
    <xf numFmtId="37" fontId="3" fillId="0" borderId="0" xfId="0" applyNumberFormat="1" applyFont="1" applyFill="1" applyBorder="1" applyAlignment="1">
      <alignment/>
    </xf>
    <xf numFmtId="37" fontId="12" fillId="0" borderId="0" xfId="0" applyNumberFormat="1" applyFont="1" applyFill="1" applyBorder="1" applyAlignment="1">
      <alignment horizontal="left"/>
    </xf>
    <xf numFmtId="180" fontId="3" fillId="34" borderId="0" xfId="42" applyNumberFormat="1" applyFont="1" applyFill="1" applyBorder="1" applyAlignment="1">
      <alignment horizontal="right" wrapText="1"/>
    </xf>
    <xf numFmtId="37" fontId="95" fillId="0" borderId="0" xfId="0" applyNumberFormat="1" applyFont="1" applyFill="1" applyBorder="1" applyAlignment="1">
      <alignment horizontal="right" wrapText="1"/>
    </xf>
    <xf numFmtId="37" fontId="3" fillId="0" borderId="0" xfId="0" applyNumberFormat="1" applyFont="1" applyFill="1" applyBorder="1" applyAlignment="1">
      <alignment/>
    </xf>
    <xf numFmtId="37" fontId="96" fillId="0" borderId="0" xfId="0" applyNumberFormat="1" applyFont="1" applyFill="1" applyBorder="1" applyAlignment="1">
      <alignment horizontal="right" wrapText="1"/>
    </xf>
    <xf numFmtId="37" fontId="95" fillId="34" borderId="0" xfId="0" applyNumberFormat="1" applyFont="1" applyFill="1" applyBorder="1" applyAlignment="1">
      <alignment horizontal="right" wrapText="1"/>
    </xf>
    <xf numFmtId="37" fontId="100" fillId="34" borderId="0" xfId="0" applyNumberFormat="1" applyFont="1" applyFill="1" applyBorder="1" applyAlignment="1">
      <alignment horizontal="right" wrapText="1"/>
    </xf>
    <xf numFmtId="180" fontId="3" fillId="0" borderId="0" xfId="42" applyNumberFormat="1" applyFont="1" applyFill="1" applyBorder="1" applyAlignment="1">
      <alignment horizontal="right"/>
    </xf>
    <xf numFmtId="180" fontId="4" fillId="0" borderId="0" xfId="42" applyNumberFormat="1" applyFont="1" applyFill="1" applyBorder="1" applyAlignment="1">
      <alignment horizontal="right"/>
    </xf>
    <xf numFmtId="37" fontId="3" fillId="33" borderId="10" xfId="42" applyNumberFormat="1" applyFont="1" applyFill="1" applyBorder="1" applyAlignment="1">
      <alignment horizontal="right"/>
    </xf>
    <xf numFmtId="180" fontId="4" fillId="33" borderId="10" xfId="42" applyNumberFormat="1" applyFont="1" applyFill="1" applyBorder="1" applyAlignment="1">
      <alignment horizontal="right"/>
    </xf>
    <xf numFmtId="180" fontId="3" fillId="33" borderId="11" xfId="42" applyNumberFormat="1" applyFont="1" applyFill="1" applyBorder="1" applyAlignment="1">
      <alignment horizontal="right"/>
    </xf>
    <xf numFmtId="180" fontId="4" fillId="33" borderId="11" xfId="42" applyNumberFormat="1" applyFont="1" applyFill="1" applyBorder="1" applyAlignment="1">
      <alignment horizontal="right"/>
    </xf>
    <xf numFmtId="0" fontId="4" fillId="0" borderId="12" xfId="0" applyNumberFormat="1" applyFont="1" applyBorder="1" applyAlignment="1">
      <alignment horizontal="center" vertical="top" wrapText="1"/>
    </xf>
    <xf numFmtId="37" fontId="4" fillId="0" borderId="0" xfId="0" applyNumberFormat="1" applyFont="1" applyAlignment="1">
      <alignment vertical="top" wrapText="1"/>
    </xf>
    <xf numFmtId="180" fontId="23" fillId="0" borderId="0" xfId="42" applyNumberFormat="1" applyFont="1" applyAlignment="1">
      <alignment horizontal="right"/>
    </xf>
    <xf numFmtId="180" fontId="4" fillId="0" borderId="0" xfId="42" applyNumberFormat="1" applyFont="1" applyFill="1" applyAlignment="1">
      <alignment horizontal="right"/>
    </xf>
    <xf numFmtId="180" fontId="4" fillId="0" borderId="10" xfId="42" applyNumberFormat="1" applyFont="1" applyFill="1" applyBorder="1" applyAlignment="1">
      <alignment horizontal="right" wrapText="1"/>
    </xf>
    <xf numFmtId="180" fontId="3" fillId="0" borderId="10" xfId="42" applyNumberFormat="1" applyFont="1" applyFill="1" applyBorder="1" applyAlignment="1">
      <alignment horizontal="right" wrapText="1"/>
    </xf>
    <xf numFmtId="180" fontId="3" fillId="0" borderId="0" xfId="42" applyNumberFormat="1" applyFont="1" applyFill="1" applyAlignment="1">
      <alignment wrapText="1"/>
    </xf>
    <xf numFmtId="180" fontId="4" fillId="0" borderId="0" xfId="42" applyNumberFormat="1" applyFont="1" applyAlignment="1">
      <alignment horizontal="right" vertical="top" wrapText="1"/>
    </xf>
    <xf numFmtId="180" fontId="3" fillId="0" borderId="16" xfId="42" applyNumberFormat="1" applyFont="1" applyFill="1" applyBorder="1" applyAlignment="1">
      <alignment wrapText="1"/>
    </xf>
    <xf numFmtId="180" fontId="3" fillId="0" borderId="0" xfId="42" applyNumberFormat="1" applyFont="1" applyFill="1" applyBorder="1" applyAlignment="1">
      <alignment wrapText="1"/>
    </xf>
    <xf numFmtId="180" fontId="4" fillId="0" borderId="16" xfId="42" applyNumberFormat="1" applyFont="1" applyBorder="1" applyAlignment="1">
      <alignment wrapText="1"/>
    </xf>
    <xf numFmtId="180" fontId="3" fillId="0" borderId="16" xfId="42" applyNumberFormat="1" applyFont="1" applyBorder="1" applyAlignment="1">
      <alignment wrapText="1"/>
    </xf>
    <xf numFmtId="180" fontId="4" fillId="0" borderId="16" xfId="42" applyNumberFormat="1" applyFont="1" applyBorder="1" applyAlignment="1">
      <alignment horizontal="right" wrapText="1"/>
    </xf>
    <xf numFmtId="180" fontId="3" fillId="0" borderId="11" xfId="42" applyNumberFormat="1" applyFont="1" applyFill="1" applyBorder="1" applyAlignment="1">
      <alignment wrapText="1"/>
    </xf>
    <xf numFmtId="180" fontId="4" fillId="0" borderId="0" xfId="42" applyNumberFormat="1" applyFont="1" applyBorder="1" applyAlignment="1">
      <alignment horizontal="right" wrapText="1"/>
    </xf>
    <xf numFmtId="0" fontId="2" fillId="0" borderId="0" xfId="0" applyFont="1" applyFill="1" applyAlignment="1">
      <alignment horizontal="right" wrapText="1"/>
    </xf>
    <xf numFmtId="180" fontId="0" fillId="0" borderId="0" xfId="0" applyNumberFormat="1" applyFont="1" applyAlignment="1">
      <alignment/>
    </xf>
    <xf numFmtId="43" fontId="3" fillId="0" borderId="0" xfId="42" applyNumberFormat="1" applyFont="1" applyFill="1" applyBorder="1" applyAlignment="1">
      <alignment horizontal="right" wrapText="1"/>
    </xf>
    <xf numFmtId="39" fontId="3" fillId="0" borderId="0" xfId="0" applyNumberFormat="1" applyFont="1" applyFill="1" applyBorder="1" applyAlignment="1">
      <alignment horizontal="right" wrapText="1"/>
    </xf>
    <xf numFmtId="180" fontId="98" fillId="0" borderId="0" xfId="42" applyNumberFormat="1" applyFont="1" applyFill="1" applyBorder="1" applyAlignment="1">
      <alignment horizontal="right" wrapText="1"/>
    </xf>
    <xf numFmtId="179" fontId="96" fillId="0" borderId="0" xfId="42" applyNumberFormat="1" applyFont="1" applyFill="1" applyBorder="1" applyAlignment="1">
      <alignment horizontal="right" wrapText="1"/>
    </xf>
    <xf numFmtId="179" fontId="98" fillId="0" borderId="0" xfId="42" applyNumberFormat="1" applyFont="1" applyFill="1" applyBorder="1" applyAlignment="1">
      <alignment horizontal="right" wrapText="1"/>
    </xf>
    <xf numFmtId="37" fontId="96" fillId="0" borderId="0" xfId="0" applyNumberFormat="1" applyFont="1" applyFill="1" applyBorder="1" applyAlignment="1">
      <alignment vertical="top"/>
    </xf>
    <xf numFmtId="37" fontId="96" fillId="0" borderId="0" xfId="0" applyNumberFormat="1" applyFont="1" applyAlignment="1">
      <alignment vertical="top"/>
    </xf>
    <xf numFmtId="37" fontId="96" fillId="0" borderId="0" xfId="0" applyNumberFormat="1" applyFont="1" applyBorder="1" applyAlignment="1">
      <alignment vertical="top"/>
    </xf>
    <xf numFmtId="43" fontId="98" fillId="0" borderId="0" xfId="42" applyFont="1" applyFill="1" applyAlignment="1">
      <alignment horizontal="right" wrapText="1"/>
    </xf>
    <xf numFmtId="37" fontId="4" fillId="34" borderId="0" xfId="42" applyNumberFormat="1" applyFont="1" applyFill="1" applyAlignment="1">
      <alignment horizontal="right" wrapText="1"/>
    </xf>
    <xf numFmtId="180" fontId="4" fillId="34" borderId="0" xfId="42" applyNumberFormat="1" applyFont="1" applyFill="1" applyAlignment="1">
      <alignment horizontal="right" wrapText="1"/>
    </xf>
    <xf numFmtId="0" fontId="4" fillId="34" borderId="0" xfId="0" applyFont="1" applyFill="1" applyAlignment="1">
      <alignment horizontal="right" wrapText="1"/>
    </xf>
    <xf numFmtId="185" fontId="4" fillId="34" borderId="0" xfId="42" applyNumberFormat="1" applyFont="1" applyFill="1" applyAlignment="1">
      <alignment horizontal="right" wrapText="1"/>
    </xf>
    <xf numFmtId="180" fontId="3" fillId="0" borderId="0" xfId="42" applyNumberFormat="1" applyFont="1" applyFill="1" applyBorder="1" applyAlignment="1">
      <alignment horizontal="left" wrapText="1"/>
    </xf>
    <xf numFmtId="37" fontId="4" fillId="30" borderId="0" xfId="0" applyNumberFormat="1" applyFont="1" applyFill="1" applyBorder="1" applyAlignment="1">
      <alignment horizontal="right" wrapText="1"/>
    </xf>
    <xf numFmtId="37" fontId="4" fillId="0" borderId="0" xfId="42" applyNumberFormat="1" applyFont="1" applyAlignment="1">
      <alignment horizontal="right" wrapText="1"/>
    </xf>
    <xf numFmtId="0" fontId="3" fillId="0" borderId="0" xfId="0" applyFont="1" applyBorder="1" applyAlignment="1">
      <alignment horizontal="left" wrapText="1"/>
    </xf>
    <xf numFmtId="37" fontId="4" fillId="30" borderId="0" xfId="42" applyNumberFormat="1" applyFont="1" applyFill="1" applyBorder="1" applyAlignment="1">
      <alignment horizontal="right" wrapText="1"/>
    </xf>
    <xf numFmtId="180" fontId="3" fillId="30" borderId="0" xfId="42" applyNumberFormat="1" applyFont="1" applyFill="1" applyBorder="1" applyAlignment="1">
      <alignment horizontal="right" wrapText="1"/>
    </xf>
    <xf numFmtId="180" fontId="4" fillId="30" borderId="0" xfId="42" applyNumberFormat="1" applyFont="1" applyFill="1" applyBorder="1" applyAlignment="1">
      <alignment horizontal="right" wrapText="1"/>
    </xf>
    <xf numFmtId="180" fontId="3" fillId="0" borderId="24" xfId="42" applyNumberFormat="1" applyFont="1" applyFill="1" applyBorder="1" applyAlignment="1">
      <alignment horizontal="right" wrapText="1"/>
    </xf>
    <xf numFmtId="0" fontId="4" fillId="0" borderId="24" xfId="0" applyFont="1" applyBorder="1" applyAlignment="1">
      <alignment wrapText="1"/>
    </xf>
    <xf numFmtId="180" fontId="4" fillId="0" borderId="24" xfId="42" applyNumberFormat="1" applyFont="1" applyBorder="1" applyAlignment="1">
      <alignment horizontal="right" wrapText="1"/>
    </xf>
    <xf numFmtId="180" fontId="3" fillId="0" borderId="24" xfId="42" applyNumberFormat="1" applyFont="1" applyBorder="1" applyAlignment="1">
      <alignment horizontal="right" wrapText="1"/>
    </xf>
    <xf numFmtId="0" fontId="5" fillId="0" borderId="24" xfId="0" applyFont="1" applyBorder="1" applyAlignment="1">
      <alignment vertical="top" wrapText="1"/>
    </xf>
    <xf numFmtId="37" fontId="4" fillId="0" borderId="24" xfId="42" applyNumberFormat="1" applyFont="1" applyBorder="1" applyAlignment="1">
      <alignment wrapText="1"/>
    </xf>
    <xf numFmtId="37" fontId="3" fillId="0" borderId="24" xfId="42" applyNumberFormat="1" applyFont="1" applyBorder="1" applyAlignment="1">
      <alignment wrapText="1"/>
    </xf>
    <xf numFmtId="37" fontId="3" fillId="0" borderId="24" xfId="42" applyNumberFormat="1" applyFont="1" applyFill="1" applyBorder="1" applyAlignment="1">
      <alignment wrapText="1"/>
    </xf>
    <xf numFmtId="37" fontId="3" fillId="0" borderId="24" xfId="42" applyNumberFormat="1" applyFont="1" applyFill="1" applyBorder="1" applyAlignment="1">
      <alignment horizontal="right" wrapText="1"/>
    </xf>
    <xf numFmtId="0" fontId="5" fillId="0" borderId="0" xfId="0" applyFont="1" applyBorder="1" applyAlignment="1">
      <alignment vertical="top" wrapText="1"/>
    </xf>
    <xf numFmtId="37" fontId="4" fillId="0" borderId="0" xfId="42" applyNumberFormat="1" applyFont="1" applyBorder="1" applyAlignment="1">
      <alignment wrapText="1"/>
    </xf>
    <xf numFmtId="37" fontId="3" fillId="0" borderId="0" xfId="42" applyNumberFormat="1" applyFont="1" applyBorder="1" applyAlignment="1">
      <alignment wrapText="1"/>
    </xf>
    <xf numFmtId="37" fontId="3" fillId="0" borderId="0" xfId="42" applyNumberFormat="1" applyFont="1" applyFill="1" applyBorder="1" applyAlignment="1">
      <alignment wrapText="1"/>
    </xf>
    <xf numFmtId="37" fontId="99" fillId="0" borderId="0" xfId="0" applyNumberFormat="1" applyFont="1" applyFill="1" applyBorder="1" applyAlignment="1">
      <alignment horizontal="right"/>
    </xf>
    <xf numFmtId="3" fontId="4" fillId="0" borderId="0" xfId="0" applyNumberFormat="1" applyFont="1" applyFill="1" applyBorder="1" applyAlignment="1">
      <alignment/>
    </xf>
    <xf numFmtId="39" fontId="4" fillId="0" borderId="0" xfId="0" applyNumberFormat="1" applyFont="1" applyFill="1" applyBorder="1" applyAlignment="1">
      <alignment horizontal="right"/>
    </xf>
    <xf numFmtId="39" fontId="4" fillId="0" borderId="0" xfId="0" applyNumberFormat="1" applyFont="1" applyFill="1" applyBorder="1" applyAlignment="1">
      <alignment/>
    </xf>
    <xf numFmtId="2" fontId="4" fillId="0" borderId="0" xfId="0" applyNumberFormat="1" applyFont="1" applyFill="1" applyBorder="1" applyAlignment="1">
      <alignment/>
    </xf>
    <xf numFmtId="43" fontId="3" fillId="0" borderId="0" xfId="42" applyNumberFormat="1" applyFont="1" applyFill="1" applyBorder="1" applyAlignment="1">
      <alignment/>
    </xf>
    <xf numFmtId="43" fontId="3" fillId="0" borderId="0" xfId="0" applyNumberFormat="1" applyFont="1" applyFill="1" applyBorder="1" applyAlignment="1">
      <alignment horizontal="right" wrapText="1"/>
    </xf>
    <xf numFmtId="0" fontId="38" fillId="0" borderId="0" xfId="0" applyFont="1" applyAlignment="1">
      <alignment vertical="center"/>
    </xf>
    <xf numFmtId="39" fontId="3" fillId="0" borderId="0" xfId="0" applyNumberFormat="1" applyFont="1" applyFill="1" applyBorder="1" applyAlignment="1">
      <alignment horizontal="left"/>
    </xf>
    <xf numFmtId="39" fontId="3" fillId="0" borderId="0" xfId="0" applyNumberFormat="1" applyFont="1" applyFill="1" applyBorder="1" applyAlignment="1">
      <alignment/>
    </xf>
    <xf numFmtId="3" fontId="96" fillId="34" borderId="19" xfId="0" applyNumberFormat="1" applyFont="1" applyFill="1" applyBorder="1" applyAlignment="1">
      <alignment horizontal="right" wrapText="1"/>
    </xf>
    <xf numFmtId="3" fontId="125" fillId="34" borderId="21" xfId="0" applyNumberFormat="1" applyFont="1" applyFill="1" applyBorder="1" applyAlignment="1">
      <alignment horizontal="right" wrapText="1"/>
    </xf>
    <xf numFmtId="3" fontId="96" fillId="34" borderId="0" xfId="0" applyNumberFormat="1" applyFont="1" applyFill="1" applyAlignment="1">
      <alignment horizontal="right" wrapText="1"/>
    </xf>
    <xf numFmtId="39" fontId="96" fillId="34" borderId="0" xfId="0" applyNumberFormat="1" applyFont="1" applyFill="1" applyAlignment="1">
      <alignment horizontal="right" wrapText="1"/>
    </xf>
    <xf numFmtId="179" fontId="96" fillId="34" borderId="0" xfId="42" applyNumberFormat="1" applyFont="1" applyFill="1" applyAlignment="1">
      <alignment horizontal="right" wrapText="1"/>
    </xf>
    <xf numFmtId="178" fontId="96" fillId="34" borderId="0" xfId="0" applyNumberFormat="1" applyFont="1" applyFill="1" applyAlignment="1">
      <alignment horizontal="right" wrapText="1"/>
    </xf>
    <xf numFmtId="39" fontId="96" fillId="0" borderId="0" xfId="0" applyNumberFormat="1" applyFont="1" applyFill="1" applyBorder="1" applyAlignment="1">
      <alignment horizontal="right" wrapText="1"/>
    </xf>
    <xf numFmtId="39" fontId="96" fillId="34" borderId="0" xfId="0" applyNumberFormat="1" applyFont="1" applyFill="1" applyBorder="1" applyAlignment="1">
      <alignment horizontal="right" wrapText="1"/>
    </xf>
    <xf numFmtId="37" fontId="104" fillId="13" borderId="0" xfId="0" applyNumberFormat="1" applyFont="1" applyFill="1" applyBorder="1" applyAlignment="1">
      <alignment horizontal="right"/>
    </xf>
    <xf numFmtId="178" fontId="95" fillId="34" borderId="0" xfId="0" applyNumberFormat="1" applyFont="1" applyFill="1" applyBorder="1" applyAlignment="1">
      <alignment wrapText="1"/>
    </xf>
    <xf numFmtId="37" fontId="95" fillId="34" borderId="0" xfId="0" applyNumberFormat="1" applyFont="1" applyFill="1" applyBorder="1" applyAlignment="1">
      <alignment wrapText="1"/>
    </xf>
    <xf numFmtId="0" fontId="106" fillId="0" borderId="0" xfId="0" applyFont="1" applyAlignment="1">
      <alignment/>
    </xf>
    <xf numFmtId="0" fontId="126" fillId="0" borderId="0" xfId="0" applyFont="1" applyAlignment="1">
      <alignment/>
    </xf>
    <xf numFmtId="37" fontId="4" fillId="0" borderId="0" xfId="0" applyNumberFormat="1" applyFont="1" applyFill="1" applyAlignment="1">
      <alignment/>
    </xf>
    <xf numFmtId="180" fontId="3" fillId="0" borderId="17" xfId="42" applyNumberFormat="1" applyFont="1" applyBorder="1" applyAlignment="1">
      <alignment horizontal="right"/>
    </xf>
    <xf numFmtId="0" fontId="17" fillId="0" borderId="0" xfId="0" applyFont="1" applyFill="1" applyAlignment="1">
      <alignment horizontal="left" vertical="top" wrapText="1" indent="1"/>
    </xf>
    <xf numFmtId="0" fontId="17" fillId="0" borderId="0" xfId="0" applyFont="1" applyFill="1" applyBorder="1" applyAlignment="1">
      <alignment horizontal="left" vertical="top" wrapText="1" indent="1"/>
    </xf>
    <xf numFmtId="0" fontId="17" fillId="0" borderId="0" xfId="0" applyFont="1" applyFill="1" applyAlignment="1">
      <alignment horizontal="left" vertical="top" wrapText="1" indent="1"/>
    </xf>
    <xf numFmtId="0" fontId="4" fillId="0" borderId="16" xfId="0" applyFont="1" applyFill="1" applyBorder="1" applyAlignment="1">
      <alignment horizontal="left" vertical="top" wrapText="1" indent="1"/>
    </xf>
    <xf numFmtId="0" fontId="3" fillId="0" borderId="0" xfId="0" applyFont="1" applyFill="1" applyAlignment="1">
      <alignment horizontal="right" vertical="top" wrapText="1" indent="1"/>
    </xf>
    <xf numFmtId="0" fontId="4" fillId="0" borderId="0" xfId="0" applyFont="1" applyFill="1" applyAlignment="1">
      <alignment horizontal="left" vertical="top" wrapText="1" indent="1"/>
    </xf>
    <xf numFmtId="0" fontId="3" fillId="0" borderId="0" xfId="0" applyFont="1" applyFill="1" applyBorder="1" applyAlignment="1">
      <alignment horizontal="left" vertical="top" wrapText="1" indent="1"/>
    </xf>
    <xf numFmtId="0" fontId="3" fillId="0" borderId="0" xfId="0" applyFont="1" applyFill="1" applyBorder="1" applyAlignment="1">
      <alignment horizontal="left" vertical="top" wrapText="1" indent="1"/>
    </xf>
    <xf numFmtId="0" fontId="3" fillId="0" borderId="11" xfId="0" applyFont="1" applyFill="1" applyBorder="1" applyAlignment="1">
      <alignment horizontal="left" vertical="top" wrapText="1" indent="1"/>
    </xf>
    <xf numFmtId="0" fontId="5" fillId="0" borderId="11" xfId="0" applyFont="1" applyFill="1" applyBorder="1" applyAlignment="1">
      <alignment horizontal="left" vertical="top" wrapText="1" indent="1"/>
    </xf>
    <xf numFmtId="0" fontId="5" fillId="0" borderId="0" xfId="0" applyFont="1" applyFill="1" applyBorder="1" applyAlignment="1">
      <alignment horizontal="left" vertical="top" wrapText="1" indent="1"/>
    </xf>
    <xf numFmtId="43" fontId="3" fillId="34" borderId="0" xfId="42" applyNumberFormat="1" applyFont="1" applyFill="1" applyBorder="1" applyAlignment="1">
      <alignment horizontal="right" wrapText="1"/>
    </xf>
    <xf numFmtId="0" fontId="4" fillId="0" borderId="0" xfId="0" applyFont="1" applyFill="1" applyBorder="1" applyAlignment="1">
      <alignment horizontal="right" wrapText="1"/>
    </xf>
    <xf numFmtId="180" fontId="4" fillId="0" borderId="17" xfId="0" applyNumberFormat="1" applyFont="1" applyFill="1" applyBorder="1" applyAlignment="1">
      <alignment horizontal="right" wrapText="1"/>
    </xf>
    <xf numFmtId="43" fontId="3" fillId="0" borderId="0" xfId="0" applyNumberFormat="1" applyFont="1" applyFill="1" applyAlignment="1">
      <alignment horizontal="right" wrapText="1"/>
    </xf>
    <xf numFmtId="39" fontId="4" fillId="13" borderId="0" xfId="0" applyNumberFormat="1" applyFont="1" applyFill="1" applyBorder="1" applyAlignment="1">
      <alignment horizontal="right"/>
    </xf>
    <xf numFmtId="39" fontId="3" fillId="13" borderId="0" xfId="0" applyNumberFormat="1" applyFont="1" applyFill="1" applyBorder="1" applyAlignment="1">
      <alignment horizontal="right"/>
    </xf>
    <xf numFmtId="9" fontId="3" fillId="0" borderId="0" xfId="60" applyFont="1" applyFill="1" applyBorder="1" applyAlignment="1">
      <alignment horizontal="right" wrapText="1"/>
    </xf>
    <xf numFmtId="43" fontId="4" fillId="34" borderId="0" xfId="42" applyFont="1" applyFill="1" applyBorder="1" applyAlignment="1">
      <alignment horizontal="right" wrapText="1"/>
    </xf>
    <xf numFmtId="0" fontId="17" fillId="0" borderId="0" xfId="0" applyFont="1" applyFill="1" applyBorder="1" applyAlignment="1">
      <alignment horizontal="left" vertical="top" wrapText="1" indent="1"/>
    </xf>
    <xf numFmtId="0" fontId="3" fillId="0" borderId="0" xfId="0" applyFont="1" applyAlignment="1">
      <alignment vertical="center"/>
    </xf>
    <xf numFmtId="0" fontId="4" fillId="0" borderId="16" xfId="0" applyFont="1" applyFill="1" applyBorder="1" applyAlignment="1">
      <alignment horizontal="left" vertical="center" wrapText="1"/>
    </xf>
    <xf numFmtId="180" fontId="4" fillId="0" borderId="16" xfId="42" applyNumberFormat="1" applyFont="1" applyBorder="1" applyAlignment="1">
      <alignment vertical="center" wrapText="1"/>
    </xf>
    <xf numFmtId="0" fontId="0" fillId="0" borderId="0" xfId="0" applyFont="1" applyAlignment="1">
      <alignment vertical="center"/>
    </xf>
    <xf numFmtId="180" fontId="4" fillId="0" borderId="0" xfId="42" applyNumberFormat="1" applyFont="1" applyAlignment="1">
      <alignment wrapText="1"/>
    </xf>
    <xf numFmtId="180" fontId="4" fillId="0" borderId="0" xfId="42" applyNumberFormat="1" applyFont="1" applyFill="1" applyAlignment="1">
      <alignment wrapText="1"/>
    </xf>
    <xf numFmtId="180" fontId="4" fillId="0" borderId="11" xfId="42" applyNumberFormat="1" applyFont="1" applyBorder="1" applyAlignment="1">
      <alignment wrapText="1"/>
    </xf>
    <xf numFmtId="180" fontId="4" fillId="0" borderId="11" xfId="42" applyNumberFormat="1" applyFont="1" applyFill="1" applyBorder="1" applyAlignment="1">
      <alignment wrapText="1"/>
    </xf>
    <xf numFmtId="180" fontId="4" fillId="0" borderId="0" xfId="42" applyNumberFormat="1" applyFont="1" applyBorder="1" applyAlignment="1">
      <alignment wrapText="1"/>
    </xf>
    <xf numFmtId="0" fontId="0" fillId="0" borderId="0" xfId="0" applyFont="1" applyFill="1" applyBorder="1" applyAlignment="1">
      <alignment horizontal="left"/>
    </xf>
    <xf numFmtId="37" fontId="0" fillId="0" borderId="0" xfId="0" applyNumberFormat="1" applyFont="1" applyFill="1" applyBorder="1" applyAlignment="1">
      <alignment horizontal="right" wrapText="1"/>
    </xf>
    <xf numFmtId="37" fontId="20" fillId="0" borderId="0" xfId="0" applyNumberFormat="1" applyFont="1" applyFill="1" applyBorder="1" applyAlignment="1">
      <alignment horizontal="right" wrapText="1"/>
    </xf>
    <xf numFmtId="37" fontId="111" fillId="34" borderId="0" xfId="0" applyNumberFormat="1" applyFont="1" applyFill="1" applyBorder="1" applyAlignment="1">
      <alignment horizontal="right" wrapText="1"/>
    </xf>
    <xf numFmtId="37" fontId="127" fillId="0" borderId="0" xfId="42" applyNumberFormat="1" applyFont="1" applyFill="1" applyBorder="1" applyAlignment="1">
      <alignment horizontal="right" wrapText="1"/>
    </xf>
    <xf numFmtId="180" fontId="127" fillId="0" borderId="0" xfId="42" applyNumberFormat="1" applyFont="1" applyFill="1" applyBorder="1" applyAlignment="1">
      <alignment horizontal="right" wrapText="1"/>
    </xf>
    <xf numFmtId="37" fontId="127" fillId="0" borderId="0" xfId="0" applyNumberFormat="1" applyFont="1" applyFill="1" applyBorder="1" applyAlignment="1">
      <alignment horizontal="right" wrapText="1"/>
    </xf>
    <xf numFmtId="180" fontId="0" fillId="0" borderId="0" xfId="42" applyNumberFormat="1" applyFont="1" applyFill="1" applyBorder="1" applyAlignment="1">
      <alignment horizontal="right"/>
    </xf>
    <xf numFmtId="37" fontId="0" fillId="0" borderId="0" xfId="0" applyNumberFormat="1" applyFont="1" applyFill="1" applyBorder="1" applyAlignment="1">
      <alignment horizontal="left" vertical="top"/>
    </xf>
    <xf numFmtId="37" fontId="3" fillId="34" borderId="0" xfId="0" applyNumberFormat="1" applyFont="1" applyFill="1" applyAlignment="1">
      <alignment horizontal="right" wrapText="1"/>
    </xf>
    <xf numFmtId="178" fontId="4" fillId="34" borderId="0" xfId="0" applyNumberFormat="1" applyFont="1" applyFill="1" applyBorder="1" applyAlignment="1">
      <alignment wrapText="1"/>
    </xf>
    <xf numFmtId="178" fontId="3" fillId="34" borderId="0" xfId="0" applyNumberFormat="1" applyFont="1" applyFill="1" applyBorder="1" applyAlignment="1">
      <alignment wrapText="1"/>
    </xf>
    <xf numFmtId="0" fontId="3" fillId="34" borderId="0" xfId="0" applyFont="1" applyFill="1" applyBorder="1" applyAlignment="1">
      <alignment horizontal="right" wrapText="1"/>
    </xf>
    <xf numFmtId="3" fontId="3" fillId="0" borderId="12" xfId="0" applyNumberFormat="1" applyFont="1" applyBorder="1" applyAlignment="1">
      <alignment horizontal="right" wrapText="1"/>
    </xf>
    <xf numFmtId="0" fontId="3" fillId="0" borderId="11" xfId="0" applyFont="1" applyBorder="1" applyAlignment="1">
      <alignment horizontal="right" wrapText="1"/>
    </xf>
    <xf numFmtId="2" fontId="4" fillId="0" borderId="0" xfId="0" applyNumberFormat="1" applyFont="1" applyAlignment="1">
      <alignment horizontal="right" wrapText="1"/>
    </xf>
    <xf numFmtId="43" fontId="4" fillId="0" borderId="0" xfId="42" applyFont="1" applyFill="1" applyAlignment="1">
      <alignment horizontal="right" wrapText="1"/>
    </xf>
    <xf numFmtId="37" fontId="3" fillId="30" borderId="0" xfId="0" applyNumberFormat="1" applyFont="1" applyFill="1" applyBorder="1" applyAlignment="1">
      <alignment horizontal="right" wrapText="1"/>
    </xf>
    <xf numFmtId="178" fontId="3" fillId="30" borderId="0" xfId="0" applyNumberFormat="1" applyFont="1" applyFill="1" applyBorder="1" applyAlignment="1">
      <alignment horizontal="right" wrapText="1"/>
    </xf>
    <xf numFmtId="182" fontId="4" fillId="34" borderId="0" xfId="42" applyNumberFormat="1" applyFont="1" applyFill="1" applyBorder="1" applyAlignment="1">
      <alignment horizontal="right" wrapText="1"/>
    </xf>
    <xf numFmtId="180" fontId="3" fillId="34" borderId="0" xfId="42" applyNumberFormat="1" applyFont="1" applyFill="1" applyAlignment="1">
      <alignment horizontal="right" wrapText="1"/>
    </xf>
    <xf numFmtId="180" fontId="3" fillId="0" borderId="19" xfId="42" applyNumberFormat="1" applyFont="1" applyFill="1" applyBorder="1" applyAlignment="1">
      <alignment horizontal="right" wrapText="1"/>
    </xf>
    <xf numFmtId="180" fontId="3" fillId="0" borderId="22" xfId="42" applyNumberFormat="1" applyFont="1" applyFill="1" applyBorder="1" applyAlignment="1">
      <alignment horizontal="right" wrapText="1"/>
    </xf>
    <xf numFmtId="37" fontId="16" fillId="0" borderId="21" xfId="0" applyNumberFormat="1" applyFont="1" applyFill="1" applyBorder="1" applyAlignment="1">
      <alignment horizontal="right" wrapText="1"/>
    </xf>
    <xf numFmtId="180" fontId="16" fillId="0" borderId="21" xfId="42" applyNumberFormat="1" applyFont="1" applyFill="1" applyBorder="1" applyAlignment="1">
      <alignment horizontal="right" wrapText="1"/>
    </xf>
    <xf numFmtId="180" fontId="16" fillId="0" borderId="23" xfId="0" applyNumberFormat="1" applyFont="1" applyFill="1" applyBorder="1" applyAlignment="1">
      <alignment horizontal="right" wrapText="1"/>
    </xf>
    <xf numFmtId="43" fontId="3" fillId="34" borderId="0" xfId="42" applyFont="1" applyFill="1" applyBorder="1" applyAlignment="1">
      <alignment horizontal="right" wrapText="1"/>
    </xf>
    <xf numFmtId="180" fontId="3" fillId="34" borderId="0" xfId="0" applyNumberFormat="1" applyFont="1" applyFill="1" applyBorder="1" applyAlignment="1">
      <alignment horizontal="right" wrapText="1"/>
    </xf>
    <xf numFmtId="43" fontId="3" fillId="0" borderId="0" xfId="42" applyFont="1" applyFill="1" applyBorder="1" applyAlignment="1">
      <alignment horizontal="right" wrapText="1"/>
    </xf>
    <xf numFmtId="37" fontId="4" fillId="0" borderId="11" xfId="42" applyNumberFormat="1" applyFont="1" applyFill="1" applyBorder="1" applyAlignment="1">
      <alignment horizontal="right" wrapText="1"/>
    </xf>
    <xf numFmtId="37" fontId="0" fillId="0" borderId="0" xfId="0" applyNumberFormat="1" applyFont="1" applyFill="1" applyBorder="1" applyAlignment="1">
      <alignment horizontal="left" wrapText="1"/>
    </xf>
    <xf numFmtId="37" fontId="0" fillId="34" borderId="0" xfId="0" applyNumberFormat="1" applyFont="1" applyFill="1" applyBorder="1" applyAlignment="1">
      <alignment horizontal="right" wrapText="1"/>
    </xf>
    <xf numFmtId="37" fontId="105" fillId="0" borderId="0" xfId="0" applyNumberFormat="1" applyFont="1" applyFill="1" applyBorder="1" applyAlignment="1">
      <alignment horizontal="right" wrapText="1"/>
    </xf>
    <xf numFmtId="37" fontId="0" fillId="0" borderId="0" xfId="42" applyNumberFormat="1" applyFont="1" applyFill="1" applyBorder="1" applyAlignment="1">
      <alignment horizontal="right" wrapText="1"/>
    </xf>
    <xf numFmtId="37" fontId="105" fillId="0" borderId="0" xfId="42" applyNumberFormat="1" applyFont="1" applyFill="1" applyBorder="1" applyAlignment="1">
      <alignment horizontal="right" wrapText="1"/>
    </xf>
    <xf numFmtId="37" fontId="0" fillId="0" borderId="0" xfId="0" applyNumberFormat="1" applyFont="1" applyFill="1" applyBorder="1" applyAlignment="1">
      <alignment/>
    </xf>
    <xf numFmtId="37" fontId="0" fillId="0" borderId="0" xfId="0" applyNumberFormat="1" applyFont="1" applyFill="1" applyBorder="1" applyAlignment="1">
      <alignment/>
    </xf>
    <xf numFmtId="0" fontId="30" fillId="37" borderId="0" xfId="53" applyFont="1" applyFill="1" applyAlignment="1" applyProtection="1">
      <alignment horizontal="left"/>
      <protection/>
    </xf>
    <xf numFmtId="37" fontId="11" fillId="33" borderId="0" xfId="53" applyNumberFormat="1" applyFont="1" applyFill="1" applyBorder="1" applyAlignment="1" applyProtection="1">
      <alignment horizontal="left"/>
      <protection/>
    </xf>
    <xf numFmtId="37" fontId="11" fillId="33" borderId="0" xfId="53" applyNumberFormat="1" applyFont="1" applyFill="1" applyBorder="1" applyAlignment="1" applyProtection="1">
      <alignment horizontal="left"/>
      <protection/>
    </xf>
    <xf numFmtId="37" fontId="11" fillId="33" borderId="0" xfId="53" applyNumberFormat="1" applyFont="1" applyFill="1" applyBorder="1" applyAlignment="1" applyProtection="1">
      <alignment horizontal="left"/>
      <protection/>
    </xf>
    <xf numFmtId="37" fontId="11" fillId="33" borderId="0" xfId="53" applyNumberFormat="1" applyFont="1" applyFill="1" applyBorder="1" applyAlignment="1" applyProtection="1">
      <alignment horizontal="left"/>
      <protection/>
    </xf>
    <xf numFmtId="37" fontId="0" fillId="0" borderId="0" xfId="0" applyNumberFormat="1" applyFont="1" applyFill="1" applyBorder="1" applyAlignment="1">
      <alignment horizontal="left" wrapText="1"/>
    </xf>
    <xf numFmtId="37" fontId="16" fillId="0" borderId="0" xfId="0" applyNumberFormat="1" applyFont="1" applyFill="1" applyBorder="1" applyAlignment="1">
      <alignment horizontal="left" wrapText="1"/>
    </xf>
    <xf numFmtId="37" fontId="11" fillId="33" borderId="0" xfId="53" applyNumberFormat="1" applyFont="1" applyFill="1" applyBorder="1" applyAlignment="1" applyProtection="1">
      <alignment horizontal="left"/>
      <protection/>
    </xf>
    <xf numFmtId="0" fontId="0" fillId="0" borderId="0" xfId="0" applyFont="1" applyFill="1" applyBorder="1" applyAlignment="1">
      <alignment horizontal="left" vertical="top" wrapText="1"/>
    </xf>
    <xf numFmtId="37" fontId="11" fillId="33" borderId="0" xfId="53" applyNumberFormat="1" applyFont="1" applyFill="1" applyBorder="1" applyAlignment="1" applyProtection="1">
      <alignment horizontal="left"/>
      <protection/>
    </xf>
    <xf numFmtId="0" fontId="3" fillId="0" borderId="0" xfId="0" applyFont="1" applyBorder="1" applyAlignment="1">
      <alignment horizontal="left" vertical="top" wrapText="1"/>
    </xf>
    <xf numFmtId="0" fontId="0" fillId="0" borderId="0" xfId="0" applyFont="1" applyAlignment="1">
      <alignment horizontal="left" wrapText="1"/>
    </xf>
    <xf numFmtId="37" fontId="11" fillId="33" borderId="0" xfId="53" applyNumberFormat="1" applyFont="1" applyFill="1" applyBorder="1" applyAlignment="1" applyProtection="1">
      <alignment horizontal="left"/>
      <protection/>
    </xf>
    <xf numFmtId="37" fontId="3" fillId="0" borderId="0" xfId="0" applyNumberFormat="1" applyFont="1" applyFill="1" applyBorder="1" applyAlignment="1">
      <alignment horizontal="left" wrapText="1"/>
    </xf>
    <xf numFmtId="37" fontId="4" fillId="0" borderId="13" xfId="0" applyNumberFormat="1" applyFont="1" applyBorder="1" applyAlignment="1">
      <alignment horizontal="right" vertical="top" wrapText="1"/>
    </xf>
    <xf numFmtId="37" fontId="4" fillId="0" borderId="12" xfId="0" applyNumberFormat="1" applyFont="1" applyBorder="1" applyAlignment="1">
      <alignment horizontal="right" vertical="top" wrapText="1"/>
    </xf>
    <xf numFmtId="37" fontId="5" fillId="0" borderId="13" xfId="0" applyNumberFormat="1" applyFont="1" applyBorder="1" applyAlignment="1">
      <alignment horizontal="right" vertical="top" wrapText="1"/>
    </xf>
    <xf numFmtId="37" fontId="5" fillId="0" borderId="12" xfId="0" applyNumberFormat="1" applyFont="1" applyBorder="1" applyAlignment="1">
      <alignment horizontal="right" vertical="top" wrapText="1"/>
    </xf>
    <xf numFmtId="37" fontId="5" fillId="0" borderId="13" xfId="0" applyNumberFormat="1" applyFont="1" applyBorder="1" applyAlignment="1">
      <alignment horizontal="center" vertical="top" wrapText="1"/>
    </xf>
    <xf numFmtId="37" fontId="5" fillId="0" borderId="12" xfId="0" applyNumberFormat="1" applyFont="1" applyBorder="1" applyAlignment="1">
      <alignment horizontal="center" vertical="top" wrapText="1"/>
    </xf>
    <xf numFmtId="37" fontId="4" fillId="0" borderId="13" xfId="0" applyNumberFormat="1" applyFont="1" applyBorder="1" applyAlignment="1">
      <alignment horizontal="center" vertical="top" wrapText="1"/>
    </xf>
    <xf numFmtId="37" fontId="4" fillId="0" borderId="12" xfId="0" applyNumberFormat="1" applyFont="1" applyBorder="1" applyAlignment="1">
      <alignment horizontal="center" vertical="top" wrapText="1"/>
    </xf>
    <xf numFmtId="37" fontId="5" fillId="0" borderId="13" xfId="0" applyNumberFormat="1" applyFont="1" applyFill="1" applyBorder="1" applyAlignment="1">
      <alignment horizontal="right" vertical="top" wrapText="1"/>
    </xf>
    <xf numFmtId="37" fontId="5" fillId="0" borderId="12" xfId="0" applyNumberFormat="1" applyFont="1" applyFill="1" applyBorder="1" applyAlignment="1">
      <alignment horizontal="right" vertical="top" wrapText="1"/>
    </xf>
    <xf numFmtId="37" fontId="11" fillId="36" borderId="0" xfId="53" applyNumberFormat="1" applyFont="1" applyFill="1" applyBorder="1" applyAlignment="1" applyProtection="1">
      <alignment horizontal="left"/>
      <protection/>
    </xf>
    <xf numFmtId="37" fontId="98" fillId="0" borderId="13" xfId="0" applyNumberFormat="1" applyFont="1" applyFill="1" applyBorder="1" applyAlignment="1">
      <alignment horizontal="right" vertical="top" wrapText="1"/>
    </xf>
    <xf numFmtId="37" fontId="98" fillId="0" borderId="12" xfId="0" applyNumberFormat="1" applyFont="1" applyFill="1" applyBorder="1" applyAlignment="1">
      <alignment horizontal="right" vertical="top" wrapText="1"/>
    </xf>
    <xf numFmtId="0" fontId="21" fillId="0" borderId="0" xfId="0" applyFont="1" applyFill="1" applyBorder="1" applyAlignment="1">
      <alignment horizontal="left" wrapText="1"/>
    </xf>
    <xf numFmtId="37" fontId="128" fillId="33" borderId="0" xfId="53" applyNumberFormat="1" applyFont="1" applyFill="1" applyBorder="1" applyAlignment="1" applyProtection="1">
      <alignment horizontal="left"/>
      <protection/>
    </xf>
    <xf numFmtId="37" fontId="11" fillId="33" borderId="0" xfId="53" applyNumberFormat="1" applyFont="1" applyFill="1" applyBorder="1" applyAlignment="1" applyProtection="1">
      <alignment horizontal="left"/>
      <protection/>
    </xf>
    <xf numFmtId="0" fontId="5" fillId="0" borderId="13" xfId="0" applyFont="1" applyBorder="1" applyAlignment="1">
      <alignment horizontal="left" wrapText="1" indent="1"/>
    </xf>
    <xf numFmtId="0" fontId="5" fillId="0" borderId="12" xfId="0" applyFont="1" applyBorder="1" applyAlignment="1">
      <alignment horizontal="left" wrapText="1" inden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BE050A"/>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BE050A"/>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5"/>
    <pageSetUpPr fitToPage="1"/>
  </sheetPr>
  <dimension ref="A1:M59"/>
  <sheetViews>
    <sheetView zoomScale="80" zoomScaleNormal="80" zoomScalePageLayoutView="0" workbookViewId="0" topLeftCell="A1">
      <pane ySplit="2" topLeftCell="A3" activePane="bottomLeft" state="frozen"/>
      <selection pane="topLeft" activeCell="AP36" sqref="AP36"/>
      <selection pane="bottomLeft" activeCell="R11" sqref="R11"/>
    </sheetView>
  </sheetViews>
  <sheetFormatPr defaultColWidth="9.140625" defaultRowHeight="12.75"/>
  <cols>
    <col min="1" max="1" width="15.28125" style="425" customWidth="1"/>
    <col min="2" max="2" width="3.28125" style="442" customWidth="1"/>
    <col min="3" max="3" width="46.28125" style="425" customWidth="1"/>
    <col min="4" max="10" width="5.28125" style="425" customWidth="1"/>
    <col min="11" max="11" width="8.28125" style="427" customWidth="1"/>
    <col min="12" max="12" width="8.28125" style="425" customWidth="1"/>
    <col min="13" max="16384" width="9.140625" style="425" customWidth="1"/>
  </cols>
  <sheetData>
    <row r="1" ht="20.25">
      <c r="B1" s="426" t="s">
        <v>223</v>
      </c>
    </row>
    <row r="2" ht="20.25">
      <c r="B2" s="428" t="s">
        <v>399</v>
      </c>
    </row>
    <row r="3" spans="2:11" s="429" customFormat="1" ht="15">
      <c r="B3" s="430"/>
      <c r="K3" s="431"/>
    </row>
    <row r="4" spans="2:11" s="429" customFormat="1" ht="15">
      <c r="B4" s="430"/>
      <c r="K4" s="432" t="s">
        <v>1</v>
      </c>
    </row>
    <row r="5" spans="2:13" s="429" customFormat="1" ht="14.25">
      <c r="B5" s="944" t="s">
        <v>35</v>
      </c>
      <c r="C5" s="944"/>
      <c r="D5" s="944"/>
      <c r="E5" s="944"/>
      <c r="F5" s="944"/>
      <c r="G5" s="944"/>
      <c r="H5" s="944"/>
      <c r="I5" s="944"/>
      <c r="J5" s="944"/>
      <c r="K5" s="433">
        <v>1</v>
      </c>
      <c r="L5" s="434"/>
      <c r="M5" s="434"/>
    </row>
    <row r="6" spans="2:13" s="429" customFormat="1" ht="14.25">
      <c r="B6" s="944" t="s">
        <v>64</v>
      </c>
      <c r="C6" s="944"/>
      <c r="D6" s="944"/>
      <c r="E6" s="944"/>
      <c r="F6" s="944"/>
      <c r="G6" s="944"/>
      <c r="H6" s="944"/>
      <c r="I6" s="944"/>
      <c r="J6" s="944"/>
      <c r="K6" s="433">
        <v>2</v>
      </c>
      <c r="L6" s="434"/>
      <c r="M6" s="434"/>
    </row>
    <row r="7" spans="2:13" s="429" customFormat="1" ht="11.25" customHeight="1">
      <c r="B7" s="435"/>
      <c r="C7" s="434"/>
      <c r="D7" s="434"/>
      <c r="E7" s="434"/>
      <c r="F7" s="434"/>
      <c r="G7" s="434"/>
      <c r="H7" s="434"/>
      <c r="I7" s="434"/>
      <c r="J7" s="434"/>
      <c r="K7" s="436"/>
      <c r="L7" s="434"/>
      <c r="M7" s="434"/>
    </row>
    <row r="8" spans="2:11" s="429" customFormat="1" ht="15">
      <c r="B8" s="437" t="s">
        <v>39</v>
      </c>
      <c r="K8" s="431"/>
    </row>
    <row r="9" spans="1:11" s="429" customFormat="1" ht="15">
      <c r="A9" s="438"/>
      <c r="C9" s="433" t="s">
        <v>89</v>
      </c>
      <c r="K9" s="433">
        <v>3</v>
      </c>
    </row>
    <row r="10" spans="3:11" s="429" customFormat="1" ht="14.25">
      <c r="C10" s="433" t="s">
        <v>20</v>
      </c>
      <c r="K10" s="433">
        <v>4</v>
      </c>
    </row>
    <row r="11" spans="3:11" s="429" customFormat="1" ht="14.25">
      <c r="C11" s="433" t="s">
        <v>0</v>
      </c>
      <c r="K11" s="433">
        <v>5</v>
      </c>
    </row>
    <row r="12" spans="3:11" s="429" customFormat="1" ht="14.25">
      <c r="C12" s="433" t="s">
        <v>5</v>
      </c>
      <c r="K12" s="433">
        <v>6</v>
      </c>
    </row>
    <row r="13" spans="3:11" s="429" customFormat="1" ht="14.25">
      <c r="C13" s="433" t="s">
        <v>14</v>
      </c>
      <c r="K13" s="433">
        <v>7</v>
      </c>
    </row>
    <row r="14" spans="3:11" s="429" customFormat="1" ht="14.25">
      <c r="C14" s="433" t="s">
        <v>388</v>
      </c>
      <c r="K14" s="433">
        <v>8</v>
      </c>
    </row>
    <row r="15" spans="3:11" s="429" customFormat="1" ht="14.25">
      <c r="C15" s="433" t="s">
        <v>17</v>
      </c>
      <c r="K15" s="433">
        <v>9</v>
      </c>
    </row>
    <row r="16" spans="3:11" s="429" customFormat="1" ht="14.25">
      <c r="C16" s="433" t="s">
        <v>228</v>
      </c>
      <c r="K16" s="433">
        <v>10</v>
      </c>
    </row>
    <row r="17" spans="3:11" s="429" customFormat="1" ht="14.25">
      <c r="C17" s="433" t="s">
        <v>131</v>
      </c>
      <c r="K17" s="433">
        <v>11</v>
      </c>
    </row>
    <row r="18" spans="3:11" s="429" customFormat="1" ht="14.25">
      <c r="C18" s="433" t="s">
        <v>70</v>
      </c>
      <c r="K18" s="433">
        <v>12</v>
      </c>
    </row>
    <row r="19" spans="3:11" s="429" customFormat="1" ht="14.25">
      <c r="C19" s="433" t="s">
        <v>124</v>
      </c>
      <c r="K19" s="433">
        <v>13</v>
      </c>
    </row>
    <row r="20" spans="3:11" s="429" customFormat="1" ht="14.25">
      <c r="C20" s="433" t="s">
        <v>77</v>
      </c>
      <c r="K20" s="433">
        <v>14</v>
      </c>
    </row>
    <row r="21" spans="3:11" s="429" customFormat="1" ht="14.25">
      <c r="C21" s="431"/>
      <c r="K21" s="431"/>
    </row>
    <row r="22" spans="2:11" s="429" customFormat="1" ht="15">
      <c r="B22" s="439" t="s">
        <v>90</v>
      </c>
      <c r="K22" s="431"/>
    </row>
    <row r="23" spans="2:11" s="429" customFormat="1" ht="15">
      <c r="B23" s="439"/>
      <c r="C23" s="433" t="s">
        <v>130</v>
      </c>
      <c r="K23" s="433">
        <v>15</v>
      </c>
    </row>
    <row r="24" spans="3:11" s="429" customFormat="1" ht="14.25">
      <c r="C24" s="440" t="s">
        <v>40</v>
      </c>
      <c r="K24" s="431"/>
    </row>
    <row r="25" spans="2:11" s="429" customFormat="1" ht="15">
      <c r="B25" s="439"/>
      <c r="C25" s="433" t="s">
        <v>196</v>
      </c>
      <c r="K25" s="433">
        <v>16</v>
      </c>
    </row>
    <row r="26" spans="2:11" s="429" customFormat="1" ht="15">
      <c r="B26" s="439"/>
      <c r="C26" s="433" t="s">
        <v>178</v>
      </c>
      <c r="K26" s="433">
        <v>17</v>
      </c>
    </row>
    <row r="27" spans="2:11" s="429" customFormat="1" ht="15">
      <c r="B27" s="439"/>
      <c r="C27" s="433" t="s">
        <v>312</v>
      </c>
      <c r="K27" s="433">
        <v>18</v>
      </c>
    </row>
    <row r="28" spans="2:11" s="429" customFormat="1" ht="15">
      <c r="B28" s="439"/>
      <c r="C28" s="433" t="s">
        <v>23</v>
      </c>
      <c r="K28" s="433">
        <v>19</v>
      </c>
    </row>
    <row r="29" spans="2:11" s="429" customFormat="1" ht="15">
      <c r="B29" s="439"/>
      <c r="C29" s="440" t="s">
        <v>41</v>
      </c>
      <c r="K29" s="431"/>
    </row>
    <row r="30" spans="2:11" s="429" customFormat="1" ht="15">
      <c r="B30" s="439"/>
      <c r="C30" s="433" t="s">
        <v>33</v>
      </c>
      <c r="K30" s="433">
        <v>20</v>
      </c>
    </row>
    <row r="31" spans="2:11" s="429" customFormat="1" ht="15">
      <c r="B31" s="439"/>
      <c r="C31" s="433" t="s">
        <v>34</v>
      </c>
      <c r="K31" s="433">
        <v>21</v>
      </c>
    </row>
    <row r="32" spans="2:11" s="429" customFormat="1" ht="15">
      <c r="B32" s="439"/>
      <c r="C32" s="433" t="s">
        <v>49</v>
      </c>
      <c r="K32" s="433">
        <v>22</v>
      </c>
    </row>
    <row r="33" spans="2:11" s="429" customFormat="1" ht="15">
      <c r="B33" s="439"/>
      <c r="C33" s="433" t="s">
        <v>259</v>
      </c>
      <c r="K33" s="433">
        <v>23</v>
      </c>
    </row>
    <row r="34" spans="2:11" s="429" customFormat="1" ht="15">
      <c r="B34" s="439"/>
      <c r="C34" s="433" t="s">
        <v>50</v>
      </c>
      <c r="K34" s="433">
        <v>24</v>
      </c>
    </row>
    <row r="35" spans="2:11" s="429" customFormat="1" ht="15">
      <c r="B35" s="439"/>
      <c r="K35" s="431"/>
    </row>
    <row r="36" spans="2:11" s="429" customFormat="1" ht="14.25">
      <c r="B36" s="944" t="s">
        <v>176</v>
      </c>
      <c r="C36" s="944"/>
      <c r="D36" s="944"/>
      <c r="E36" s="944"/>
      <c r="F36" s="944"/>
      <c r="G36" s="944"/>
      <c r="H36" s="944"/>
      <c r="I36" s="944"/>
      <c r="J36" s="944"/>
      <c r="K36" s="433">
        <v>25</v>
      </c>
    </row>
    <row r="37" spans="1:11" s="429" customFormat="1" ht="15">
      <c r="A37" s="438"/>
      <c r="B37" s="944" t="s">
        <v>226</v>
      </c>
      <c r="C37" s="944"/>
      <c r="D37" s="944"/>
      <c r="E37" s="944"/>
      <c r="F37" s="944"/>
      <c r="G37" s="944"/>
      <c r="H37" s="944"/>
      <c r="I37" s="944"/>
      <c r="J37" s="944"/>
      <c r="K37" s="433">
        <v>26</v>
      </c>
    </row>
    <row r="38" spans="2:11" s="429" customFormat="1" ht="14.25">
      <c r="B38" s="944" t="s">
        <v>177</v>
      </c>
      <c r="C38" s="944"/>
      <c r="D38" s="944"/>
      <c r="E38" s="944"/>
      <c r="F38" s="944"/>
      <c r="G38" s="944"/>
      <c r="H38" s="944"/>
      <c r="I38" s="944"/>
      <c r="J38" s="944"/>
      <c r="K38" s="433">
        <v>27</v>
      </c>
    </row>
    <row r="39" spans="2:11" s="429" customFormat="1" ht="14.25">
      <c r="B39" s="944" t="s">
        <v>107</v>
      </c>
      <c r="C39" s="944"/>
      <c r="D39" s="944"/>
      <c r="E39" s="944"/>
      <c r="F39" s="944"/>
      <c r="G39" s="944"/>
      <c r="H39" s="944"/>
      <c r="I39" s="944"/>
      <c r="J39" s="944"/>
      <c r="K39" s="433">
        <v>28</v>
      </c>
    </row>
    <row r="40" spans="2:11" s="429" customFormat="1" ht="14.25">
      <c r="B40" s="431"/>
      <c r="K40" s="431"/>
    </row>
    <row r="41" spans="2:11" s="429" customFormat="1" ht="14.25">
      <c r="B41" s="441"/>
      <c r="K41" s="431"/>
    </row>
    <row r="42" spans="2:11" s="429" customFormat="1" ht="14.25">
      <c r="B42" s="441"/>
      <c r="K42" s="431"/>
    </row>
    <row r="43" spans="2:11" s="429" customFormat="1" ht="14.25">
      <c r="B43" s="441"/>
      <c r="K43" s="431"/>
    </row>
    <row r="44" spans="2:11" s="429" customFormat="1" ht="14.25">
      <c r="B44" s="441"/>
      <c r="K44" s="431"/>
    </row>
    <row r="45" spans="2:11" s="429" customFormat="1" ht="14.25">
      <c r="B45" s="441"/>
      <c r="K45" s="431"/>
    </row>
    <row r="46" spans="2:11" s="429" customFormat="1" ht="14.25">
      <c r="B46" s="441"/>
      <c r="K46" s="431"/>
    </row>
    <row r="47" spans="2:11" s="429" customFormat="1" ht="14.25">
      <c r="B47" s="441"/>
      <c r="K47" s="431"/>
    </row>
    <row r="48" spans="2:11" s="429" customFormat="1" ht="14.25">
      <c r="B48" s="441"/>
      <c r="K48" s="431"/>
    </row>
    <row r="49" spans="2:11" s="429" customFormat="1" ht="14.25">
      <c r="B49" s="441"/>
      <c r="K49" s="431"/>
    </row>
    <row r="50" spans="2:11" s="429" customFormat="1" ht="14.25">
      <c r="B50" s="441"/>
      <c r="K50" s="431"/>
    </row>
    <row r="51" spans="2:11" s="429" customFormat="1" ht="14.25">
      <c r="B51" s="441"/>
      <c r="K51" s="431"/>
    </row>
    <row r="52" spans="2:11" s="429" customFormat="1" ht="14.25">
      <c r="B52" s="441"/>
      <c r="K52" s="431"/>
    </row>
    <row r="53" spans="2:11" s="429" customFormat="1" ht="14.25">
      <c r="B53" s="441"/>
      <c r="K53" s="431"/>
    </row>
    <row r="54" spans="2:11" s="429" customFormat="1" ht="14.25">
      <c r="B54" s="441"/>
      <c r="K54" s="431"/>
    </row>
    <row r="55" spans="2:11" s="429" customFormat="1" ht="14.25">
      <c r="B55" s="441"/>
      <c r="K55" s="431"/>
    </row>
    <row r="56" spans="2:11" s="429" customFormat="1" ht="14.25">
      <c r="B56" s="441"/>
      <c r="K56" s="431"/>
    </row>
    <row r="57" spans="2:11" s="429" customFormat="1" ht="14.25">
      <c r="B57" s="441"/>
      <c r="K57" s="431"/>
    </row>
    <row r="58" spans="2:11" s="429" customFormat="1" ht="14.25">
      <c r="B58" s="441"/>
      <c r="K58" s="431"/>
    </row>
    <row r="59" spans="2:11" s="429" customFormat="1" ht="14.25">
      <c r="B59" s="441"/>
      <c r="K59" s="431"/>
    </row>
  </sheetData>
  <sheetProtection/>
  <mergeCells count="6">
    <mergeCell ref="B38:J38"/>
    <mergeCell ref="B39:J39"/>
    <mergeCell ref="B5:J5"/>
    <mergeCell ref="B6:J6"/>
    <mergeCell ref="B36:J36"/>
    <mergeCell ref="B37:J37"/>
  </mergeCells>
  <hyperlinks>
    <hyperlink ref="B5" location="'1.Highlights'!A1" display="Performance highlights"/>
    <hyperlink ref="K5" location="'1.Highlights'!A1" display="'1.Highlights'!A1"/>
    <hyperlink ref="B6:J6" location="'2.PerShare'!A1" display="Ordinary share data"/>
    <hyperlink ref="K6" location="'2.PerShare'!A1" display="'2.PerShare'!A1"/>
    <hyperlink ref="C9" location="'3.NetInterest'!A1" display="Net interest income, average balances and rates"/>
    <hyperlink ref="C10" location="'4.NonInterest'!A1" display="Non-interest income"/>
    <hyperlink ref="C11" location="'5.Expenses'!A1" display="Expenses"/>
    <hyperlink ref="C12" location="'6.Allowances'!A1" display="Allowances for credit and other losses"/>
    <hyperlink ref="C13" location="'7.Loans'!A1" display="Customer Loans"/>
    <hyperlink ref="C14" location="'8.AFS'!A1" display="Funding Sources"/>
    <hyperlink ref="C15" location="'9.Deposits'!A1" display="Customer Deposits"/>
    <hyperlink ref="C17" location="'11.NPL,Coverage ratios'!Print_Area" display="Non-performing loan and coverage ratios"/>
    <hyperlink ref="C20" location="'14.Capital'!A1" display="Capital adequacy"/>
    <hyperlink ref="K9" location="'3.NetInterest'!A1" display="'3.NetInterest'!A1"/>
    <hyperlink ref="K10" location="'4.NonInterest'!A1" display="'4.NonInterest'!A1"/>
    <hyperlink ref="K11" location="'5.Expenses'!A1" display="'5.Expenses'!A1"/>
    <hyperlink ref="K12" location="'6.Allowances'!A1" display="'6.Allowances'!A1"/>
    <hyperlink ref="K13" location="'7.Loans'!A1" display="'7.Loans'!A1"/>
    <hyperlink ref="K14" location="'8.AFS'!A1" display="'8.AFS'!A1"/>
    <hyperlink ref="K15" location="'9.Deposits'!A1" display="'9.Deposits'!A1"/>
    <hyperlink ref="K17" location="'10.NPL,Coverage ratios'!A1" display="'10.NPL,Coverage ratios'!A1"/>
    <hyperlink ref="K20" location="'13.Capital'!A1" display="'13.Capital'!A1"/>
    <hyperlink ref="C23" location="'15.Mix'!Print_Area" display="Business and geographical mix"/>
    <hyperlink ref="K23" location="'14.Mix'!A1" display="'14.Mix'!A1"/>
    <hyperlink ref="C18" location="'12.NPA'!Print_Area" display="Non-performing assets"/>
    <hyperlink ref="K18" location="'11.NPA'!A1" display="'11.NPA'!A1"/>
    <hyperlink ref="C19" location="'13.CumulativeAllowances'!Print_Area" display="Cumulative loss allowances"/>
    <hyperlink ref="K19" location="'12.CumulativeAllowances'!A1" display="'12.CumulativeAllowances'!A1"/>
    <hyperlink ref="C25" location="'16.Consumer'!Print_Area" display="Consumer Banking/ Wealth Management"/>
    <hyperlink ref="K25" location="'15.Consumer'!A1" display="'15.Consumer'!A1"/>
    <hyperlink ref="C26" location="'17.Institutional'!Print_Area" display="Institutional Banking"/>
    <hyperlink ref="K26" location="'16.Institutional'!A1" display="'16.Institutional'!A1"/>
    <hyperlink ref="C27" location="'18.Treasury'!Print_Area" display="Treasury"/>
    <hyperlink ref="K27" location="'17.Treasury'!A1" display="'17.Treasury'!A1"/>
    <hyperlink ref="C28" location="'19.Others'!Print_Area" display="Others"/>
    <hyperlink ref="K28" location="'18.Others'!A1" display="'18.Others'!A1"/>
    <hyperlink ref="C30" location="'20.S''pore'!Print_Area" display="Singapore"/>
    <hyperlink ref="C31" location="'21.HK'!Print_Area" display="Hong Kong"/>
    <hyperlink ref="C32" location="'22.GreaterChina'!Print_Area" display="Rest of Greater China"/>
    <hyperlink ref="C33" location="'23.SSEA'!Print_Area" display="South and South-East Asia"/>
    <hyperlink ref="C34" location="'24.ROW'!Print_Area" display="Rest of World"/>
    <hyperlink ref="K30" location="'19.S''pore'!A1" display="'19.S''pore'!A1"/>
    <hyperlink ref="K31" location="'20.HK'!A1" display="'20.HK'!A1"/>
    <hyperlink ref="K32" location="'21.GreaterChina'!A1" display="'21.GreaterChina'!A1"/>
    <hyperlink ref="K33" location="'22.SSEA'!A1" display="'22.SSEA'!A1"/>
    <hyperlink ref="K34" location="'23.ROW'!A1" display="'23.ROW'!A1"/>
    <hyperlink ref="B36" location="'25.P&amp;L'!A1" display="Unaudited consolidated income statement"/>
    <hyperlink ref="B37" location="'25.BalSheet (new)'!Print_Area" display="Consolidated balance sheet (new presentation)"/>
    <hyperlink ref="B38" location="'27.CashFlow'!A1" display="Unaudited consolidated cash flow statement"/>
    <hyperlink ref="K36" location="'24.P&amp;L'!A1" display="'24.P&amp;L'!A1"/>
    <hyperlink ref="K37" location="'25.BalSheet (new)'!Print_Area" display="'25.BalSheet (new)'!Print_Area"/>
    <hyperlink ref="K38" location="'26.CashFlow'!A1" display="'26.CashFlow'!A1"/>
    <hyperlink ref="K39" location="'27.Legend'!A1" display="'27.Legend'!A1"/>
    <hyperlink ref="B36:J36" location="'25.P&amp;L'!Print_Area" display="Consolidated income statement"/>
    <hyperlink ref="B37:J37" location="'26.BalSheet'!Print_Area" display="Consolidated balance sheets"/>
    <hyperlink ref="B38:J38" location="'27.CashFlow'!Print_Area" display="Consolidated cash flow statement"/>
    <hyperlink ref="C16" location="'10. Debts issued'!A1" display="Debts issued"/>
    <hyperlink ref="B39:J39" location="'28.Legend'!A1" display="Legend of terms used"/>
  </hyperlinks>
  <printOptions/>
  <pageMargins left="0.75" right="0.75" top="0.67" bottom="1" header="0.5" footer="0.5"/>
  <pageSetup fitToHeight="1" fitToWidth="1" horizontalDpi="600" verticalDpi="600" orientation="landscape" scale="81" r:id="rId1"/>
</worksheet>
</file>

<file path=xl/worksheets/sheet10.xml><?xml version="1.0" encoding="utf-8"?>
<worksheet xmlns="http://schemas.openxmlformats.org/spreadsheetml/2006/main" xmlns:r="http://schemas.openxmlformats.org/officeDocument/2006/relationships">
  <sheetPr>
    <tabColor rgb="FFFFCC99"/>
    <pageSetUpPr fitToPage="1"/>
  </sheetPr>
  <dimension ref="A1:M36"/>
  <sheetViews>
    <sheetView zoomScale="85" zoomScaleNormal="85"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D4" sqref="D4"/>
    </sheetView>
  </sheetViews>
  <sheetFormatPr defaultColWidth="9.140625" defaultRowHeight="12.75"/>
  <cols>
    <col min="1" max="1" width="2.140625" style="12" customWidth="1"/>
    <col min="2" max="2" width="2.28125" style="12" customWidth="1"/>
    <col min="3" max="3" width="38.140625" style="5" customWidth="1"/>
    <col min="4" max="7" width="11.28125" style="40" customWidth="1"/>
    <col min="8" max="8" width="10.28125" style="60" customWidth="1"/>
    <col min="9" max="9" width="9.140625" style="717" bestFit="1" customWidth="1"/>
    <col min="10" max="10" width="8.28125" style="717" customWidth="1"/>
    <col min="11" max="11" width="8.28125" style="40" customWidth="1"/>
    <col min="12" max="16384" width="9.140625" style="12" customWidth="1"/>
  </cols>
  <sheetData>
    <row r="1" spans="1:11" s="24" customFormat="1" ht="20.25">
      <c r="A1" s="23" t="s">
        <v>17</v>
      </c>
      <c r="D1" s="61"/>
      <c r="E1" s="61"/>
      <c r="F1" s="61"/>
      <c r="G1" s="61"/>
      <c r="H1" s="61"/>
      <c r="I1" s="715"/>
      <c r="J1" s="715"/>
      <c r="K1" s="61"/>
    </row>
    <row r="2" spans="1:11" s="26" customFormat="1" ht="45">
      <c r="A2" s="948" t="s">
        <v>53</v>
      </c>
      <c r="B2" s="948"/>
      <c r="C2" s="948"/>
      <c r="D2" s="372">
        <v>42887</v>
      </c>
      <c r="E2" s="372">
        <v>42979</v>
      </c>
      <c r="F2" s="372">
        <v>43070</v>
      </c>
      <c r="G2" s="372">
        <v>43160</v>
      </c>
      <c r="H2" s="373">
        <v>43252</v>
      </c>
      <c r="I2" s="372" t="s">
        <v>406</v>
      </c>
      <c r="J2" s="372" t="s">
        <v>407</v>
      </c>
      <c r="K2" s="372"/>
    </row>
    <row r="3" spans="1:11" s="14" customFormat="1" ht="6" customHeight="1">
      <c r="A3" s="4"/>
      <c r="D3" s="155"/>
      <c r="E3" s="155"/>
      <c r="F3" s="155"/>
      <c r="G3" s="155"/>
      <c r="H3" s="62"/>
      <c r="I3" s="51"/>
      <c r="J3" s="51"/>
      <c r="K3" s="7"/>
    </row>
    <row r="4" spans="1:11" s="14" customFormat="1" ht="14.25" customHeight="1">
      <c r="A4" s="22" t="s">
        <v>369</v>
      </c>
      <c r="D4" s="7"/>
      <c r="E4" s="7"/>
      <c r="F4" s="7"/>
      <c r="G4" s="7"/>
      <c r="H4" s="62"/>
      <c r="I4" s="51"/>
      <c r="J4" s="51"/>
      <c r="K4" s="7"/>
    </row>
    <row r="5" spans="1:11" s="8" customFormat="1" ht="15">
      <c r="A5" s="15" t="s">
        <v>17</v>
      </c>
      <c r="D5" s="7">
        <v>342886</v>
      </c>
      <c r="E5" s="7">
        <v>362102</v>
      </c>
      <c r="F5" s="7">
        <v>373634</v>
      </c>
      <c r="G5" s="7">
        <v>375826</v>
      </c>
      <c r="H5" s="62">
        <v>387560</v>
      </c>
      <c r="I5" s="51">
        <v>3.1221895238754183</v>
      </c>
      <c r="J5" s="51">
        <v>13.02882007431041</v>
      </c>
      <c r="K5" s="7"/>
    </row>
    <row r="6" spans="2:13" s="8" customFormat="1" ht="15">
      <c r="B6" s="15" t="s">
        <v>66</v>
      </c>
      <c r="D6" s="7">
        <v>152856</v>
      </c>
      <c r="E6" s="7">
        <v>156629</v>
      </c>
      <c r="F6" s="7">
        <v>156893</v>
      </c>
      <c r="G6" s="7">
        <v>160140</v>
      </c>
      <c r="H6" s="727">
        <v>155266</v>
      </c>
      <c r="I6" s="51">
        <v>-3.0435868614961947</v>
      </c>
      <c r="J6" s="51">
        <v>1.576647302035905</v>
      </c>
      <c r="K6" s="7"/>
      <c r="M6" s="190"/>
    </row>
    <row r="7" spans="2:11" ht="14.25">
      <c r="B7" s="19"/>
      <c r="C7" s="12" t="s">
        <v>72</v>
      </c>
      <c r="D7" s="59">
        <v>13603</v>
      </c>
      <c r="E7" s="59">
        <v>16349</v>
      </c>
      <c r="F7" s="59">
        <v>15153</v>
      </c>
      <c r="G7" s="59">
        <v>13368</v>
      </c>
      <c r="H7" s="728">
        <v>12223</v>
      </c>
      <c r="I7" s="70">
        <v>-8.565230400957514</v>
      </c>
      <c r="J7" s="70">
        <v>-10.144820995368665</v>
      </c>
      <c r="K7" s="59"/>
    </row>
    <row r="8" spans="2:11" ht="14.25">
      <c r="B8" s="19"/>
      <c r="C8" s="12" t="s">
        <v>73</v>
      </c>
      <c r="D8" s="59">
        <v>112853</v>
      </c>
      <c r="E8" s="59">
        <v>113053</v>
      </c>
      <c r="F8" s="59">
        <v>114865</v>
      </c>
      <c r="G8" s="59">
        <v>117922</v>
      </c>
      <c r="H8" s="728">
        <v>116901</v>
      </c>
      <c r="I8" s="70">
        <v>-0.8658265633215145</v>
      </c>
      <c r="J8" s="70">
        <v>3.5869671165144057</v>
      </c>
      <c r="K8" s="59"/>
    </row>
    <row r="9" spans="2:11" ht="14.25">
      <c r="B9" s="19"/>
      <c r="C9" s="12" t="s">
        <v>74</v>
      </c>
      <c r="D9" s="59">
        <v>26269</v>
      </c>
      <c r="E9" s="59">
        <v>27108</v>
      </c>
      <c r="F9" s="59">
        <v>26710</v>
      </c>
      <c r="G9" s="59">
        <v>28720</v>
      </c>
      <c r="H9" s="728">
        <v>26042</v>
      </c>
      <c r="I9" s="70">
        <v>-9.32451253481894</v>
      </c>
      <c r="J9" s="70">
        <v>-0.8641364345806868</v>
      </c>
      <c r="K9" s="59"/>
    </row>
    <row r="10" spans="3:11" ht="14.25">
      <c r="C10" s="17" t="s">
        <v>23</v>
      </c>
      <c r="D10" s="59">
        <v>131</v>
      </c>
      <c r="E10" s="59">
        <v>119</v>
      </c>
      <c r="F10" s="59">
        <v>165</v>
      </c>
      <c r="G10" s="59">
        <v>130</v>
      </c>
      <c r="H10" s="919">
        <v>100</v>
      </c>
      <c r="I10" s="70">
        <v>-23.076923076923073</v>
      </c>
      <c r="J10" s="70">
        <v>-23.664122137404576</v>
      </c>
      <c r="K10" s="59"/>
    </row>
    <row r="11" spans="2:11" s="14" customFormat="1" ht="14.25" customHeight="1">
      <c r="B11" s="14" t="s">
        <v>68</v>
      </c>
      <c r="D11" s="7">
        <v>110536</v>
      </c>
      <c r="E11" s="7">
        <v>120343</v>
      </c>
      <c r="F11" s="7">
        <v>128586</v>
      </c>
      <c r="G11" s="7">
        <v>126360</v>
      </c>
      <c r="H11" s="727">
        <v>135077</v>
      </c>
      <c r="I11" s="51">
        <v>6.898543842988292</v>
      </c>
      <c r="J11" s="51">
        <v>22.201816602735768</v>
      </c>
      <c r="K11" s="7"/>
    </row>
    <row r="12" spans="2:11" ht="14.25">
      <c r="B12" s="19"/>
      <c r="C12" s="12" t="s">
        <v>72</v>
      </c>
      <c r="D12" s="59">
        <v>62943</v>
      </c>
      <c r="E12" s="59">
        <v>67537</v>
      </c>
      <c r="F12" s="59">
        <v>72327</v>
      </c>
      <c r="G12" s="59">
        <v>73065</v>
      </c>
      <c r="H12" s="728">
        <v>83747</v>
      </c>
      <c r="I12" s="70">
        <v>14.619859029631144</v>
      </c>
      <c r="J12" s="70">
        <v>33.052126527175375</v>
      </c>
      <c r="K12" s="59"/>
    </row>
    <row r="13" spans="2:11" ht="14.25">
      <c r="B13" s="19"/>
      <c r="C13" s="12" t="s">
        <v>73</v>
      </c>
      <c r="D13" s="59">
        <v>16735</v>
      </c>
      <c r="E13" s="59">
        <v>19296</v>
      </c>
      <c r="F13" s="59">
        <v>20671</v>
      </c>
      <c r="G13" s="59">
        <v>21176</v>
      </c>
      <c r="H13" s="728">
        <v>19643</v>
      </c>
      <c r="I13" s="70">
        <v>-7.239327540612017</v>
      </c>
      <c r="J13" s="70">
        <v>17.37675530325664</v>
      </c>
      <c r="K13" s="59"/>
    </row>
    <row r="14" spans="2:11" ht="14.25">
      <c r="B14" s="19"/>
      <c r="C14" s="12" t="s">
        <v>74</v>
      </c>
      <c r="D14" s="59">
        <v>29165</v>
      </c>
      <c r="E14" s="59">
        <v>31911</v>
      </c>
      <c r="F14" s="59">
        <v>34072</v>
      </c>
      <c r="G14" s="59">
        <v>30634</v>
      </c>
      <c r="H14" s="728">
        <v>29946</v>
      </c>
      <c r="I14" s="70">
        <v>-2.2458706012926766</v>
      </c>
      <c r="J14" s="70">
        <v>2.67786730670323</v>
      </c>
      <c r="K14" s="59"/>
    </row>
    <row r="15" spans="3:11" ht="14.25">
      <c r="C15" s="17" t="s">
        <v>23</v>
      </c>
      <c r="D15" s="59">
        <v>1693</v>
      </c>
      <c r="E15" s="59">
        <v>1599</v>
      </c>
      <c r="F15" s="59">
        <v>1516</v>
      </c>
      <c r="G15" s="59">
        <v>1485</v>
      </c>
      <c r="H15" s="728">
        <v>1741</v>
      </c>
      <c r="I15" s="70">
        <v>17.23905723905723</v>
      </c>
      <c r="J15" s="70">
        <v>2.835203780271711</v>
      </c>
      <c r="K15" s="59"/>
    </row>
    <row r="16" spans="2:11" s="8" customFormat="1" ht="15">
      <c r="B16" s="8" t="s">
        <v>67</v>
      </c>
      <c r="D16" s="7">
        <v>32954</v>
      </c>
      <c r="E16" s="7">
        <v>35291</v>
      </c>
      <c r="F16" s="7">
        <v>35208</v>
      </c>
      <c r="G16" s="7">
        <v>33689</v>
      </c>
      <c r="H16" s="727">
        <v>38705</v>
      </c>
      <c r="I16" s="51">
        <v>14.88913295140848</v>
      </c>
      <c r="J16" s="51">
        <v>17.451599198883283</v>
      </c>
      <c r="K16" s="7"/>
    </row>
    <row r="17" spans="2:11" ht="14.25">
      <c r="B17" s="19"/>
      <c r="C17" s="12" t="s">
        <v>72</v>
      </c>
      <c r="D17" s="59">
        <v>13916</v>
      </c>
      <c r="E17" s="59">
        <v>14592</v>
      </c>
      <c r="F17" s="59">
        <v>14870</v>
      </c>
      <c r="G17" s="59">
        <v>13757</v>
      </c>
      <c r="H17" s="728">
        <v>16888</v>
      </c>
      <c r="I17" s="70">
        <v>22.759322526713667</v>
      </c>
      <c r="J17" s="70">
        <v>21.35671169876401</v>
      </c>
      <c r="K17" s="59"/>
    </row>
    <row r="18" spans="2:11" ht="14.25">
      <c r="B18" s="19"/>
      <c r="C18" s="12" t="s">
        <v>73</v>
      </c>
      <c r="D18" s="59">
        <v>9392</v>
      </c>
      <c r="E18" s="59">
        <v>10083</v>
      </c>
      <c r="F18" s="59">
        <v>9505</v>
      </c>
      <c r="G18" s="59">
        <v>9041</v>
      </c>
      <c r="H18" s="728">
        <v>9363</v>
      </c>
      <c r="I18" s="70">
        <v>3.5615529255613287</v>
      </c>
      <c r="J18" s="70">
        <v>-0.3087734241908002</v>
      </c>
      <c r="K18" s="59"/>
    </row>
    <row r="19" spans="2:11" ht="14.25">
      <c r="B19" s="19"/>
      <c r="C19" s="12" t="s">
        <v>74</v>
      </c>
      <c r="D19" s="59">
        <v>9037</v>
      </c>
      <c r="E19" s="59">
        <v>9985</v>
      </c>
      <c r="F19" s="59">
        <v>10272</v>
      </c>
      <c r="G19" s="59">
        <v>10646</v>
      </c>
      <c r="H19" s="728">
        <v>12398</v>
      </c>
      <c r="I19" s="70">
        <v>16.456885215104265</v>
      </c>
      <c r="J19" s="70">
        <v>37.19154586699125</v>
      </c>
      <c r="K19" s="59"/>
    </row>
    <row r="20" spans="3:11" ht="14.25">
      <c r="C20" s="17" t="s">
        <v>23</v>
      </c>
      <c r="D20" s="59">
        <v>609</v>
      </c>
      <c r="E20" s="59">
        <v>631</v>
      </c>
      <c r="F20" s="59">
        <v>561</v>
      </c>
      <c r="G20" s="59">
        <v>245</v>
      </c>
      <c r="H20" s="919">
        <v>56</v>
      </c>
      <c r="I20" s="70">
        <v>-77.14285714285715</v>
      </c>
      <c r="J20" s="70">
        <v>-90.80459770114942</v>
      </c>
      <c r="K20" s="59"/>
    </row>
    <row r="21" spans="2:11" s="8" customFormat="1" ht="15">
      <c r="B21" s="8" t="s">
        <v>243</v>
      </c>
      <c r="D21" s="7">
        <v>10080</v>
      </c>
      <c r="E21" s="7">
        <v>12101</v>
      </c>
      <c r="F21" s="7">
        <v>11402</v>
      </c>
      <c r="G21" s="7">
        <v>11637</v>
      </c>
      <c r="H21" s="727">
        <v>12107</v>
      </c>
      <c r="I21" s="51">
        <v>4.038841625848577</v>
      </c>
      <c r="J21" s="51">
        <v>20.10912698412699</v>
      </c>
      <c r="K21" s="7"/>
    </row>
    <row r="22" spans="2:11" ht="14.25">
      <c r="B22" s="19"/>
      <c r="C22" s="12" t="s">
        <v>72</v>
      </c>
      <c r="D22" s="59">
        <v>6798</v>
      </c>
      <c r="E22" s="59">
        <v>7889</v>
      </c>
      <c r="F22" s="59">
        <v>7029</v>
      </c>
      <c r="G22" s="59">
        <v>7717</v>
      </c>
      <c r="H22" s="728">
        <v>7287</v>
      </c>
      <c r="I22" s="70">
        <v>-5.572113515614873</v>
      </c>
      <c r="J22" s="70">
        <v>7.193292144748464</v>
      </c>
      <c r="K22" s="59"/>
    </row>
    <row r="23" spans="2:11" ht="14.25">
      <c r="B23" s="19"/>
      <c r="C23" s="12" t="s">
        <v>73</v>
      </c>
      <c r="D23" s="59">
        <v>818</v>
      </c>
      <c r="E23" s="59">
        <v>1054</v>
      </c>
      <c r="F23" s="59">
        <v>1056</v>
      </c>
      <c r="G23" s="59">
        <v>1006</v>
      </c>
      <c r="H23" s="728">
        <v>910</v>
      </c>
      <c r="I23" s="70">
        <v>-9.542743538767395</v>
      </c>
      <c r="J23" s="70">
        <v>11.24694376528117</v>
      </c>
      <c r="K23" s="59"/>
    </row>
    <row r="24" spans="2:11" ht="14.25">
      <c r="B24" s="19"/>
      <c r="C24" s="12" t="s">
        <v>74</v>
      </c>
      <c r="D24" s="59">
        <v>1964</v>
      </c>
      <c r="E24" s="59">
        <v>2568</v>
      </c>
      <c r="F24" s="59">
        <v>2699</v>
      </c>
      <c r="G24" s="59">
        <v>2087</v>
      </c>
      <c r="H24" s="728">
        <v>2925</v>
      </c>
      <c r="I24" s="70">
        <v>40.15333013895543</v>
      </c>
      <c r="J24" s="70">
        <v>48.93075356415479</v>
      </c>
      <c r="K24" s="59"/>
    </row>
    <row r="25" spans="3:11" ht="14.25">
      <c r="C25" s="17" t="s">
        <v>23</v>
      </c>
      <c r="D25" s="59">
        <v>500</v>
      </c>
      <c r="E25" s="59">
        <v>590</v>
      </c>
      <c r="F25" s="59">
        <v>618</v>
      </c>
      <c r="G25" s="59">
        <v>827</v>
      </c>
      <c r="H25" s="919">
        <v>985</v>
      </c>
      <c r="I25" s="70">
        <v>19.105199516324056</v>
      </c>
      <c r="J25" s="70">
        <v>97</v>
      </c>
      <c r="K25" s="59"/>
    </row>
    <row r="26" spans="2:11" s="8" customFormat="1" ht="15">
      <c r="B26" s="8" t="s">
        <v>23</v>
      </c>
      <c r="D26" s="7">
        <v>36460</v>
      </c>
      <c r="E26" s="7">
        <v>37738</v>
      </c>
      <c r="F26" s="7">
        <v>41545</v>
      </c>
      <c r="G26" s="7">
        <v>44000</v>
      </c>
      <c r="H26" s="727">
        <v>46405</v>
      </c>
      <c r="I26" s="51">
        <v>5.4659090909090935</v>
      </c>
      <c r="J26" s="51">
        <v>27.276467361492053</v>
      </c>
      <c r="K26" s="7"/>
    </row>
    <row r="27" spans="2:11" ht="14.25">
      <c r="B27" s="19"/>
      <c r="C27" s="12" t="s">
        <v>72</v>
      </c>
      <c r="D27" s="59">
        <v>25747</v>
      </c>
      <c r="E27" s="59">
        <v>25922</v>
      </c>
      <c r="F27" s="59">
        <v>28317</v>
      </c>
      <c r="G27" s="59">
        <v>30013</v>
      </c>
      <c r="H27" s="728">
        <v>32503</v>
      </c>
      <c r="I27" s="70">
        <v>8.296404891213815</v>
      </c>
      <c r="J27" s="70">
        <v>26.239950285470147</v>
      </c>
      <c r="K27" s="59"/>
    </row>
    <row r="28" spans="2:11" ht="14.25">
      <c r="B28" s="19"/>
      <c r="C28" s="12" t="s">
        <v>73</v>
      </c>
      <c r="D28" s="59">
        <v>4852</v>
      </c>
      <c r="E28" s="59">
        <v>5596</v>
      </c>
      <c r="F28" s="59">
        <v>6640</v>
      </c>
      <c r="G28" s="59">
        <v>7066</v>
      </c>
      <c r="H28" s="728">
        <v>7275</v>
      </c>
      <c r="I28" s="70">
        <v>2.9578262100198094</v>
      </c>
      <c r="J28" s="70">
        <v>49.93816982687551</v>
      </c>
      <c r="K28" s="59"/>
    </row>
    <row r="29" spans="2:11" ht="14.25">
      <c r="B29" s="19"/>
      <c r="C29" s="12" t="s">
        <v>74</v>
      </c>
      <c r="D29" s="59">
        <v>5710</v>
      </c>
      <c r="E29" s="59">
        <v>6051</v>
      </c>
      <c r="F29" s="59">
        <v>6390</v>
      </c>
      <c r="G29" s="59">
        <v>6701</v>
      </c>
      <c r="H29" s="728">
        <v>6306</v>
      </c>
      <c r="I29" s="70">
        <v>-5.894642590658106</v>
      </c>
      <c r="J29" s="70">
        <v>10.437828371278467</v>
      </c>
      <c r="K29" s="59"/>
    </row>
    <row r="30" spans="3:11" ht="14.25">
      <c r="C30" s="17" t="s">
        <v>23</v>
      </c>
      <c r="D30" s="59">
        <v>151</v>
      </c>
      <c r="E30" s="59">
        <v>169</v>
      </c>
      <c r="F30" s="59">
        <v>198</v>
      </c>
      <c r="G30" s="59">
        <v>220</v>
      </c>
      <c r="H30" s="728">
        <v>321</v>
      </c>
      <c r="I30" s="70">
        <v>45.9090909090909</v>
      </c>
      <c r="J30" s="70" t="s">
        <v>453</v>
      </c>
      <c r="K30" s="59"/>
    </row>
    <row r="31" spans="3:11" ht="14.25">
      <c r="C31" s="12"/>
      <c r="D31" s="59"/>
      <c r="E31" s="59"/>
      <c r="F31" s="59"/>
      <c r="G31" s="59"/>
      <c r="H31" s="207"/>
      <c r="I31" s="389"/>
      <c r="J31" s="389"/>
      <c r="K31" s="59"/>
    </row>
    <row r="32" spans="4:8" ht="14.25">
      <c r="D32" s="156"/>
      <c r="E32" s="156"/>
      <c r="F32" s="156"/>
      <c r="G32" s="156"/>
      <c r="H32" s="207"/>
    </row>
    <row r="33" spans="3:8" ht="14.25">
      <c r="C33" s="18"/>
      <c r="H33" s="207"/>
    </row>
    <row r="34" ht="14.25">
      <c r="H34" s="207"/>
    </row>
    <row r="35" ht="14.25">
      <c r="H35" s="207"/>
    </row>
    <row r="36" ht="14.25">
      <c r="H36" s="207"/>
    </row>
  </sheetData>
  <sheetProtection/>
  <mergeCells count="1">
    <mergeCell ref="A2:C2"/>
  </mergeCells>
  <hyperlinks>
    <hyperlink ref="A2" location="Index!A1" display="Back to Index"/>
  </hyperlinks>
  <printOptions/>
  <pageMargins left="0.25" right="0.26" top="1" bottom="1" header="0.5" footer="0.5"/>
  <pageSetup fitToHeight="1" fitToWidth="1" horizontalDpi="600" verticalDpi="600" orientation="portrait" scale="83" r:id="rId1"/>
  <headerFooter alignWithMargins="0">
    <oddFooter>&amp;L&amp;8&amp;Z&amp;F&amp;A&amp;R&amp;8&amp;D&amp;T</oddFooter>
  </headerFooter>
</worksheet>
</file>

<file path=xl/worksheets/sheet11.xml><?xml version="1.0" encoding="utf-8"?>
<worksheet xmlns="http://schemas.openxmlformats.org/spreadsheetml/2006/main" xmlns:r="http://schemas.openxmlformats.org/officeDocument/2006/relationships">
  <sheetPr>
    <tabColor indexed="47"/>
    <pageSetUpPr fitToPage="1"/>
  </sheetPr>
  <dimension ref="A1:N147"/>
  <sheetViews>
    <sheetView zoomScale="85" zoomScaleNormal="85"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D4" sqref="D4"/>
    </sheetView>
  </sheetViews>
  <sheetFormatPr defaultColWidth="9.140625" defaultRowHeight="12.75"/>
  <cols>
    <col min="1" max="1" width="2.140625" style="12" customWidth="1"/>
    <col min="2" max="2" width="3.140625" style="12" customWidth="1"/>
    <col min="3" max="3" width="57.28125" style="5" customWidth="1"/>
    <col min="4" max="7" width="10.57421875" style="40" customWidth="1"/>
    <col min="8" max="8" width="9.8515625" style="57" customWidth="1"/>
    <col min="9" max="9" width="9.57421875" style="40" customWidth="1"/>
    <col min="10" max="11" width="7.7109375" style="40" customWidth="1"/>
    <col min="12" max="16384" width="9.140625" style="12" customWidth="1"/>
  </cols>
  <sheetData>
    <row r="1" spans="1:11" s="24" customFormat="1" ht="20.25">
      <c r="A1" s="23" t="s">
        <v>228</v>
      </c>
      <c r="D1" s="61"/>
      <c r="E1" s="61"/>
      <c r="F1" s="61"/>
      <c r="G1" s="61"/>
      <c r="H1" s="61"/>
      <c r="I1" s="61"/>
      <c r="J1" s="61"/>
      <c r="K1" s="61"/>
    </row>
    <row r="2" spans="1:11" s="26" customFormat="1" ht="45">
      <c r="A2" s="948" t="s">
        <v>53</v>
      </c>
      <c r="B2" s="948"/>
      <c r="C2" s="948"/>
      <c r="D2" s="372">
        <v>42887</v>
      </c>
      <c r="E2" s="372">
        <v>42979</v>
      </c>
      <c r="F2" s="372">
        <v>43070</v>
      </c>
      <c r="G2" s="372">
        <v>43160</v>
      </c>
      <c r="H2" s="373">
        <v>43252</v>
      </c>
      <c r="I2" s="372" t="s">
        <v>406</v>
      </c>
      <c r="J2" s="372" t="s">
        <v>407</v>
      </c>
      <c r="K2" s="372"/>
    </row>
    <row r="3" spans="1:11" s="14" customFormat="1" ht="7.5" customHeight="1">
      <c r="A3" s="4"/>
      <c r="D3" s="7"/>
      <c r="E3" s="7"/>
      <c r="F3" s="7"/>
      <c r="G3" s="7"/>
      <c r="H3" s="62"/>
      <c r="I3" s="7"/>
      <c r="J3" s="7"/>
      <c r="K3" s="7"/>
    </row>
    <row r="4" spans="1:11" s="14" customFormat="1" ht="14.25" customHeight="1">
      <c r="A4" s="29" t="s">
        <v>370</v>
      </c>
      <c r="D4" s="271"/>
      <c r="E4" s="271"/>
      <c r="F4" s="271"/>
      <c r="G4" s="271"/>
      <c r="H4" s="206"/>
      <c r="I4" s="59"/>
      <c r="J4" s="7"/>
      <c r="K4" s="7"/>
    </row>
    <row r="5" spans="1:14" s="8" customFormat="1" ht="15">
      <c r="A5" s="15" t="s">
        <v>229</v>
      </c>
      <c r="D5" s="7">
        <v>36455</v>
      </c>
      <c r="E5" s="7">
        <v>36661</v>
      </c>
      <c r="F5" s="7">
        <v>41854</v>
      </c>
      <c r="G5" s="7">
        <v>44548</v>
      </c>
      <c r="H5" s="195">
        <v>43341</v>
      </c>
      <c r="I5" s="822">
        <v>-2.7094370117625943</v>
      </c>
      <c r="J5" s="822">
        <v>18.88904128377451</v>
      </c>
      <c r="K5" s="189"/>
      <c r="L5" s="286"/>
      <c r="M5" s="266"/>
      <c r="N5" s="266"/>
    </row>
    <row r="6" spans="2:14" ht="15">
      <c r="B6" s="15"/>
      <c r="C6" s="63" t="s">
        <v>214</v>
      </c>
      <c r="D6" s="59">
        <v>2186</v>
      </c>
      <c r="E6" s="59">
        <v>1147</v>
      </c>
      <c r="F6" s="59">
        <v>1138</v>
      </c>
      <c r="G6" s="59">
        <v>1379</v>
      </c>
      <c r="H6" s="60">
        <v>3641</v>
      </c>
      <c r="I6" s="209" t="s">
        <v>453</v>
      </c>
      <c r="J6" s="209">
        <v>66.55992680695333</v>
      </c>
      <c r="K6" s="183"/>
      <c r="L6" s="286"/>
      <c r="M6" s="266"/>
      <c r="N6" s="266"/>
    </row>
    <row r="7" spans="2:14" ht="15">
      <c r="B7" s="15"/>
      <c r="C7" s="63" t="s">
        <v>233</v>
      </c>
      <c r="D7" s="59">
        <v>5598</v>
      </c>
      <c r="E7" s="59">
        <v>8082</v>
      </c>
      <c r="F7" s="59">
        <v>8197</v>
      </c>
      <c r="G7" s="59">
        <v>10555</v>
      </c>
      <c r="H7" s="60">
        <v>11017</v>
      </c>
      <c r="I7" s="209">
        <v>4.377072477498811</v>
      </c>
      <c r="J7" s="209">
        <v>96.80242943908539</v>
      </c>
      <c r="K7" s="183"/>
      <c r="L7" s="286"/>
      <c r="M7" s="266"/>
      <c r="N7" s="266"/>
    </row>
    <row r="8" spans="2:14" ht="15">
      <c r="B8" s="15"/>
      <c r="C8" s="63" t="s">
        <v>230</v>
      </c>
      <c r="D8" s="59">
        <v>17206</v>
      </c>
      <c r="E8" s="59">
        <v>14324</v>
      </c>
      <c r="F8" s="59">
        <v>17696</v>
      </c>
      <c r="G8" s="59">
        <v>17523</v>
      </c>
      <c r="H8" s="60">
        <v>12422</v>
      </c>
      <c r="I8" s="209">
        <v>-29.110312161159623</v>
      </c>
      <c r="J8" s="209">
        <v>-27.804254329884927</v>
      </c>
      <c r="K8" s="183"/>
      <c r="L8" s="286"/>
      <c r="M8" s="266"/>
      <c r="N8" s="266"/>
    </row>
    <row r="9" spans="2:14" ht="15">
      <c r="B9" s="15"/>
      <c r="C9" s="63" t="s">
        <v>234</v>
      </c>
      <c r="D9" s="59">
        <v>2435</v>
      </c>
      <c r="E9" s="59">
        <v>3100</v>
      </c>
      <c r="F9" s="59">
        <v>3793</v>
      </c>
      <c r="G9" s="59">
        <v>3645</v>
      </c>
      <c r="H9" s="60">
        <v>3914</v>
      </c>
      <c r="I9" s="209">
        <v>7.379972565157744</v>
      </c>
      <c r="J9" s="209">
        <v>60.739219712525674</v>
      </c>
      <c r="K9" s="183"/>
      <c r="L9" s="286"/>
      <c r="M9" s="266"/>
      <c r="N9" s="266"/>
    </row>
    <row r="10" spans="3:14" ht="14.25">
      <c r="C10" s="63" t="s">
        <v>235</v>
      </c>
      <c r="D10" s="59">
        <v>5704</v>
      </c>
      <c r="E10" s="59">
        <v>5711</v>
      </c>
      <c r="F10" s="59">
        <v>6002</v>
      </c>
      <c r="G10" s="59">
        <v>6487</v>
      </c>
      <c r="H10" s="60">
        <v>7357</v>
      </c>
      <c r="I10" s="209">
        <v>13.411438261137665</v>
      </c>
      <c r="J10" s="209">
        <v>28.9796633941094</v>
      </c>
      <c r="K10" s="183"/>
      <c r="L10" s="286"/>
      <c r="M10" s="266"/>
      <c r="N10" s="266"/>
    </row>
    <row r="11" spans="3:14" ht="14.25">
      <c r="C11" s="10" t="s">
        <v>262</v>
      </c>
      <c r="D11" s="70">
        <v>3326</v>
      </c>
      <c r="E11" s="70">
        <v>4297</v>
      </c>
      <c r="F11" s="70">
        <v>5028</v>
      </c>
      <c r="G11" s="70">
        <v>4959</v>
      </c>
      <c r="H11" s="60">
        <v>4990</v>
      </c>
      <c r="I11" s="209">
        <v>0.6251260334744879</v>
      </c>
      <c r="J11" s="209">
        <v>50.030066145520145</v>
      </c>
      <c r="K11" s="183"/>
      <c r="L11" s="286"/>
      <c r="M11" s="266"/>
      <c r="N11" s="266"/>
    </row>
    <row r="12" spans="3:11" ht="15">
      <c r="C12" s="10"/>
      <c r="D12" s="59"/>
      <c r="E12" s="59"/>
      <c r="F12" s="59"/>
      <c r="G12" s="59"/>
      <c r="H12" s="60"/>
      <c r="I12" s="209"/>
      <c r="J12" s="822"/>
      <c r="K12" s="189"/>
    </row>
    <row r="13" spans="1:14" s="14" customFormat="1" ht="14.25" customHeight="1">
      <c r="A13" s="14" t="s">
        <v>229</v>
      </c>
      <c r="D13" s="7">
        <v>36455</v>
      </c>
      <c r="E13" s="7">
        <v>36661</v>
      </c>
      <c r="F13" s="7">
        <v>41854</v>
      </c>
      <c r="G13" s="7">
        <v>44548</v>
      </c>
      <c r="H13" s="62">
        <v>43341</v>
      </c>
      <c r="I13" s="822">
        <v>-2.7094370117625943</v>
      </c>
      <c r="J13" s="822">
        <v>18.88904128377451</v>
      </c>
      <c r="K13" s="189"/>
      <c r="L13" s="286"/>
      <c r="M13" s="266"/>
      <c r="N13" s="266"/>
    </row>
    <row r="14" spans="2:14" ht="14.25">
      <c r="B14" s="10"/>
      <c r="C14" s="10" t="s">
        <v>231</v>
      </c>
      <c r="D14" s="59">
        <v>21187</v>
      </c>
      <c r="E14" s="59">
        <v>22715</v>
      </c>
      <c r="F14" s="59">
        <v>27851</v>
      </c>
      <c r="G14" s="59">
        <v>29718</v>
      </c>
      <c r="H14" s="60">
        <v>26218</v>
      </c>
      <c r="I14" s="209">
        <v>-11.777373982098393</v>
      </c>
      <c r="J14" s="209">
        <v>23.745693113701805</v>
      </c>
      <c r="K14" s="183"/>
      <c r="L14" s="286"/>
      <c r="M14" s="266"/>
      <c r="N14" s="266"/>
    </row>
    <row r="15" spans="2:14" ht="14.25">
      <c r="B15" s="10"/>
      <c r="C15" s="10" t="s">
        <v>232</v>
      </c>
      <c r="D15" s="59">
        <v>15268</v>
      </c>
      <c r="E15" s="59">
        <v>13946</v>
      </c>
      <c r="F15" s="59">
        <v>14003</v>
      </c>
      <c r="G15" s="59">
        <v>14830</v>
      </c>
      <c r="H15" s="60">
        <v>17123</v>
      </c>
      <c r="I15" s="209">
        <v>15.461901550910317</v>
      </c>
      <c r="J15" s="209">
        <v>12.149593921928226</v>
      </c>
      <c r="K15" s="183"/>
      <c r="L15" s="286"/>
      <c r="M15" s="266"/>
      <c r="N15" s="266"/>
    </row>
    <row r="16" spans="4:11" ht="14.25">
      <c r="D16" s="59"/>
      <c r="E16" s="59"/>
      <c r="F16" s="59"/>
      <c r="G16" s="59"/>
      <c r="H16" s="60"/>
      <c r="I16" s="389"/>
      <c r="J16" s="390"/>
      <c r="K16" s="390"/>
    </row>
    <row r="17" spans="4:11" ht="14.25">
      <c r="D17" s="156"/>
      <c r="E17" s="156"/>
      <c r="F17" s="156"/>
      <c r="G17" s="156"/>
      <c r="H17" s="60"/>
      <c r="I17" s="59"/>
      <c r="J17" s="59"/>
      <c r="K17" s="59"/>
    </row>
    <row r="18" spans="4:11" ht="14.25">
      <c r="D18" s="156"/>
      <c r="E18" s="156"/>
      <c r="F18" s="156"/>
      <c r="G18" s="156"/>
      <c r="H18" s="60"/>
      <c r="I18" s="59"/>
      <c r="J18" s="59"/>
      <c r="K18" s="59"/>
    </row>
    <row r="19" spans="4:11" ht="14.25">
      <c r="D19" s="156"/>
      <c r="E19" s="156"/>
      <c r="F19" s="156"/>
      <c r="G19" s="156"/>
      <c r="H19" s="60"/>
      <c r="I19" s="59"/>
      <c r="J19" s="59"/>
      <c r="K19" s="59"/>
    </row>
    <row r="20" spans="4:11" ht="14.25">
      <c r="D20" s="156"/>
      <c r="E20" s="156"/>
      <c r="F20" s="156"/>
      <c r="G20" s="156"/>
      <c r="H20" s="60"/>
      <c r="I20" s="59"/>
      <c r="J20" s="59"/>
      <c r="K20" s="59"/>
    </row>
    <row r="21" spans="4:8" ht="14.25">
      <c r="D21" s="156"/>
      <c r="E21" s="156"/>
      <c r="F21" s="156"/>
      <c r="G21" s="156"/>
      <c r="H21" s="207"/>
    </row>
    <row r="22" spans="4:8" ht="14.25">
      <c r="D22" s="156"/>
      <c r="E22" s="156"/>
      <c r="F22" s="156"/>
      <c r="G22" s="156"/>
      <c r="H22" s="207"/>
    </row>
    <row r="23" spans="4:8" ht="14.25">
      <c r="D23" s="156"/>
      <c r="E23" s="156"/>
      <c r="F23" s="156"/>
      <c r="G23" s="156"/>
      <c r="H23" s="207"/>
    </row>
    <row r="24" ht="14.25">
      <c r="H24" s="207"/>
    </row>
    <row r="25" ht="14.25">
      <c r="H25" s="207"/>
    </row>
    <row r="26" ht="14.25">
      <c r="H26" s="207"/>
    </row>
    <row r="27" ht="14.25">
      <c r="H27" s="207"/>
    </row>
    <row r="28" ht="14.25">
      <c r="H28" s="207"/>
    </row>
    <row r="29" ht="14.25">
      <c r="H29" s="207"/>
    </row>
    <row r="30" ht="14.25">
      <c r="H30" s="207"/>
    </row>
    <row r="31" spans="1:8" s="40" customFormat="1" ht="14.25">
      <c r="A31" s="12"/>
      <c r="B31" s="12"/>
      <c r="C31" s="5"/>
      <c r="H31" s="207"/>
    </row>
    <row r="32" spans="1:8" s="40" customFormat="1" ht="14.25">
      <c r="A32" s="12"/>
      <c r="B32" s="12"/>
      <c r="C32" s="5"/>
      <c r="H32" s="207"/>
    </row>
    <row r="33" spans="1:8" s="40" customFormat="1" ht="14.25">
      <c r="A33" s="12"/>
      <c r="B33" s="12"/>
      <c r="C33" s="5"/>
      <c r="H33" s="207"/>
    </row>
    <row r="34" spans="1:8" s="40" customFormat="1" ht="14.25">
      <c r="A34" s="12"/>
      <c r="B34" s="12"/>
      <c r="C34" s="5"/>
      <c r="H34" s="207"/>
    </row>
    <row r="35" spans="1:8" s="40" customFormat="1" ht="14.25">
      <c r="A35" s="12"/>
      <c r="B35" s="12"/>
      <c r="C35" s="5"/>
      <c r="H35" s="207"/>
    </row>
    <row r="36" spans="1:8" s="40" customFormat="1" ht="14.25">
      <c r="A36" s="12"/>
      <c r="B36" s="12"/>
      <c r="C36" s="5"/>
      <c r="H36" s="207"/>
    </row>
    <row r="37" spans="1:8" s="40" customFormat="1" ht="14.25">
      <c r="A37" s="12"/>
      <c r="B37" s="12"/>
      <c r="C37" s="5"/>
      <c r="H37" s="207"/>
    </row>
    <row r="38" spans="1:8" s="40" customFormat="1" ht="14.25">
      <c r="A38" s="12"/>
      <c r="B38" s="12"/>
      <c r="C38" s="5"/>
      <c r="H38" s="207"/>
    </row>
    <row r="39" spans="1:8" s="40" customFormat="1" ht="14.25">
      <c r="A39" s="12"/>
      <c r="B39" s="12"/>
      <c r="C39" s="5"/>
      <c r="H39" s="207"/>
    </row>
    <row r="40" spans="1:8" s="40" customFormat="1" ht="14.25">
      <c r="A40" s="12"/>
      <c r="B40" s="12"/>
      <c r="C40" s="5"/>
      <c r="H40" s="182"/>
    </row>
    <row r="41" spans="1:8" s="40" customFormat="1" ht="14.25">
      <c r="A41" s="12"/>
      <c r="B41" s="12"/>
      <c r="C41" s="5"/>
      <c r="H41" s="182"/>
    </row>
    <row r="42" spans="1:8" s="40" customFormat="1" ht="14.25">
      <c r="A42" s="12"/>
      <c r="B42" s="12"/>
      <c r="C42" s="5"/>
      <c r="H42" s="182"/>
    </row>
    <row r="43" spans="1:8" s="40" customFormat="1" ht="14.25">
      <c r="A43" s="12"/>
      <c r="B43" s="12"/>
      <c r="C43" s="5"/>
      <c r="H43" s="182"/>
    </row>
    <row r="44" spans="1:8" s="40" customFormat="1" ht="14.25">
      <c r="A44" s="12"/>
      <c r="B44" s="12"/>
      <c r="C44" s="5"/>
      <c r="H44" s="182"/>
    </row>
    <row r="45" spans="1:8" s="40" customFormat="1" ht="14.25">
      <c r="A45" s="12"/>
      <c r="B45" s="12"/>
      <c r="C45" s="5"/>
      <c r="H45" s="182"/>
    </row>
    <row r="46" spans="1:8" s="40" customFormat="1" ht="14.25">
      <c r="A46" s="12"/>
      <c r="B46" s="12"/>
      <c r="C46" s="5"/>
      <c r="H46" s="182"/>
    </row>
    <row r="47" spans="1:8" s="40" customFormat="1" ht="14.25">
      <c r="A47" s="12"/>
      <c r="B47" s="12"/>
      <c r="C47" s="5"/>
      <c r="H47" s="182"/>
    </row>
    <row r="48" spans="1:8" s="40" customFormat="1" ht="14.25">
      <c r="A48" s="12"/>
      <c r="B48" s="12"/>
      <c r="C48" s="5"/>
      <c r="H48" s="182"/>
    </row>
    <row r="49" spans="1:8" s="40" customFormat="1" ht="14.25">
      <c r="A49" s="12"/>
      <c r="B49" s="12"/>
      <c r="C49" s="5"/>
      <c r="H49" s="182"/>
    </row>
    <row r="50" spans="1:8" s="40" customFormat="1" ht="14.25">
      <c r="A50" s="12"/>
      <c r="B50" s="12"/>
      <c r="C50" s="5"/>
      <c r="H50" s="182"/>
    </row>
    <row r="51" spans="1:8" s="40" customFormat="1" ht="14.25">
      <c r="A51" s="12"/>
      <c r="B51" s="12"/>
      <c r="C51" s="5"/>
      <c r="H51" s="182"/>
    </row>
    <row r="52" spans="1:8" s="40" customFormat="1" ht="14.25">
      <c r="A52" s="12"/>
      <c r="B52" s="12"/>
      <c r="C52" s="5"/>
      <c r="H52" s="182"/>
    </row>
    <row r="53" spans="1:8" s="40" customFormat="1" ht="14.25">
      <c r="A53" s="12"/>
      <c r="B53" s="12"/>
      <c r="C53" s="5"/>
      <c r="H53" s="182"/>
    </row>
    <row r="54" spans="1:8" s="40" customFormat="1" ht="14.25">
      <c r="A54" s="12"/>
      <c r="B54" s="12"/>
      <c r="C54" s="5"/>
      <c r="H54" s="182"/>
    </row>
    <row r="55" spans="1:8" s="40" customFormat="1" ht="14.25">
      <c r="A55" s="12"/>
      <c r="B55" s="12"/>
      <c r="C55" s="5"/>
      <c r="H55" s="182"/>
    </row>
    <row r="56" spans="1:8" s="40" customFormat="1" ht="14.25">
      <c r="A56" s="12"/>
      <c r="B56" s="12"/>
      <c r="C56" s="5"/>
      <c r="H56" s="182"/>
    </row>
    <row r="57" spans="1:8" s="40" customFormat="1" ht="14.25">
      <c r="A57" s="12"/>
      <c r="B57" s="12"/>
      <c r="C57" s="5"/>
      <c r="H57" s="182"/>
    </row>
    <row r="58" spans="1:8" s="40" customFormat="1" ht="14.25">
      <c r="A58" s="12"/>
      <c r="B58" s="12"/>
      <c r="C58" s="5"/>
      <c r="H58" s="182"/>
    </row>
    <row r="59" spans="1:8" s="40" customFormat="1" ht="14.25">
      <c r="A59" s="12"/>
      <c r="B59" s="12"/>
      <c r="C59" s="5"/>
      <c r="H59" s="182"/>
    </row>
    <row r="60" spans="1:8" s="40" customFormat="1" ht="14.25">
      <c r="A60" s="12"/>
      <c r="B60" s="12"/>
      <c r="C60" s="5"/>
      <c r="H60" s="182"/>
    </row>
    <row r="61" spans="1:8" s="40" customFormat="1" ht="14.25">
      <c r="A61" s="12"/>
      <c r="B61" s="12"/>
      <c r="C61" s="5"/>
      <c r="H61" s="182"/>
    </row>
    <row r="62" spans="1:8" s="40" customFormat="1" ht="14.25">
      <c r="A62" s="12"/>
      <c r="B62" s="12"/>
      <c r="C62" s="5"/>
      <c r="H62" s="182"/>
    </row>
    <row r="63" spans="1:8" s="40" customFormat="1" ht="14.25">
      <c r="A63" s="12"/>
      <c r="B63" s="12"/>
      <c r="C63" s="5"/>
      <c r="H63" s="182"/>
    </row>
    <row r="64" spans="1:8" s="40" customFormat="1" ht="14.25">
      <c r="A64" s="12"/>
      <c r="B64" s="12"/>
      <c r="C64" s="5"/>
      <c r="H64" s="182"/>
    </row>
    <row r="65" spans="1:8" s="40" customFormat="1" ht="14.25">
      <c r="A65" s="12"/>
      <c r="B65" s="12"/>
      <c r="C65" s="5"/>
      <c r="H65" s="182"/>
    </row>
    <row r="66" spans="1:8" s="40" customFormat="1" ht="14.25">
      <c r="A66" s="12"/>
      <c r="B66" s="12"/>
      <c r="C66" s="5"/>
      <c r="H66" s="182"/>
    </row>
    <row r="67" spans="1:8" s="40" customFormat="1" ht="14.25">
      <c r="A67" s="12"/>
      <c r="B67" s="12"/>
      <c r="C67" s="5"/>
      <c r="H67" s="182"/>
    </row>
    <row r="68" spans="1:8" s="40" customFormat="1" ht="14.25">
      <c r="A68" s="12"/>
      <c r="B68" s="12"/>
      <c r="C68" s="5"/>
      <c r="H68" s="182"/>
    </row>
    <row r="69" spans="1:8" s="40" customFormat="1" ht="14.25">
      <c r="A69" s="12"/>
      <c r="B69" s="12"/>
      <c r="C69" s="5"/>
      <c r="H69" s="182"/>
    </row>
    <row r="70" spans="1:8" s="40" customFormat="1" ht="14.25">
      <c r="A70" s="12"/>
      <c r="B70" s="12"/>
      <c r="C70" s="5"/>
      <c r="H70" s="182"/>
    </row>
    <row r="71" spans="1:8" s="40" customFormat="1" ht="14.25">
      <c r="A71" s="12"/>
      <c r="B71" s="12"/>
      <c r="C71" s="5"/>
      <c r="H71" s="182"/>
    </row>
    <row r="72" spans="1:8" s="40" customFormat="1" ht="14.25">
      <c r="A72" s="12"/>
      <c r="B72" s="12"/>
      <c r="C72" s="5"/>
      <c r="H72" s="182"/>
    </row>
    <row r="73" spans="1:8" s="40" customFormat="1" ht="14.25">
      <c r="A73" s="12"/>
      <c r="B73" s="12"/>
      <c r="C73" s="5"/>
      <c r="H73" s="182"/>
    </row>
    <row r="74" spans="1:8" s="40" customFormat="1" ht="14.25">
      <c r="A74" s="12"/>
      <c r="B74" s="12"/>
      <c r="C74" s="5"/>
      <c r="H74" s="182"/>
    </row>
    <row r="75" spans="1:8" s="40" customFormat="1" ht="14.25">
      <c r="A75" s="12"/>
      <c r="B75" s="12"/>
      <c r="C75" s="5"/>
      <c r="H75" s="182"/>
    </row>
    <row r="76" spans="1:8" s="40" customFormat="1" ht="14.25">
      <c r="A76" s="12"/>
      <c r="B76" s="12"/>
      <c r="C76" s="5"/>
      <c r="H76" s="182"/>
    </row>
    <row r="77" spans="1:8" s="40" customFormat="1" ht="14.25">
      <c r="A77" s="12"/>
      <c r="B77" s="12"/>
      <c r="C77" s="5"/>
      <c r="H77" s="182"/>
    </row>
    <row r="78" spans="1:8" s="40" customFormat="1" ht="14.25">
      <c r="A78" s="12"/>
      <c r="B78" s="12"/>
      <c r="C78" s="5"/>
      <c r="H78" s="182"/>
    </row>
    <row r="79" spans="1:8" s="40" customFormat="1" ht="14.25">
      <c r="A79" s="12"/>
      <c r="B79" s="12"/>
      <c r="C79" s="5"/>
      <c r="H79" s="182"/>
    </row>
    <row r="80" spans="1:8" s="40" customFormat="1" ht="14.25">
      <c r="A80" s="12"/>
      <c r="B80" s="12"/>
      <c r="C80" s="5"/>
      <c r="H80" s="182"/>
    </row>
    <row r="81" spans="1:8" s="40" customFormat="1" ht="14.25">
      <c r="A81" s="12"/>
      <c r="B81" s="12"/>
      <c r="C81" s="5"/>
      <c r="H81" s="182"/>
    </row>
    <row r="82" spans="1:8" s="40" customFormat="1" ht="14.25">
      <c r="A82" s="12"/>
      <c r="B82" s="12"/>
      <c r="C82" s="5"/>
      <c r="H82" s="182"/>
    </row>
    <row r="83" spans="1:8" s="40" customFormat="1" ht="14.25">
      <c r="A83" s="12"/>
      <c r="B83" s="12"/>
      <c r="C83" s="5"/>
      <c r="H83" s="182"/>
    </row>
    <row r="84" spans="1:8" s="40" customFormat="1" ht="14.25">
      <c r="A84" s="12"/>
      <c r="B84" s="12"/>
      <c r="C84" s="5"/>
      <c r="H84" s="182"/>
    </row>
    <row r="85" spans="1:8" s="40" customFormat="1" ht="14.25">
      <c r="A85" s="12"/>
      <c r="B85" s="12"/>
      <c r="C85" s="5"/>
      <c r="H85" s="182"/>
    </row>
    <row r="86" spans="1:8" s="40" customFormat="1" ht="14.25">
      <c r="A86" s="12"/>
      <c r="B86" s="12"/>
      <c r="C86" s="5"/>
      <c r="H86" s="182"/>
    </row>
    <row r="87" spans="1:8" s="40" customFormat="1" ht="14.25">
      <c r="A87" s="12"/>
      <c r="B87" s="12"/>
      <c r="C87" s="5"/>
      <c r="H87" s="182"/>
    </row>
    <row r="88" spans="1:8" s="40" customFormat="1" ht="14.25">
      <c r="A88" s="12"/>
      <c r="B88" s="12"/>
      <c r="C88" s="5"/>
      <c r="H88" s="182"/>
    </row>
    <row r="89" spans="1:8" s="40" customFormat="1" ht="14.25">
      <c r="A89" s="12"/>
      <c r="B89" s="12"/>
      <c r="C89" s="5"/>
      <c r="H89" s="182"/>
    </row>
    <row r="90" spans="1:8" s="40" customFormat="1" ht="14.25">
      <c r="A90" s="12"/>
      <c r="B90" s="12"/>
      <c r="C90" s="5"/>
      <c r="H90" s="182"/>
    </row>
    <row r="91" spans="1:8" s="40" customFormat="1" ht="14.25">
      <c r="A91" s="12"/>
      <c r="B91" s="12"/>
      <c r="C91" s="5"/>
      <c r="H91" s="182"/>
    </row>
    <row r="92" spans="1:8" s="40" customFormat="1" ht="14.25">
      <c r="A92" s="12"/>
      <c r="B92" s="12"/>
      <c r="C92" s="5"/>
      <c r="H92" s="182"/>
    </row>
    <row r="93" spans="1:8" s="40" customFormat="1" ht="14.25">
      <c r="A93" s="12"/>
      <c r="B93" s="12"/>
      <c r="C93" s="5"/>
      <c r="H93" s="182"/>
    </row>
    <row r="94" spans="1:8" s="40" customFormat="1" ht="14.25">
      <c r="A94" s="12"/>
      <c r="B94" s="12"/>
      <c r="C94" s="5"/>
      <c r="H94" s="182"/>
    </row>
    <row r="95" spans="1:8" s="40" customFormat="1" ht="14.25">
      <c r="A95" s="12"/>
      <c r="B95" s="12"/>
      <c r="C95" s="5"/>
      <c r="H95" s="182"/>
    </row>
    <row r="96" spans="1:8" s="40" customFormat="1" ht="14.25">
      <c r="A96" s="12"/>
      <c r="B96" s="12"/>
      <c r="C96" s="5"/>
      <c r="H96" s="182"/>
    </row>
    <row r="97" spans="1:8" s="40" customFormat="1" ht="14.25">
      <c r="A97" s="12"/>
      <c r="B97" s="12"/>
      <c r="C97" s="5"/>
      <c r="H97" s="182"/>
    </row>
    <row r="98" spans="1:8" s="40" customFormat="1" ht="14.25">
      <c r="A98" s="12"/>
      <c r="B98" s="12"/>
      <c r="C98" s="5"/>
      <c r="H98" s="182"/>
    </row>
    <row r="99" spans="1:8" s="40" customFormat="1" ht="14.25">
      <c r="A99" s="12"/>
      <c r="B99" s="12"/>
      <c r="C99" s="5"/>
      <c r="H99" s="182"/>
    </row>
    <row r="100" spans="1:8" s="40" customFormat="1" ht="14.25">
      <c r="A100" s="12"/>
      <c r="B100" s="12"/>
      <c r="C100" s="5"/>
      <c r="H100" s="182"/>
    </row>
    <row r="101" spans="1:8" s="40" customFormat="1" ht="14.25">
      <c r="A101" s="12"/>
      <c r="B101" s="12"/>
      <c r="C101" s="5"/>
      <c r="H101" s="182"/>
    </row>
    <row r="102" spans="1:8" s="40" customFormat="1" ht="14.25">
      <c r="A102" s="12"/>
      <c r="B102" s="12"/>
      <c r="C102" s="5"/>
      <c r="H102" s="182"/>
    </row>
    <row r="103" spans="1:8" s="40" customFormat="1" ht="14.25">
      <c r="A103" s="12"/>
      <c r="B103" s="12"/>
      <c r="C103" s="5"/>
      <c r="H103" s="182"/>
    </row>
    <row r="104" spans="1:8" s="40" customFormat="1" ht="14.25">
      <c r="A104" s="12"/>
      <c r="B104" s="12"/>
      <c r="C104" s="5"/>
      <c r="H104" s="182"/>
    </row>
    <row r="105" spans="1:8" s="40" customFormat="1" ht="14.25">
      <c r="A105" s="12"/>
      <c r="B105" s="12"/>
      <c r="C105" s="5"/>
      <c r="H105" s="182"/>
    </row>
    <row r="106" spans="1:8" s="40" customFormat="1" ht="14.25">
      <c r="A106" s="12"/>
      <c r="B106" s="12"/>
      <c r="C106" s="5"/>
      <c r="H106" s="182"/>
    </row>
    <row r="107" spans="1:8" s="40" customFormat="1" ht="14.25">
      <c r="A107" s="12"/>
      <c r="B107" s="12"/>
      <c r="C107" s="5"/>
      <c r="H107" s="182"/>
    </row>
    <row r="108" spans="1:8" s="40" customFormat="1" ht="14.25">
      <c r="A108" s="12"/>
      <c r="B108" s="12"/>
      <c r="C108" s="5"/>
      <c r="H108" s="182"/>
    </row>
    <row r="109" spans="1:8" s="40" customFormat="1" ht="14.25">
      <c r="A109" s="12"/>
      <c r="B109" s="12"/>
      <c r="C109" s="5"/>
      <c r="H109" s="182"/>
    </row>
    <row r="110" spans="1:8" s="40" customFormat="1" ht="14.25">
      <c r="A110" s="12"/>
      <c r="B110" s="12"/>
      <c r="C110" s="5"/>
      <c r="H110" s="182"/>
    </row>
    <row r="111" spans="1:8" s="40" customFormat="1" ht="14.25">
      <c r="A111" s="12"/>
      <c r="B111" s="12"/>
      <c r="C111" s="5"/>
      <c r="H111" s="182"/>
    </row>
    <row r="112" spans="1:8" s="40" customFormat="1" ht="14.25">
      <c r="A112" s="12"/>
      <c r="B112" s="12"/>
      <c r="C112" s="5"/>
      <c r="H112" s="182"/>
    </row>
    <row r="113" spans="1:8" s="40" customFormat="1" ht="14.25">
      <c r="A113" s="12"/>
      <c r="B113" s="12"/>
      <c r="C113" s="5"/>
      <c r="H113" s="182"/>
    </row>
    <row r="114" spans="1:8" s="40" customFormat="1" ht="14.25">
      <c r="A114" s="12"/>
      <c r="B114" s="12"/>
      <c r="C114" s="5"/>
      <c r="H114" s="182"/>
    </row>
    <row r="115" spans="1:8" s="40" customFormat="1" ht="14.25">
      <c r="A115" s="12"/>
      <c r="B115" s="12"/>
      <c r="C115" s="5"/>
      <c r="H115" s="182"/>
    </row>
    <row r="116" spans="1:8" s="40" customFormat="1" ht="14.25">
      <c r="A116" s="12"/>
      <c r="B116" s="12"/>
      <c r="C116" s="5"/>
      <c r="H116" s="182"/>
    </row>
    <row r="117" spans="1:8" s="40" customFormat="1" ht="14.25">
      <c r="A117" s="12"/>
      <c r="B117" s="12"/>
      <c r="C117" s="5"/>
      <c r="H117" s="182"/>
    </row>
    <row r="118" spans="1:8" s="40" customFormat="1" ht="14.25">
      <c r="A118" s="12"/>
      <c r="B118" s="12"/>
      <c r="C118" s="5"/>
      <c r="H118" s="182"/>
    </row>
    <row r="119" spans="1:8" s="40" customFormat="1" ht="14.25">
      <c r="A119" s="12"/>
      <c r="B119" s="12"/>
      <c r="C119" s="5"/>
      <c r="H119" s="182"/>
    </row>
    <row r="120" spans="1:8" s="40" customFormat="1" ht="14.25">
      <c r="A120" s="12"/>
      <c r="B120" s="12"/>
      <c r="C120" s="5"/>
      <c r="H120" s="182"/>
    </row>
    <row r="121" spans="1:8" s="40" customFormat="1" ht="14.25">
      <c r="A121" s="12"/>
      <c r="B121" s="12"/>
      <c r="C121" s="5"/>
      <c r="H121" s="182"/>
    </row>
    <row r="122" spans="1:8" s="40" customFormat="1" ht="14.25">
      <c r="A122" s="12"/>
      <c r="B122" s="12"/>
      <c r="C122" s="5"/>
      <c r="H122" s="182"/>
    </row>
    <row r="123" spans="1:8" s="40" customFormat="1" ht="14.25">
      <c r="A123" s="12"/>
      <c r="B123" s="12"/>
      <c r="C123" s="5"/>
      <c r="H123" s="182"/>
    </row>
    <row r="124" spans="1:8" s="40" customFormat="1" ht="14.25">
      <c r="A124" s="12"/>
      <c r="B124" s="12"/>
      <c r="C124" s="5"/>
      <c r="H124" s="182"/>
    </row>
    <row r="125" spans="1:8" s="40" customFormat="1" ht="14.25">
      <c r="A125" s="12"/>
      <c r="B125" s="12"/>
      <c r="C125" s="5"/>
      <c r="H125" s="182"/>
    </row>
    <row r="126" spans="1:8" s="40" customFormat="1" ht="14.25">
      <c r="A126" s="12"/>
      <c r="B126" s="12"/>
      <c r="C126" s="5"/>
      <c r="H126" s="182"/>
    </row>
    <row r="127" spans="1:8" s="40" customFormat="1" ht="14.25">
      <c r="A127" s="12"/>
      <c r="B127" s="12"/>
      <c r="C127" s="5"/>
      <c r="H127" s="182"/>
    </row>
    <row r="128" spans="1:8" s="40" customFormat="1" ht="14.25">
      <c r="A128" s="12"/>
      <c r="B128" s="12"/>
      <c r="C128" s="5"/>
      <c r="H128" s="182"/>
    </row>
    <row r="129" spans="1:8" s="40" customFormat="1" ht="14.25">
      <c r="A129" s="12"/>
      <c r="B129" s="12"/>
      <c r="C129" s="5"/>
      <c r="H129" s="182"/>
    </row>
    <row r="130" spans="1:8" s="40" customFormat="1" ht="14.25">
      <c r="A130" s="12"/>
      <c r="B130" s="12"/>
      <c r="C130" s="5"/>
      <c r="H130" s="182"/>
    </row>
    <row r="131" spans="1:8" s="40" customFormat="1" ht="14.25">
      <c r="A131" s="12"/>
      <c r="B131" s="12"/>
      <c r="C131" s="5"/>
      <c r="H131" s="182"/>
    </row>
    <row r="132" spans="1:8" s="40" customFormat="1" ht="14.25">
      <c r="A132" s="12"/>
      <c r="B132" s="12"/>
      <c r="C132" s="5"/>
      <c r="H132" s="182"/>
    </row>
    <row r="133" spans="1:8" s="40" customFormat="1" ht="14.25">
      <c r="A133" s="12"/>
      <c r="B133" s="12"/>
      <c r="C133" s="5"/>
      <c r="H133" s="182"/>
    </row>
    <row r="134" spans="1:8" s="40" customFormat="1" ht="14.25">
      <c r="A134" s="12"/>
      <c r="B134" s="12"/>
      <c r="C134" s="5"/>
      <c r="H134" s="182"/>
    </row>
    <row r="135" spans="1:8" s="40" customFormat="1" ht="14.25">
      <c r="A135" s="12"/>
      <c r="B135" s="12"/>
      <c r="C135" s="5"/>
      <c r="H135" s="182"/>
    </row>
    <row r="136" spans="1:8" s="40" customFormat="1" ht="14.25">
      <c r="A136" s="12"/>
      <c r="B136" s="12"/>
      <c r="C136" s="5"/>
      <c r="H136" s="182"/>
    </row>
    <row r="137" spans="1:8" s="40" customFormat="1" ht="14.25">
      <c r="A137" s="12"/>
      <c r="B137" s="12"/>
      <c r="C137" s="5"/>
      <c r="H137" s="182"/>
    </row>
    <row r="138" spans="1:8" s="40" customFormat="1" ht="14.25">
      <c r="A138" s="12"/>
      <c r="B138" s="12"/>
      <c r="C138" s="5"/>
      <c r="H138" s="182"/>
    </row>
    <row r="139" spans="1:8" s="40" customFormat="1" ht="14.25">
      <c r="A139" s="12"/>
      <c r="B139" s="12"/>
      <c r="C139" s="5"/>
      <c r="H139" s="182"/>
    </row>
    <row r="140" spans="1:8" s="40" customFormat="1" ht="14.25">
      <c r="A140" s="12"/>
      <c r="B140" s="12"/>
      <c r="C140" s="5"/>
      <c r="H140" s="182"/>
    </row>
    <row r="141" spans="1:8" s="40" customFormat="1" ht="14.25">
      <c r="A141" s="12"/>
      <c r="B141" s="12"/>
      <c r="C141" s="5"/>
      <c r="H141" s="182"/>
    </row>
    <row r="142" spans="1:8" s="40" customFormat="1" ht="14.25">
      <c r="A142" s="12"/>
      <c r="B142" s="12"/>
      <c r="C142" s="5"/>
      <c r="H142" s="182"/>
    </row>
    <row r="143" spans="1:8" s="40" customFormat="1" ht="14.25">
      <c r="A143" s="12"/>
      <c r="B143" s="12"/>
      <c r="C143" s="5"/>
      <c r="H143" s="182"/>
    </row>
    <row r="144" spans="1:8" s="40" customFormat="1" ht="14.25">
      <c r="A144" s="12"/>
      <c r="B144" s="12"/>
      <c r="C144" s="5"/>
      <c r="H144" s="182"/>
    </row>
    <row r="145" spans="1:8" s="40" customFormat="1" ht="14.25">
      <c r="A145" s="12"/>
      <c r="B145" s="12"/>
      <c r="C145" s="5"/>
      <c r="H145" s="191"/>
    </row>
    <row r="146" spans="1:8" s="40" customFormat="1" ht="14.25">
      <c r="A146" s="12"/>
      <c r="B146" s="12"/>
      <c r="C146" s="5"/>
      <c r="H146" s="191"/>
    </row>
    <row r="147" spans="1:8" s="40" customFormat="1" ht="14.25">
      <c r="A147" s="12"/>
      <c r="B147" s="12"/>
      <c r="C147" s="5"/>
      <c r="H147" s="191"/>
    </row>
  </sheetData>
  <sheetProtection/>
  <mergeCells count="1">
    <mergeCell ref="A2:C2"/>
  </mergeCells>
  <hyperlinks>
    <hyperlink ref="A2" location="Index!A1" display="Back to Index"/>
  </hyperlinks>
  <printOptions/>
  <pageMargins left="0.75" right="0.75" top="1" bottom="1" header="0.5" footer="0.5"/>
  <pageSetup fitToHeight="1" fitToWidth="1" horizontalDpi="600" verticalDpi="600" orientation="landscape" scale="74" r:id="rId1"/>
</worksheet>
</file>

<file path=xl/worksheets/sheet12.xml><?xml version="1.0" encoding="utf-8"?>
<worksheet xmlns="http://schemas.openxmlformats.org/spreadsheetml/2006/main" xmlns:r="http://schemas.openxmlformats.org/officeDocument/2006/relationships">
  <sheetPr>
    <tabColor indexed="47"/>
  </sheetPr>
  <dimension ref="A1:L147"/>
  <sheetViews>
    <sheetView zoomScale="80" zoomScaleNormal="80" zoomScaleSheetLayoutView="80"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D4" sqref="D4"/>
    </sheetView>
  </sheetViews>
  <sheetFormatPr defaultColWidth="9.140625" defaultRowHeight="12.75"/>
  <cols>
    <col min="1" max="1" width="3.00390625" style="12" customWidth="1"/>
    <col min="2" max="2" width="5.28125" style="12" customWidth="1"/>
    <col min="3" max="3" width="39.28125" style="5" customWidth="1"/>
    <col min="4" max="7" width="9.7109375" style="40" customWidth="1"/>
    <col min="8" max="8" width="9.7109375" style="57" customWidth="1"/>
    <col min="9" max="10" width="9.7109375" style="40" customWidth="1"/>
    <col min="11" max="11" width="9.7109375" style="11" customWidth="1"/>
    <col min="12" max="14" width="9.7109375" style="12" customWidth="1"/>
    <col min="15" max="16384" width="9.140625" style="12" customWidth="1"/>
  </cols>
  <sheetData>
    <row r="1" spans="1:11" s="24" customFormat="1" ht="20.25">
      <c r="A1" s="23" t="s">
        <v>352</v>
      </c>
      <c r="D1" s="61"/>
      <c r="E1" s="61"/>
      <c r="F1" s="61"/>
      <c r="G1" s="61"/>
      <c r="H1" s="61"/>
      <c r="I1" s="61"/>
      <c r="J1" s="61"/>
      <c r="K1" s="25"/>
    </row>
    <row r="2" spans="1:11" s="26" customFormat="1" ht="45">
      <c r="A2" s="948" t="s">
        <v>53</v>
      </c>
      <c r="B2" s="948"/>
      <c r="C2" s="948"/>
      <c r="D2" s="372">
        <v>42887</v>
      </c>
      <c r="E2" s="372">
        <v>42979</v>
      </c>
      <c r="F2" s="373">
        <v>43070</v>
      </c>
      <c r="G2" s="373">
        <v>43160</v>
      </c>
      <c r="H2" s="373">
        <v>43252</v>
      </c>
      <c r="I2" s="372" t="s">
        <v>406</v>
      </c>
      <c r="J2" s="372" t="s">
        <v>407</v>
      </c>
      <c r="K2" s="417"/>
    </row>
    <row r="3" spans="1:11" s="8" customFormat="1" ht="6.75" customHeight="1">
      <c r="A3" s="3"/>
      <c r="D3" s="7"/>
      <c r="E3" s="7"/>
      <c r="F3" s="7"/>
      <c r="G3" s="7"/>
      <c r="H3" s="62"/>
      <c r="I3" s="7"/>
      <c r="J3" s="7"/>
      <c r="K3" s="6"/>
    </row>
    <row r="4" spans="1:11" ht="15">
      <c r="A4" s="28" t="s">
        <v>128</v>
      </c>
      <c r="D4" s="183"/>
      <c r="E4" s="183"/>
      <c r="F4" s="63"/>
      <c r="G4" s="63"/>
      <c r="H4" s="494"/>
      <c r="I4" s="63"/>
      <c r="J4" s="63"/>
      <c r="K4" s="18"/>
    </row>
    <row r="5" spans="1:11" s="34" customFormat="1" ht="15">
      <c r="A5" s="34" t="s">
        <v>122</v>
      </c>
      <c r="D5" s="66">
        <v>1.5</v>
      </c>
      <c r="E5" s="66">
        <v>1.7</v>
      </c>
      <c r="F5" s="495">
        <v>1.7</v>
      </c>
      <c r="G5" s="495">
        <v>1.6</v>
      </c>
      <c r="H5" s="917">
        <v>1.6</v>
      </c>
      <c r="I5" s="209">
        <v>0</v>
      </c>
      <c r="J5" s="495">
        <v>0.10000000000000009</v>
      </c>
      <c r="K5" s="413"/>
    </row>
    <row r="6" spans="1:11" s="32" customFormat="1" ht="14.25">
      <c r="A6" s="35" t="s">
        <v>55</v>
      </c>
      <c r="D6" s="162"/>
      <c r="E6" s="162"/>
      <c r="F6" s="496"/>
      <c r="G6" s="496"/>
      <c r="H6" s="872"/>
      <c r="I6" s="496"/>
      <c r="J6" s="496"/>
      <c r="K6" s="414"/>
    </row>
    <row r="7" spans="2:11" s="32" customFormat="1" ht="14.25">
      <c r="B7" s="12" t="s">
        <v>196</v>
      </c>
      <c r="C7" s="33"/>
      <c r="D7" s="162">
        <v>0.5</v>
      </c>
      <c r="E7" s="162">
        <v>0.6</v>
      </c>
      <c r="F7" s="496">
        <v>0.6</v>
      </c>
      <c r="G7" s="496">
        <v>0.6</v>
      </c>
      <c r="H7" s="918">
        <v>0.6</v>
      </c>
      <c r="I7" s="496">
        <v>0</v>
      </c>
      <c r="J7" s="496">
        <v>0.09999999999999998</v>
      </c>
      <c r="K7" s="414"/>
    </row>
    <row r="8" spans="2:12" s="32" customFormat="1" ht="14.25">
      <c r="B8" s="10" t="s">
        <v>244</v>
      </c>
      <c r="D8" s="162">
        <v>1.9</v>
      </c>
      <c r="E8" s="162">
        <v>2.3</v>
      </c>
      <c r="F8" s="496">
        <v>2.2</v>
      </c>
      <c r="G8" s="496">
        <v>2.1</v>
      </c>
      <c r="H8" s="918">
        <v>2</v>
      </c>
      <c r="I8" s="496">
        <v>-0.10000000000000009</v>
      </c>
      <c r="J8" s="496">
        <v>0.10000000000000009</v>
      </c>
      <c r="K8" s="414"/>
      <c r="L8" s="419"/>
    </row>
    <row r="9" spans="2:12" s="32" customFormat="1" ht="3.75" customHeight="1">
      <c r="B9" s="76"/>
      <c r="D9" s="253"/>
      <c r="E9" s="253"/>
      <c r="F9" s="496"/>
      <c r="G9" s="496"/>
      <c r="H9" s="918"/>
      <c r="I9" s="496"/>
      <c r="J9" s="496"/>
      <c r="K9" s="414"/>
      <c r="L9" s="419"/>
    </row>
    <row r="10" spans="1:12" s="32" customFormat="1" ht="16.5">
      <c r="A10" s="36" t="s">
        <v>320</v>
      </c>
      <c r="D10" s="253"/>
      <c r="E10" s="253"/>
      <c r="F10" s="496"/>
      <c r="G10" s="496"/>
      <c r="H10" s="872"/>
      <c r="I10" s="496"/>
      <c r="J10" s="496"/>
      <c r="K10" s="414"/>
      <c r="L10" s="419"/>
    </row>
    <row r="11" spans="2:12" s="32" customFormat="1" ht="14.25">
      <c r="B11" s="32" t="s">
        <v>33</v>
      </c>
      <c r="D11" s="216">
        <v>1.3</v>
      </c>
      <c r="E11" s="216">
        <v>2.1</v>
      </c>
      <c r="F11" s="496">
        <v>2.1</v>
      </c>
      <c r="G11" s="496">
        <v>2.1</v>
      </c>
      <c r="H11" s="918">
        <v>2.1</v>
      </c>
      <c r="I11" s="496">
        <v>0</v>
      </c>
      <c r="J11" s="496">
        <v>0.8</v>
      </c>
      <c r="K11" s="414"/>
      <c r="L11" s="419"/>
    </row>
    <row r="12" spans="2:12" s="32" customFormat="1" ht="14.25">
      <c r="B12" s="41" t="s">
        <v>34</v>
      </c>
      <c r="D12" s="216">
        <v>1.4</v>
      </c>
      <c r="E12" s="216">
        <v>1.4</v>
      </c>
      <c r="F12" s="496">
        <v>1.2</v>
      </c>
      <c r="G12" s="496">
        <v>1.1</v>
      </c>
      <c r="H12" s="918">
        <v>1</v>
      </c>
      <c r="I12" s="496">
        <v>-0.10000000000000009</v>
      </c>
      <c r="J12" s="496">
        <v>-0.3999999999999999</v>
      </c>
      <c r="K12" s="414"/>
      <c r="L12" s="419"/>
    </row>
    <row r="13" spans="2:12" s="32" customFormat="1" ht="14.25">
      <c r="B13" s="41" t="s">
        <v>51</v>
      </c>
      <c r="D13" s="216">
        <v>0.8</v>
      </c>
      <c r="E13" s="216">
        <v>0.8</v>
      </c>
      <c r="F13" s="496">
        <v>0.8</v>
      </c>
      <c r="G13" s="496">
        <v>0.8</v>
      </c>
      <c r="H13" s="918">
        <v>0.8</v>
      </c>
      <c r="I13" s="496">
        <v>0</v>
      </c>
      <c r="J13" s="496">
        <v>0</v>
      </c>
      <c r="K13" s="414"/>
      <c r="L13" s="419"/>
    </row>
    <row r="14" spans="2:12" s="32" customFormat="1" ht="14.25">
      <c r="B14" s="268" t="s">
        <v>259</v>
      </c>
      <c r="D14" s="216">
        <v>4.6</v>
      </c>
      <c r="E14" s="216">
        <v>4.3</v>
      </c>
      <c r="F14" s="496">
        <v>4.4</v>
      </c>
      <c r="G14" s="496">
        <v>3.8</v>
      </c>
      <c r="H14" s="918">
        <v>3.2</v>
      </c>
      <c r="I14" s="496">
        <v>-0.5999999999999996</v>
      </c>
      <c r="J14" s="496">
        <v>-1.3999999999999995</v>
      </c>
      <c r="K14" s="414"/>
      <c r="L14" s="419"/>
    </row>
    <row r="15" spans="2:12" s="32" customFormat="1" ht="14.25">
      <c r="B15" s="41" t="s">
        <v>52</v>
      </c>
      <c r="D15" s="216">
        <v>1</v>
      </c>
      <c r="E15" s="216">
        <v>0.4</v>
      </c>
      <c r="F15" s="496">
        <v>0.4</v>
      </c>
      <c r="G15" s="496">
        <v>0.3</v>
      </c>
      <c r="H15" s="918">
        <v>0.2</v>
      </c>
      <c r="I15" s="496">
        <v>-0.09999999999999998</v>
      </c>
      <c r="J15" s="496">
        <v>-0.8</v>
      </c>
      <c r="K15" s="414"/>
      <c r="L15" s="419"/>
    </row>
    <row r="16" spans="3:12" s="32" customFormat="1" ht="14.25">
      <c r="C16" s="35"/>
      <c r="D16" s="253"/>
      <c r="E16" s="253"/>
      <c r="F16" s="496"/>
      <c r="G16" s="496"/>
      <c r="H16" s="872"/>
      <c r="I16" s="496"/>
      <c r="J16" s="496"/>
      <c r="K16" s="414"/>
      <c r="L16" s="419"/>
    </row>
    <row r="17" spans="1:12" ht="17.25">
      <c r="A17" s="28" t="s">
        <v>357</v>
      </c>
      <c r="C17" s="2"/>
      <c r="D17" s="252"/>
      <c r="E17" s="252"/>
      <c r="F17" s="63"/>
      <c r="G17" s="63"/>
      <c r="H17" s="873"/>
      <c r="I17" s="63"/>
      <c r="J17" s="63"/>
      <c r="K17" s="18"/>
      <c r="L17" s="197"/>
    </row>
    <row r="18" spans="1:11" s="8" customFormat="1" ht="15">
      <c r="A18" s="8" t="s">
        <v>123</v>
      </c>
      <c r="D18" s="7">
        <v>100</v>
      </c>
      <c r="E18" s="7">
        <v>83</v>
      </c>
      <c r="F18" s="16">
        <v>85</v>
      </c>
      <c r="G18" s="16">
        <v>90</v>
      </c>
      <c r="H18" s="416">
        <v>92</v>
      </c>
      <c r="I18" s="16">
        <v>2</v>
      </c>
      <c r="J18" s="722">
        <v>-8</v>
      </c>
      <c r="K18" s="15"/>
    </row>
    <row r="19" spans="1:11" s="8" customFormat="1" ht="15">
      <c r="A19" s="8" t="s">
        <v>133</v>
      </c>
      <c r="C19" s="3"/>
      <c r="D19" s="7">
        <v>234</v>
      </c>
      <c r="E19" s="7">
        <v>171</v>
      </c>
      <c r="F19" s="16">
        <v>173</v>
      </c>
      <c r="G19" s="16">
        <v>177</v>
      </c>
      <c r="H19" s="416">
        <v>173</v>
      </c>
      <c r="I19" s="722">
        <v>-4</v>
      </c>
      <c r="J19" s="722">
        <v>-61</v>
      </c>
      <c r="K19" s="15"/>
    </row>
    <row r="20" spans="3:11" s="8" customFormat="1" ht="15">
      <c r="C20" s="43"/>
      <c r="D20" s="173"/>
      <c r="E20" s="173"/>
      <c r="F20" s="16"/>
      <c r="G20" s="16"/>
      <c r="H20" s="416"/>
      <c r="I20" s="16"/>
      <c r="J20" s="16"/>
      <c r="K20" s="15"/>
    </row>
    <row r="21" spans="4:11" ht="14.25">
      <c r="D21" s="77"/>
      <c r="E21" s="77"/>
      <c r="F21" s="701"/>
      <c r="G21" s="701"/>
      <c r="H21" s="415"/>
      <c r="I21" s="63"/>
      <c r="J21" s="63"/>
      <c r="K21" s="19"/>
    </row>
    <row r="22" spans="1:11" ht="14.25">
      <c r="A22" s="199" t="s">
        <v>252</v>
      </c>
      <c r="B22" s="199" t="s">
        <v>448</v>
      </c>
      <c r="D22" s="77"/>
      <c r="E22" s="77"/>
      <c r="F22" s="701"/>
      <c r="G22" s="701"/>
      <c r="H22" s="415"/>
      <c r="I22" s="17"/>
      <c r="J22" s="17"/>
      <c r="K22" s="19"/>
    </row>
    <row r="23" spans="1:8" ht="14.25">
      <c r="A23" s="199" t="s">
        <v>319</v>
      </c>
      <c r="B23" s="199" t="s">
        <v>430</v>
      </c>
      <c r="D23" s="156"/>
      <c r="E23" s="156"/>
      <c r="F23" s="252"/>
      <c r="G23" s="252"/>
      <c r="H23" s="207"/>
    </row>
    <row r="24" spans="4:8" ht="14.25">
      <c r="D24" s="156"/>
      <c r="E24" s="156"/>
      <c r="F24" s="252"/>
      <c r="G24" s="252"/>
      <c r="H24" s="207"/>
    </row>
    <row r="25" spans="4:8" ht="14.25">
      <c r="D25" s="156"/>
      <c r="E25" s="156"/>
      <c r="F25" s="252"/>
      <c r="G25" s="252"/>
      <c r="H25" s="207"/>
    </row>
    <row r="26" spans="4:8" ht="14.25">
      <c r="D26" s="156"/>
      <c r="E26" s="156"/>
      <c r="F26" s="252"/>
      <c r="G26" s="252"/>
      <c r="H26" s="207"/>
    </row>
    <row r="27" spans="4:8" ht="14.25">
      <c r="D27" s="156"/>
      <c r="E27" s="156"/>
      <c r="F27" s="252"/>
      <c r="G27" s="252"/>
      <c r="H27" s="207"/>
    </row>
    <row r="28" spans="4:8" ht="14.25">
      <c r="D28" s="156"/>
      <c r="E28" s="156"/>
      <c r="F28" s="252"/>
      <c r="G28" s="252"/>
      <c r="H28" s="207"/>
    </row>
    <row r="29" spans="6:8" ht="14.25">
      <c r="F29" s="252"/>
      <c r="G29" s="252"/>
      <c r="H29" s="207"/>
    </row>
    <row r="30" spans="6:8" ht="14.25">
      <c r="F30" s="252"/>
      <c r="G30" s="252"/>
      <c r="H30" s="207"/>
    </row>
    <row r="31" spans="6:8" ht="14.25">
      <c r="F31" s="252"/>
      <c r="G31" s="252"/>
      <c r="H31" s="207"/>
    </row>
    <row r="32" spans="6:8" ht="14.25">
      <c r="F32" s="252"/>
      <c r="G32" s="252"/>
      <c r="H32" s="207"/>
    </row>
    <row r="33" spans="6:8" ht="14.25">
      <c r="F33" s="252"/>
      <c r="G33" s="252"/>
      <c r="H33" s="207"/>
    </row>
    <row r="34" spans="6:8" ht="14.25">
      <c r="F34" s="252"/>
      <c r="G34" s="252"/>
      <c r="H34" s="207"/>
    </row>
    <row r="35" spans="6:8" ht="14.25">
      <c r="F35" s="252"/>
      <c r="G35" s="252"/>
      <c r="H35" s="207"/>
    </row>
    <row r="36" spans="6:8" ht="14.25">
      <c r="F36" s="252"/>
      <c r="G36" s="252"/>
      <c r="H36" s="207"/>
    </row>
    <row r="37" spans="6:8" ht="14.25">
      <c r="F37" s="252"/>
      <c r="G37" s="252"/>
      <c r="H37" s="207"/>
    </row>
    <row r="38" spans="6:8" ht="14.25">
      <c r="F38" s="252"/>
      <c r="G38" s="252"/>
      <c r="H38" s="207"/>
    </row>
    <row r="39" spans="6:8" ht="14.25">
      <c r="F39" s="193"/>
      <c r="G39" s="193"/>
      <c r="H39" s="182"/>
    </row>
    <row r="40" spans="6:8" ht="14.25">
      <c r="F40" s="193"/>
      <c r="G40" s="193"/>
      <c r="H40" s="182"/>
    </row>
    <row r="41" spans="6:8" ht="14.25">
      <c r="F41" s="193"/>
      <c r="G41" s="193"/>
      <c r="H41" s="182"/>
    </row>
    <row r="42" spans="6:8" ht="14.25">
      <c r="F42" s="193"/>
      <c r="G42" s="193"/>
      <c r="H42" s="182"/>
    </row>
    <row r="43" spans="6:8" ht="14.25">
      <c r="F43" s="193"/>
      <c r="G43" s="193"/>
      <c r="H43" s="182"/>
    </row>
    <row r="44" spans="6:8" ht="14.25">
      <c r="F44" s="193"/>
      <c r="G44" s="193"/>
      <c r="H44" s="182"/>
    </row>
    <row r="45" spans="6:8" ht="14.25">
      <c r="F45" s="193"/>
      <c r="G45" s="193"/>
      <c r="H45" s="182"/>
    </row>
    <row r="46" spans="6:8" ht="14.25">
      <c r="F46" s="193"/>
      <c r="G46" s="193"/>
      <c r="H46" s="182"/>
    </row>
    <row r="47" spans="6:8" ht="14.25">
      <c r="F47" s="193"/>
      <c r="G47" s="193"/>
      <c r="H47" s="182"/>
    </row>
    <row r="48" spans="6:8" ht="14.25">
      <c r="F48" s="193"/>
      <c r="G48" s="193"/>
      <c r="H48" s="182"/>
    </row>
    <row r="49" spans="6:8" ht="14.25">
      <c r="F49" s="193"/>
      <c r="G49" s="193"/>
      <c r="H49" s="182"/>
    </row>
    <row r="50" spans="6:8" ht="14.25">
      <c r="F50" s="193"/>
      <c r="G50" s="193"/>
      <c r="H50" s="182"/>
    </row>
    <row r="51" spans="6:8" ht="14.25">
      <c r="F51" s="193"/>
      <c r="G51" s="193"/>
      <c r="H51" s="182"/>
    </row>
    <row r="52" spans="6:8" ht="14.25">
      <c r="F52" s="193"/>
      <c r="G52" s="193"/>
      <c r="H52" s="182"/>
    </row>
    <row r="53" spans="6:8" ht="14.25">
      <c r="F53" s="193"/>
      <c r="G53" s="193"/>
      <c r="H53" s="182"/>
    </row>
    <row r="54" spans="6:8" ht="14.25">
      <c r="F54" s="193"/>
      <c r="G54" s="193"/>
      <c r="H54" s="182"/>
    </row>
    <row r="55" spans="6:8" ht="14.25">
      <c r="F55" s="193"/>
      <c r="G55" s="193"/>
      <c r="H55" s="182"/>
    </row>
    <row r="56" spans="6:8" ht="14.25">
      <c r="F56" s="193"/>
      <c r="G56" s="193"/>
      <c r="H56" s="182"/>
    </row>
    <row r="57" spans="6:8" ht="14.25">
      <c r="F57" s="193"/>
      <c r="G57" s="193"/>
      <c r="H57" s="182"/>
    </row>
    <row r="58" spans="6:8" ht="14.25">
      <c r="F58" s="193"/>
      <c r="G58" s="193"/>
      <c r="H58" s="182"/>
    </row>
    <row r="59" spans="6:8" ht="14.25">
      <c r="F59" s="193"/>
      <c r="G59" s="193"/>
      <c r="H59" s="182"/>
    </row>
    <row r="60" spans="6:8" ht="14.25">
      <c r="F60" s="193"/>
      <c r="G60" s="193"/>
      <c r="H60" s="182"/>
    </row>
    <row r="61" spans="6:8" ht="14.25">
      <c r="F61" s="193"/>
      <c r="G61" s="193"/>
      <c r="H61" s="182"/>
    </row>
    <row r="62" spans="6:8" ht="14.25">
      <c r="F62" s="193"/>
      <c r="G62" s="193"/>
      <c r="H62" s="182"/>
    </row>
    <row r="63" spans="6:8" ht="14.25">
      <c r="F63" s="193"/>
      <c r="G63" s="193"/>
      <c r="H63" s="182"/>
    </row>
    <row r="64" spans="6:8" ht="14.25">
      <c r="F64" s="193"/>
      <c r="G64" s="193"/>
      <c r="H64" s="182"/>
    </row>
    <row r="65" spans="6:8" ht="14.25">
      <c r="F65" s="193"/>
      <c r="G65" s="193"/>
      <c r="H65" s="182"/>
    </row>
    <row r="66" spans="6:8" ht="14.25">
      <c r="F66" s="193"/>
      <c r="G66" s="193"/>
      <c r="H66" s="182"/>
    </row>
    <row r="67" spans="6:8" ht="14.25">
      <c r="F67" s="193"/>
      <c r="G67" s="193"/>
      <c r="H67" s="182"/>
    </row>
    <row r="68" spans="6:8" ht="14.25">
      <c r="F68" s="193"/>
      <c r="G68" s="193"/>
      <c r="H68" s="182"/>
    </row>
    <row r="69" spans="6:8" ht="14.25">
      <c r="F69" s="193"/>
      <c r="G69" s="193"/>
      <c r="H69" s="182"/>
    </row>
    <row r="70" spans="6:8" ht="14.25">
      <c r="F70" s="193"/>
      <c r="G70" s="193"/>
      <c r="H70" s="182"/>
    </row>
    <row r="71" spans="6:8" ht="14.25">
      <c r="F71" s="193"/>
      <c r="G71" s="193"/>
      <c r="H71" s="182"/>
    </row>
    <row r="72" spans="6:8" ht="14.25">
      <c r="F72" s="193"/>
      <c r="G72" s="193"/>
      <c r="H72" s="182"/>
    </row>
    <row r="73" spans="6:8" ht="14.25">
      <c r="F73" s="193"/>
      <c r="G73" s="193"/>
      <c r="H73" s="182"/>
    </row>
    <row r="74" spans="6:8" ht="14.25">
      <c r="F74" s="193"/>
      <c r="G74" s="193"/>
      <c r="H74" s="182"/>
    </row>
    <row r="75" spans="6:8" ht="14.25">
      <c r="F75" s="193"/>
      <c r="G75" s="193"/>
      <c r="H75" s="182"/>
    </row>
    <row r="76" spans="6:8" ht="14.25">
      <c r="F76" s="193"/>
      <c r="G76" s="193"/>
      <c r="H76" s="182"/>
    </row>
    <row r="77" spans="6:8" ht="14.25">
      <c r="F77" s="193"/>
      <c r="G77" s="193"/>
      <c r="H77" s="182"/>
    </row>
    <row r="78" spans="6:8" ht="14.25">
      <c r="F78" s="193"/>
      <c r="G78" s="193"/>
      <c r="H78" s="182"/>
    </row>
    <row r="79" spans="6:8" ht="14.25">
      <c r="F79" s="193"/>
      <c r="G79" s="193"/>
      <c r="H79" s="182"/>
    </row>
    <row r="80" spans="6:8" ht="14.25">
      <c r="F80" s="193"/>
      <c r="G80" s="193"/>
      <c r="H80" s="182"/>
    </row>
    <row r="81" spans="6:8" ht="14.25">
      <c r="F81" s="193"/>
      <c r="G81" s="193"/>
      <c r="H81" s="182"/>
    </row>
    <row r="82" spans="6:8" ht="14.25">
      <c r="F82" s="193"/>
      <c r="G82" s="193"/>
      <c r="H82" s="182"/>
    </row>
    <row r="83" spans="6:8" ht="14.25">
      <c r="F83" s="193"/>
      <c r="G83" s="193"/>
      <c r="H83" s="182"/>
    </row>
    <row r="84" spans="6:8" ht="14.25">
      <c r="F84" s="193"/>
      <c r="G84" s="193"/>
      <c r="H84" s="182"/>
    </row>
    <row r="85" spans="6:8" ht="14.25">
      <c r="F85" s="193"/>
      <c r="G85" s="193"/>
      <c r="H85" s="182"/>
    </row>
    <row r="86" spans="6:8" ht="14.25">
      <c r="F86" s="193"/>
      <c r="G86" s="193"/>
      <c r="H86" s="182"/>
    </row>
    <row r="87" spans="6:8" ht="14.25">
      <c r="F87" s="193"/>
      <c r="G87" s="193"/>
      <c r="H87" s="182"/>
    </row>
    <row r="88" spans="6:8" ht="14.25">
      <c r="F88" s="193"/>
      <c r="G88" s="193"/>
      <c r="H88" s="182"/>
    </row>
    <row r="89" spans="6:8" ht="14.25">
      <c r="F89" s="193"/>
      <c r="G89" s="193"/>
      <c r="H89" s="182"/>
    </row>
    <row r="90" spans="6:8" ht="14.25">
      <c r="F90" s="193"/>
      <c r="G90" s="193"/>
      <c r="H90" s="182"/>
    </row>
    <row r="91" spans="6:8" ht="14.25">
      <c r="F91" s="193"/>
      <c r="G91" s="193"/>
      <c r="H91" s="182"/>
    </row>
    <row r="92" spans="6:8" ht="14.25">
      <c r="F92" s="193"/>
      <c r="G92" s="193"/>
      <c r="H92" s="182"/>
    </row>
    <row r="93" spans="6:8" ht="14.25">
      <c r="F93" s="193"/>
      <c r="G93" s="193"/>
      <c r="H93" s="182"/>
    </row>
    <row r="94" spans="6:8" ht="14.25">
      <c r="F94" s="193"/>
      <c r="G94" s="193"/>
      <c r="H94" s="182"/>
    </row>
    <row r="95" spans="6:8" ht="14.25">
      <c r="F95" s="193"/>
      <c r="G95" s="193"/>
      <c r="H95" s="182"/>
    </row>
    <row r="96" spans="6:8" ht="14.25">
      <c r="F96" s="193"/>
      <c r="G96" s="193"/>
      <c r="H96" s="182"/>
    </row>
    <row r="97" spans="6:8" ht="14.25">
      <c r="F97" s="193"/>
      <c r="G97" s="193"/>
      <c r="H97" s="182"/>
    </row>
    <row r="98" spans="6:8" ht="14.25">
      <c r="F98" s="193"/>
      <c r="G98" s="193"/>
      <c r="H98" s="182"/>
    </row>
    <row r="99" spans="6:8" ht="14.25">
      <c r="F99" s="193"/>
      <c r="G99" s="193"/>
      <c r="H99" s="182"/>
    </row>
    <row r="100" spans="6:8" ht="14.25">
      <c r="F100" s="193"/>
      <c r="G100" s="193"/>
      <c r="H100" s="182"/>
    </row>
    <row r="101" spans="6:8" ht="14.25">
      <c r="F101" s="193"/>
      <c r="G101" s="193"/>
      <c r="H101" s="182"/>
    </row>
    <row r="102" spans="6:8" ht="14.25">
      <c r="F102" s="193"/>
      <c r="G102" s="193"/>
      <c r="H102" s="182"/>
    </row>
    <row r="103" spans="6:8" ht="14.25">
      <c r="F103" s="193"/>
      <c r="G103" s="193"/>
      <c r="H103" s="182"/>
    </row>
    <row r="104" spans="6:8" ht="14.25">
      <c r="F104" s="193"/>
      <c r="G104" s="193"/>
      <c r="H104" s="182"/>
    </row>
    <row r="105" spans="6:8" ht="14.25">
      <c r="F105" s="193"/>
      <c r="G105" s="193"/>
      <c r="H105" s="182"/>
    </row>
    <row r="106" spans="6:8" ht="14.25">
      <c r="F106" s="193"/>
      <c r="G106" s="193"/>
      <c r="H106" s="182"/>
    </row>
    <row r="107" spans="6:8" ht="14.25">
      <c r="F107" s="193"/>
      <c r="G107" s="193"/>
      <c r="H107" s="182"/>
    </row>
    <row r="108" spans="6:8" ht="14.25">
      <c r="F108" s="193"/>
      <c r="G108" s="193"/>
      <c r="H108" s="182"/>
    </row>
    <row r="109" spans="6:8" ht="14.25">
      <c r="F109" s="193"/>
      <c r="G109" s="193"/>
      <c r="H109" s="182"/>
    </row>
    <row r="110" spans="6:8" ht="14.25">
      <c r="F110" s="193"/>
      <c r="G110" s="193"/>
      <c r="H110" s="182"/>
    </row>
    <row r="111" spans="6:8" ht="14.25">
      <c r="F111" s="193"/>
      <c r="G111" s="193"/>
      <c r="H111" s="182"/>
    </row>
    <row r="112" spans="6:8" ht="14.25">
      <c r="F112" s="193"/>
      <c r="G112" s="193"/>
      <c r="H112" s="182"/>
    </row>
    <row r="113" spans="6:8" ht="14.25">
      <c r="F113" s="193"/>
      <c r="G113" s="193"/>
      <c r="H113" s="182"/>
    </row>
    <row r="114" spans="6:8" ht="14.25">
      <c r="F114" s="193"/>
      <c r="G114" s="193"/>
      <c r="H114" s="182"/>
    </row>
    <row r="115" spans="6:8" ht="14.25">
      <c r="F115" s="193"/>
      <c r="G115" s="193"/>
      <c r="H115" s="182"/>
    </row>
    <row r="116" spans="6:8" ht="14.25">
      <c r="F116" s="193"/>
      <c r="G116" s="193"/>
      <c r="H116" s="182"/>
    </row>
    <row r="117" spans="6:8" ht="14.25">
      <c r="F117" s="193"/>
      <c r="G117" s="193"/>
      <c r="H117" s="182"/>
    </row>
    <row r="118" spans="6:8" ht="14.25">
      <c r="F118" s="193"/>
      <c r="G118" s="193"/>
      <c r="H118" s="182"/>
    </row>
    <row r="119" spans="6:8" ht="14.25">
      <c r="F119" s="193"/>
      <c r="G119" s="193"/>
      <c r="H119" s="182"/>
    </row>
    <row r="120" spans="6:8" ht="14.25">
      <c r="F120" s="193"/>
      <c r="G120" s="193"/>
      <c r="H120" s="182"/>
    </row>
    <row r="121" spans="6:8" ht="14.25">
      <c r="F121" s="193"/>
      <c r="G121" s="193"/>
      <c r="H121" s="182"/>
    </row>
    <row r="122" spans="6:8" ht="14.25">
      <c r="F122" s="193"/>
      <c r="G122" s="193"/>
      <c r="H122" s="182"/>
    </row>
    <row r="123" spans="6:8" ht="14.25">
      <c r="F123" s="193"/>
      <c r="G123" s="193"/>
      <c r="H123" s="182"/>
    </row>
    <row r="124" spans="6:8" ht="14.25">
      <c r="F124" s="193"/>
      <c r="G124" s="193"/>
      <c r="H124" s="182"/>
    </row>
    <row r="125" spans="6:8" ht="14.25">
      <c r="F125" s="193"/>
      <c r="G125" s="193"/>
      <c r="H125" s="182"/>
    </row>
    <row r="126" spans="6:8" ht="14.25">
      <c r="F126" s="193"/>
      <c r="G126" s="193"/>
      <c r="H126" s="182"/>
    </row>
    <row r="127" spans="6:8" ht="14.25">
      <c r="F127" s="193"/>
      <c r="G127" s="193"/>
      <c r="H127" s="182"/>
    </row>
    <row r="128" spans="6:8" ht="14.25">
      <c r="F128" s="193"/>
      <c r="G128" s="193"/>
      <c r="H128" s="182"/>
    </row>
    <row r="129" spans="6:8" ht="14.25">
      <c r="F129" s="193"/>
      <c r="G129" s="193"/>
      <c r="H129" s="182"/>
    </row>
    <row r="130" spans="6:8" ht="14.25">
      <c r="F130" s="193"/>
      <c r="G130" s="193"/>
      <c r="H130" s="182"/>
    </row>
    <row r="131" spans="6:8" ht="14.25">
      <c r="F131" s="193"/>
      <c r="G131" s="193"/>
      <c r="H131" s="182"/>
    </row>
    <row r="132" spans="6:8" ht="14.25">
      <c r="F132" s="193"/>
      <c r="G132" s="193"/>
      <c r="H132" s="182"/>
    </row>
    <row r="133" spans="6:8" ht="14.25">
      <c r="F133" s="193"/>
      <c r="G133" s="193"/>
      <c r="H133" s="182"/>
    </row>
    <row r="134" spans="6:8" ht="14.25">
      <c r="F134" s="193"/>
      <c r="G134" s="193"/>
      <c r="H134" s="182"/>
    </row>
    <row r="135" spans="6:8" ht="14.25">
      <c r="F135" s="193"/>
      <c r="G135" s="193"/>
      <c r="H135" s="182"/>
    </row>
    <row r="136" spans="6:8" ht="14.25">
      <c r="F136" s="193"/>
      <c r="G136" s="193"/>
      <c r="H136" s="182"/>
    </row>
    <row r="137" spans="6:8" ht="14.25">
      <c r="F137" s="193"/>
      <c r="G137" s="193"/>
      <c r="H137" s="182"/>
    </row>
    <row r="138" spans="6:8" ht="14.25">
      <c r="F138" s="193"/>
      <c r="G138" s="193"/>
      <c r="H138" s="182"/>
    </row>
    <row r="139" spans="6:8" ht="14.25">
      <c r="F139" s="193"/>
      <c r="G139" s="193"/>
      <c r="H139" s="182"/>
    </row>
    <row r="140" spans="6:8" ht="14.25">
      <c r="F140" s="193"/>
      <c r="G140" s="193"/>
      <c r="H140" s="182"/>
    </row>
    <row r="141" spans="6:8" ht="14.25">
      <c r="F141" s="193"/>
      <c r="G141" s="193"/>
      <c r="H141" s="182"/>
    </row>
    <row r="142" spans="6:8" ht="14.25">
      <c r="F142" s="193"/>
      <c r="G142" s="193"/>
      <c r="H142" s="182"/>
    </row>
    <row r="143" spans="6:8" ht="14.25">
      <c r="F143" s="193"/>
      <c r="G143" s="193"/>
      <c r="H143" s="182"/>
    </row>
    <row r="144" spans="6:8" ht="14.25">
      <c r="F144" s="639"/>
      <c r="G144" s="639"/>
      <c r="H144" s="191"/>
    </row>
    <row r="145" spans="6:8" ht="14.25">
      <c r="F145" s="639"/>
      <c r="G145" s="639"/>
      <c r="H145" s="191"/>
    </row>
    <row r="146" spans="6:8" ht="14.25">
      <c r="F146" s="639"/>
      <c r="G146" s="639"/>
      <c r="H146" s="191"/>
    </row>
    <row r="147" spans="6:8" ht="14.25">
      <c r="F147" s="639"/>
      <c r="G147" s="639"/>
      <c r="H147" s="191"/>
    </row>
  </sheetData>
  <sheetProtection/>
  <mergeCells count="1">
    <mergeCell ref="A2:C2"/>
  </mergeCells>
  <hyperlinks>
    <hyperlink ref="A2" location="Index!A1" display="Back to Index"/>
  </hyperlinks>
  <printOptions gridLines="1"/>
  <pageMargins left="0.7480314960629921" right="0.31496062992125984" top="0.984251968503937" bottom="0.984251968503937" header="0.5118110236220472" footer="0.5118110236220472"/>
  <pageSetup blackAndWhite="1" horizontalDpi="600" verticalDpi="600" orientation="landscape" paperSize="9" scale="90" r:id="rId1"/>
  <headerFooter alignWithMargins="0">
    <oddFooter>&amp;L&amp;D\&amp;T&amp;R&amp;F&amp;A</oddFooter>
  </headerFooter>
</worksheet>
</file>

<file path=xl/worksheets/sheet13.xml><?xml version="1.0" encoding="utf-8"?>
<worksheet xmlns="http://schemas.openxmlformats.org/spreadsheetml/2006/main" xmlns:r="http://schemas.openxmlformats.org/officeDocument/2006/relationships">
  <sheetPr>
    <tabColor indexed="47"/>
  </sheetPr>
  <dimension ref="A1:O76"/>
  <sheetViews>
    <sheetView zoomScale="85" zoomScaleNormal="85" zoomScalePageLayoutView="0" workbookViewId="0" topLeftCell="A1">
      <pane xSplit="3" ySplit="3" topLeftCell="D13" activePane="bottomRight" state="frozen"/>
      <selection pane="topLeft" activeCell="AP36" sqref="AP36"/>
      <selection pane="topRight" activeCell="AP36" sqref="AP36"/>
      <selection pane="bottomLeft" activeCell="AP36" sqref="AP36"/>
      <selection pane="bottomRight" activeCell="D4" sqref="D4"/>
    </sheetView>
  </sheetViews>
  <sheetFormatPr defaultColWidth="9.140625" defaultRowHeight="12.75"/>
  <cols>
    <col min="1" max="1" width="4.421875" style="582" customWidth="1"/>
    <col min="2" max="2" width="3.28125" style="582" customWidth="1"/>
    <col min="3" max="3" width="54.00390625" style="590" customWidth="1"/>
    <col min="4" max="7" width="9.7109375" style="579" customWidth="1"/>
    <col min="8" max="8" width="9.7109375" style="584" customWidth="1"/>
    <col min="9" max="9" width="9.57421875" style="579" bestFit="1" customWidth="1"/>
    <col min="10" max="10" width="9.7109375" style="579" customWidth="1"/>
    <col min="11" max="11" width="4.140625" style="579" customWidth="1"/>
    <col min="12" max="12" width="9.7109375" style="579" customWidth="1"/>
    <col min="13" max="13" width="9.7109375" style="584" customWidth="1"/>
    <col min="14" max="14" width="9.7109375" style="579" customWidth="1"/>
    <col min="15" max="16384" width="9.140625" style="582" customWidth="1"/>
  </cols>
  <sheetData>
    <row r="1" spans="1:14" s="569" customFormat="1" ht="20.25">
      <c r="A1" s="568" t="s">
        <v>70</v>
      </c>
      <c r="D1" s="570"/>
      <c r="E1" s="570"/>
      <c r="F1" s="570"/>
      <c r="G1" s="570"/>
      <c r="H1" s="571"/>
      <c r="I1" s="571"/>
      <c r="J1" s="571"/>
      <c r="K1" s="571"/>
      <c r="L1" s="571"/>
      <c r="M1" s="571"/>
      <c r="N1" s="571"/>
    </row>
    <row r="2" spans="1:14" s="573" customFormat="1" ht="45">
      <c r="A2" s="953" t="s">
        <v>53</v>
      </c>
      <c r="B2" s="953"/>
      <c r="C2" s="953"/>
      <c r="D2" s="572" t="s">
        <v>314</v>
      </c>
      <c r="E2" s="572" t="s">
        <v>326</v>
      </c>
      <c r="F2" s="572" t="s">
        <v>338</v>
      </c>
      <c r="G2" s="572" t="s">
        <v>347</v>
      </c>
      <c r="H2" s="272" t="s">
        <v>400</v>
      </c>
      <c r="I2" s="139" t="s">
        <v>401</v>
      </c>
      <c r="J2" s="139" t="s">
        <v>402</v>
      </c>
      <c r="K2" s="572"/>
      <c r="L2" s="139" t="s">
        <v>403</v>
      </c>
      <c r="M2" s="272" t="s">
        <v>404</v>
      </c>
      <c r="N2" s="288" t="s">
        <v>405</v>
      </c>
    </row>
    <row r="3" spans="1:14" s="575" customFormat="1" ht="9.75" customHeight="1">
      <c r="A3" s="574"/>
      <c r="D3" s="576"/>
      <c r="E3" s="576"/>
      <c r="F3" s="576"/>
      <c r="G3" s="576"/>
      <c r="H3" s="577"/>
      <c r="I3" s="576"/>
      <c r="J3" s="576"/>
      <c r="K3" s="576"/>
      <c r="L3" s="576"/>
      <c r="M3" s="577"/>
      <c r="N3" s="576"/>
    </row>
    <row r="4" spans="1:14" s="575" customFormat="1" ht="15" customHeight="1">
      <c r="A4" s="28" t="s">
        <v>371</v>
      </c>
      <c r="D4" s="578"/>
      <c r="E4" s="578"/>
      <c r="F4" s="576"/>
      <c r="G4" s="576"/>
      <c r="H4" s="577"/>
      <c r="I4" s="576"/>
      <c r="J4" s="576"/>
      <c r="K4" s="576"/>
      <c r="L4" s="576"/>
      <c r="M4" s="577"/>
      <c r="N4" s="576"/>
    </row>
    <row r="5" spans="1:14" s="575" customFormat="1" ht="15">
      <c r="A5" s="574" t="s">
        <v>99</v>
      </c>
      <c r="D5" s="576">
        <v>4846</v>
      </c>
      <c r="E5" s="576">
        <v>6127</v>
      </c>
      <c r="F5" s="576">
        <v>6070</v>
      </c>
      <c r="G5" s="576">
        <v>5817</v>
      </c>
      <c r="H5" s="62">
        <v>5870</v>
      </c>
      <c r="I5" s="51">
        <v>0.9111225717723936</v>
      </c>
      <c r="J5" s="51">
        <v>21.130829550144448</v>
      </c>
      <c r="K5" s="576"/>
      <c r="L5" s="580"/>
      <c r="M5" s="581"/>
      <c r="N5" s="580"/>
    </row>
    <row r="6" spans="1:14" s="575" customFormat="1" ht="15">
      <c r="A6" s="574"/>
      <c r="B6" s="575" t="s">
        <v>100</v>
      </c>
      <c r="D6" s="576">
        <v>4471</v>
      </c>
      <c r="E6" s="576">
        <v>5550</v>
      </c>
      <c r="F6" s="576">
        <v>5517</v>
      </c>
      <c r="G6" s="576">
        <v>5391</v>
      </c>
      <c r="H6" s="62">
        <v>5329</v>
      </c>
      <c r="I6" s="51">
        <v>-1.1500649230198445</v>
      </c>
      <c r="J6" s="51">
        <v>19.19033773205099</v>
      </c>
      <c r="K6" s="576"/>
      <c r="L6" s="580"/>
      <c r="M6" s="581"/>
      <c r="N6" s="580"/>
    </row>
    <row r="7" spans="2:14" s="575" customFormat="1" ht="15">
      <c r="B7" s="575" t="s">
        <v>101</v>
      </c>
      <c r="D7" s="576">
        <v>375</v>
      </c>
      <c r="E7" s="576">
        <v>577</v>
      </c>
      <c r="F7" s="576">
        <v>553</v>
      </c>
      <c r="G7" s="576">
        <v>426</v>
      </c>
      <c r="H7" s="62">
        <v>541</v>
      </c>
      <c r="I7" s="51">
        <v>26.995305164319248</v>
      </c>
      <c r="J7" s="51">
        <v>44.26666666666668</v>
      </c>
      <c r="K7" s="576"/>
      <c r="L7" s="580"/>
      <c r="M7" s="581"/>
      <c r="N7" s="580"/>
    </row>
    <row r="8" spans="3:14" ht="14.25">
      <c r="C8" s="583" t="s">
        <v>287</v>
      </c>
      <c r="D8" s="579">
        <v>375</v>
      </c>
      <c r="E8" s="579">
        <v>577</v>
      </c>
      <c r="F8" s="579">
        <v>553</v>
      </c>
      <c r="G8" s="579">
        <v>426</v>
      </c>
      <c r="H8" s="60">
        <v>541</v>
      </c>
      <c r="I8" s="70">
        <v>26.995305164319248</v>
      </c>
      <c r="J8" s="70">
        <v>44.26666666666668</v>
      </c>
      <c r="L8" s="585"/>
      <c r="M8" s="586"/>
      <c r="N8" s="585"/>
    </row>
    <row r="9" spans="1:14" s="575" customFormat="1" ht="15">
      <c r="A9" s="587" t="s">
        <v>91</v>
      </c>
      <c r="D9" s="576"/>
      <c r="E9" s="576"/>
      <c r="F9" s="576"/>
      <c r="G9" s="576"/>
      <c r="H9" s="206"/>
      <c r="I9" s="401"/>
      <c r="J9" s="401"/>
      <c r="K9" s="576"/>
      <c r="L9" s="576"/>
      <c r="M9" s="588"/>
      <c r="N9" s="589"/>
    </row>
    <row r="10" spans="1:14" ht="14.25">
      <c r="A10" s="590"/>
      <c r="B10" s="582" t="s">
        <v>92</v>
      </c>
      <c r="C10" s="582"/>
      <c r="D10" s="579">
        <v>3585</v>
      </c>
      <c r="E10" s="579">
        <v>4023</v>
      </c>
      <c r="F10" s="579">
        <v>3561</v>
      </c>
      <c r="G10" s="579">
        <v>3351</v>
      </c>
      <c r="H10" s="60">
        <v>3205</v>
      </c>
      <c r="I10" s="70">
        <v>-4.356908385556546</v>
      </c>
      <c r="J10" s="70">
        <v>-10.599721059972111</v>
      </c>
      <c r="L10" s="585"/>
      <c r="M10" s="586"/>
      <c r="N10" s="585"/>
    </row>
    <row r="11" spans="1:14" ht="14.25">
      <c r="A11" s="590"/>
      <c r="B11" s="582" t="s">
        <v>93</v>
      </c>
      <c r="C11" s="582"/>
      <c r="D11" s="579">
        <v>633</v>
      </c>
      <c r="E11" s="579">
        <v>805</v>
      </c>
      <c r="F11" s="579">
        <v>1216</v>
      </c>
      <c r="G11" s="579">
        <v>1139</v>
      </c>
      <c r="H11" s="60">
        <v>1267</v>
      </c>
      <c r="I11" s="70">
        <v>11.2379280070237</v>
      </c>
      <c r="J11" s="70" t="s">
        <v>453</v>
      </c>
      <c r="L11" s="585"/>
      <c r="M11" s="586"/>
      <c r="N11" s="585"/>
    </row>
    <row r="12" spans="1:14" ht="14.25">
      <c r="A12" s="590"/>
      <c r="B12" s="582" t="s">
        <v>94</v>
      </c>
      <c r="C12" s="582"/>
      <c r="D12" s="579">
        <v>628</v>
      </c>
      <c r="E12" s="579">
        <v>1299</v>
      </c>
      <c r="F12" s="579">
        <v>1293</v>
      </c>
      <c r="G12" s="579">
        <v>1327</v>
      </c>
      <c r="H12" s="60">
        <v>1398</v>
      </c>
      <c r="I12" s="70">
        <v>5.350414468726461</v>
      </c>
      <c r="J12" s="70" t="s">
        <v>453</v>
      </c>
      <c r="L12" s="585"/>
      <c r="M12" s="586"/>
      <c r="N12" s="585"/>
    </row>
    <row r="13" spans="1:14" s="575" customFormat="1" ht="15">
      <c r="A13" s="587" t="s">
        <v>95</v>
      </c>
      <c r="C13" s="582"/>
      <c r="D13" s="576"/>
      <c r="E13" s="576"/>
      <c r="F13" s="576"/>
      <c r="G13" s="576"/>
      <c r="H13" s="184"/>
      <c r="I13" s="401"/>
      <c r="J13" s="401"/>
      <c r="K13" s="576"/>
      <c r="L13" s="576"/>
      <c r="M13" s="588"/>
      <c r="N13" s="580"/>
    </row>
    <row r="14" spans="2:14" ht="14.25">
      <c r="B14" s="582" t="s">
        <v>96</v>
      </c>
      <c r="C14" s="582"/>
      <c r="D14" s="579">
        <v>1029</v>
      </c>
      <c r="E14" s="579">
        <v>992</v>
      </c>
      <c r="F14" s="579">
        <v>959</v>
      </c>
      <c r="G14" s="579">
        <v>891</v>
      </c>
      <c r="H14" s="60">
        <v>819</v>
      </c>
      <c r="I14" s="70">
        <v>-8.080808080808078</v>
      </c>
      <c r="J14" s="70">
        <v>-20.408163265306122</v>
      </c>
      <c r="L14" s="585"/>
      <c r="M14" s="586"/>
      <c r="N14" s="585"/>
    </row>
    <row r="15" spans="2:14" ht="14.25">
      <c r="B15" s="582" t="s">
        <v>97</v>
      </c>
      <c r="C15" s="582"/>
      <c r="D15" s="579">
        <v>214</v>
      </c>
      <c r="E15" s="579">
        <v>194</v>
      </c>
      <c r="F15" s="579">
        <v>224</v>
      </c>
      <c r="G15" s="579">
        <v>233</v>
      </c>
      <c r="H15" s="60">
        <v>208</v>
      </c>
      <c r="I15" s="70">
        <v>-10.729613733905573</v>
      </c>
      <c r="J15" s="70">
        <v>-2.8037383177570097</v>
      </c>
      <c r="L15" s="585"/>
      <c r="M15" s="586"/>
      <c r="N15" s="585"/>
    </row>
    <row r="16" spans="2:14" ht="14.25">
      <c r="B16" s="10" t="s">
        <v>435</v>
      </c>
      <c r="C16" s="582"/>
      <c r="D16" s="579">
        <v>6</v>
      </c>
      <c r="E16" s="579">
        <v>88</v>
      </c>
      <c r="F16" s="579">
        <v>33</v>
      </c>
      <c r="G16" s="579">
        <v>32</v>
      </c>
      <c r="H16" s="60">
        <v>174</v>
      </c>
      <c r="I16" s="70" t="s">
        <v>453</v>
      </c>
      <c r="J16" s="70" t="s">
        <v>453</v>
      </c>
      <c r="L16" s="585"/>
      <c r="M16" s="586"/>
      <c r="N16" s="585"/>
    </row>
    <row r="17" spans="2:14" ht="14.25">
      <c r="B17" s="582" t="s">
        <v>98</v>
      </c>
      <c r="C17" s="582"/>
      <c r="D17" s="579">
        <v>1538</v>
      </c>
      <c r="E17" s="579">
        <v>1878</v>
      </c>
      <c r="F17" s="579">
        <v>1876</v>
      </c>
      <c r="G17" s="579">
        <v>1708</v>
      </c>
      <c r="H17" s="60">
        <v>1552</v>
      </c>
      <c r="I17" s="70">
        <v>-9.133489461358312</v>
      </c>
      <c r="J17" s="70">
        <v>0.910273081924573</v>
      </c>
      <c r="L17" s="585"/>
      <c r="M17" s="586"/>
      <c r="N17" s="585"/>
    </row>
    <row r="18" spans="2:14" ht="14.25">
      <c r="B18" s="582" t="s">
        <v>69</v>
      </c>
      <c r="C18" s="582"/>
      <c r="D18" s="579">
        <v>2059</v>
      </c>
      <c r="E18" s="579">
        <v>2975</v>
      </c>
      <c r="F18" s="579">
        <v>2978</v>
      </c>
      <c r="G18" s="579">
        <v>2953</v>
      </c>
      <c r="H18" s="60">
        <v>3117</v>
      </c>
      <c r="I18" s="70">
        <v>5.553674229597028</v>
      </c>
      <c r="J18" s="70">
        <v>51.38416707139388</v>
      </c>
      <c r="L18" s="585"/>
      <c r="M18" s="586"/>
      <c r="N18" s="585"/>
    </row>
    <row r="19" spans="1:14" ht="15">
      <c r="A19" s="587" t="s">
        <v>102</v>
      </c>
      <c r="C19" s="582"/>
      <c r="H19" s="182"/>
      <c r="I19" s="389"/>
      <c r="J19" s="401"/>
      <c r="K19" s="576"/>
      <c r="L19" s="576"/>
      <c r="M19" s="591"/>
      <c r="N19" s="580"/>
    </row>
    <row r="20" spans="2:14" ht="14.25">
      <c r="B20" s="582" t="s">
        <v>103</v>
      </c>
      <c r="C20" s="582"/>
      <c r="D20" s="579">
        <v>883</v>
      </c>
      <c r="E20" s="579">
        <v>1591</v>
      </c>
      <c r="F20" s="579">
        <v>1448</v>
      </c>
      <c r="G20" s="579">
        <v>1368</v>
      </c>
      <c r="H20" s="60">
        <v>1414</v>
      </c>
      <c r="I20" s="70">
        <v>3.3625730994152114</v>
      </c>
      <c r="J20" s="70">
        <v>60.13590033975085</v>
      </c>
      <c r="N20" s="585"/>
    </row>
    <row r="21" spans="2:14" ht="14.25">
      <c r="B21" s="10" t="s">
        <v>336</v>
      </c>
      <c r="C21" s="582"/>
      <c r="D21" s="579">
        <v>682</v>
      </c>
      <c r="E21" s="579">
        <v>1580</v>
      </c>
      <c r="F21" s="579">
        <v>865</v>
      </c>
      <c r="G21" s="579">
        <v>260</v>
      </c>
      <c r="H21" s="60">
        <v>436</v>
      </c>
      <c r="I21" s="70">
        <v>67.6923076923077</v>
      </c>
      <c r="J21" s="70">
        <v>-36.070381231671554</v>
      </c>
      <c r="N21" s="585"/>
    </row>
    <row r="22" spans="2:14" ht="14.25">
      <c r="B22" s="10" t="s">
        <v>353</v>
      </c>
      <c r="C22" s="582"/>
      <c r="D22" s="579">
        <v>671</v>
      </c>
      <c r="E22" s="579">
        <v>378</v>
      </c>
      <c r="F22" s="579">
        <v>1097</v>
      </c>
      <c r="G22" s="579">
        <v>821</v>
      </c>
      <c r="H22" s="60">
        <v>343</v>
      </c>
      <c r="I22" s="70">
        <v>-58.2216808769793</v>
      </c>
      <c r="J22" s="70">
        <v>-48.8822652757079</v>
      </c>
      <c r="N22" s="585"/>
    </row>
    <row r="23" spans="2:14" ht="14.25">
      <c r="B23" s="10" t="s">
        <v>337</v>
      </c>
      <c r="C23" s="582"/>
      <c r="D23" s="579">
        <v>2610</v>
      </c>
      <c r="E23" s="579">
        <v>2578</v>
      </c>
      <c r="F23" s="579">
        <v>2660</v>
      </c>
      <c r="G23" s="579">
        <v>3368</v>
      </c>
      <c r="H23" s="60">
        <v>3677</v>
      </c>
      <c r="I23" s="70">
        <v>9.174584323040369</v>
      </c>
      <c r="J23" s="70">
        <v>40.88122605363984</v>
      </c>
      <c r="N23" s="585"/>
    </row>
    <row r="24" spans="3:14" ht="15">
      <c r="C24" s="582"/>
      <c r="H24" s="207"/>
      <c r="I24" s="389"/>
      <c r="J24" s="401"/>
      <c r="K24" s="576"/>
      <c r="L24" s="576"/>
      <c r="M24" s="591"/>
      <c r="N24" s="589"/>
    </row>
    <row r="25" spans="1:14" s="575" customFormat="1" ht="15">
      <c r="A25" s="575" t="s">
        <v>270</v>
      </c>
      <c r="D25" s="576">
        <v>689</v>
      </c>
      <c r="E25" s="576">
        <v>760</v>
      </c>
      <c r="F25" s="576">
        <v>848</v>
      </c>
      <c r="G25" s="576">
        <v>1004</v>
      </c>
      <c r="H25" s="62">
        <v>953</v>
      </c>
      <c r="I25" s="51">
        <v>-5.079681274900394</v>
      </c>
      <c r="J25" s="51">
        <v>38.31640058055152</v>
      </c>
      <c r="K25" s="576"/>
      <c r="L25" s="580"/>
      <c r="M25" s="581"/>
      <c r="N25" s="580"/>
    </row>
    <row r="26" spans="1:14" ht="15">
      <c r="A26" s="587" t="s">
        <v>91</v>
      </c>
      <c r="C26" s="582"/>
      <c r="H26" s="60"/>
      <c r="I26" s="70"/>
      <c r="J26" s="51"/>
      <c r="K26" s="576"/>
      <c r="L26" s="580"/>
      <c r="M26" s="586"/>
      <c r="N26" s="580"/>
    </row>
    <row r="27" spans="1:14" ht="15">
      <c r="A27" s="575"/>
      <c r="B27" s="582" t="s">
        <v>92</v>
      </c>
      <c r="C27" s="582"/>
      <c r="D27" s="579">
        <v>541</v>
      </c>
      <c r="E27" s="579">
        <v>586</v>
      </c>
      <c r="F27" s="579">
        <v>545</v>
      </c>
      <c r="G27" s="579">
        <v>578</v>
      </c>
      <c r="H27" s="60">
        <v>573</v>
      </c>
      <c r="I27" s="70">
        <v>-0.865051903114189</v>
      </c>
      <c r="J27" s="70">
        <v>5.914972273567476</v>
      </c>
      <c r="L27" s="585"/>
      <c r="M27" s="586"/>
      <c r="N27" s="585"/>
    </row>
    <row r="28" spans="2:14" ht="14.25">
      <c r="B28" s="582" t="s">
        <v>93</v>
      </c>
      <c r="C28" s="582"/>
      <c r="D28" s="579">
        <v>136</v>
      </c>
      <c r="E28" s="579">
        <v>134</v>
      </c>
      <c r="F28" s="579">
        <v>256</v>
      </c>
      <c r="G28" s="579">
        <v>377</v>
      </c>
      <c r="H28" s="60">
        <v>333</v>
      </c>
      <c r="I28" s="70">
        <v>-11.671087533156498</v>
      </c>
      <c r="J28" s="70" t="s">
        <v>453</v>
      </c>
      <c r="L28" s="585"/>
      <c r="M28" s="586"/>
      <c r="N28" s="585"/>
    </row>
    <row r="29" spans="2:14" ht="14.25">
      <c r="B29" s="582" t="s">
        <v>94</v>
      </c>
      <c r="C29" s="592"/>
      <c r="D29" s="579">
        <v>12</v>
      </c>
      <c r="E29" s="579">
        <v>40</v>
      </c>
      <c r="F29" s="579">
        <v>47</v>
      </c>
      <c r="G29" s="579">
        <v>49</v>
      </c>
      <c r="H29" s="60">
        <v>47</v>
      </c>
      <c r="I29" s="70">
        <v>-4.081632653061229</v>
      </c>
      <c r="J29" s="70" t="s">
        <v>453</v>
      </c>
      <c r="L29" s="585"/>
      <c r="M29" s="586"/>
      <c r="N29" s="585"/>
    </row>
    <row r="30" spans="3:14" ht="15">
      <c r="C30" s="592"/>
      <c r="F30" s="598"/>
      <c r="G30" s="598"/>
      <c r="H30" s="207"/>
      <c r="I30" s="389"/>
      <c r="J30" s="401"/>
      <c r="K30" s="576"/>
      <c r="L30" s="576"/>
      <c r="M30" s="591"/>
      <c r="N30" s="589"/>
    </row>
    <row r="31" spans="1:14" ht="15">
      <c r="A31" s="28" t="s">
        <v>372</v>
      </c>
      <c r="C31" s="592"/>
      <c r="F31" s="598"/>
      <c r="G31" s="598"/>
      <c r="H31" s="207"/>
      <c r="I31" s="389"/>
      <c r="J31" s="401"/>
      <c r="K31" s="576"/>
      <c r="L31" s="576"/>
      <c r="M31" s="591"/>
      <c r="N31" s="589"/>
    </row>
    <row r="32" spans="1:14" s="575" customFormat="1" ht="15">
      <c r="A32" s="575" t="s">
        <v>100</v>
      </c>
      <c r="B32" s="574"/>
      <c r="D32" s="576">
        <v>4471</v>
      </c>
      <c r="E32" s="576">
        <v>5550</v>
      </c>
      <c r="F32" s="576">
        <v>5517</v>
      </c>
      <c r="G32" s="576">
        <v>5391</v>
      </c>
      <c r="H32" s="62">
        <v>5329</v>
      </c>
      <c r="I32" s="51">
        <v>-1.1500649230198445</v>
      </c>
      <c r="J32" s="51">
        <v>19.19033773205099</v>
      </c>
      <c r="K32" s="580"/>
      <c r="L32" s="580"/>
      <c r="M32" s="581"/>
      <c r="N32" s="580"/>
    </row>
    <row r="33" spans="1:14" ht="15">
      <c r="A33" s="593" t="s">
        <v>55</v>
      </c>
      <c r="H33" s="60"/>
      <c r="I33" s="70"/>
      <c r="J33" s="51"/>
      <c r="K33" s="580"/>
      <c r="L33" s="580"/>
      <c r="M33" s="586"/>
      <c r="N33" s="580"/>
    </row>
    <row r="34" spans="1:14" ht="15">
      <c r="A34" s="594"/>
      <c r="B34" s="582" t="s">
        <v>196</v>
      </c>
      <c r="D34" s="579">
        <v>449</v>
      </c>
      <c r="E34" s="579">
        <v>578</v>
      </c>
      <c r="F34" s="579">
        <v>676</v>
      </c>
      <c r="G34" s="579">
        <v>709</v>
      </c>
      <c r="H34" s="60">
        <v>703</v>
      </c>
      <c r="I34" s="70">
        <v>-0.8462623413258097</v>
      </c>
      <c r="J34" s="70">
        <v>56.57015590200445</v>
      </c>
      <c r="K34" s="585"/>
      <c r="L34" s="585"/>
      <c r="M34" s="586"/>
      <c r="N34" s="585"/>
    </row>
    <row r="35" spans="1:14" ht="14.25" customHeight="1">
      <c r="A35" s="594"/>
      <c r="B35" s="582" t="s">
        <v>244</v>
      </c>
      <c r="D35" s="579">
        <v>4022</v>
      </c>
      <c r="E35" s="579">
        <v>4972</v>
      </c>
      <c r="F35" s="579">
        <v>4841</v>
      </c>
      <c r="G35" s="579">
        <v>4682</v>
      </c>
      <c r="H35" s="60">
        <v>4626</v>
      </c>
      <c r="I35" s="70">
        <v>-1.1960700555318282</v>
      </c>
      <c r="J35" s="70">
        <v>15.017404276479374</v>
      </c>
      <c r="K35" s="585"/>
      <c r="L35" s="585"/>
      <c r="M35" s="586"/>
      <c r="N35" s="585"/>
    </row>
    <row r="36" spans="1:14" s="575" customFormat="1" ht="15">
      <c r="A36" s="595" t="s">
        <v>335</v>
      </c>
      <c r="D36" s="576"/>
      <c r="E36" s="576"/>
      <c r="F36" s="576"/>
      <c r="G36" s="576"/>
      <c r="H36" s="184"/>
      <c r="I36" s="401"/>
      <c r="J36" s="401"/>
      <c r="K36" s="576"/>
      <c r="L36" s="576"/>
      <c r="M36" s="588"/>
      <c r="N36" s="589"/>
    </row>
    <row r="37" spans="1:14" ht="14.25">
      <c r="A37" s="596"/>
      <c r="B37" s="590" t="s">
        <v>33</v>
      </c>
      <c r="D37" s="579">
        <v>1886</v>
      </c>
      <c r="E37" s="579">
        <v>3171</v>
      </c>
      <c r="F37" s="579">
        <v>3191</v>
      </c>
      <c r="G37" s="579">
        <v>3273</v>
      </c>
      <c r="H37" s="60">
        <v>3369</v>
      </c>
      <c r="I37" s="70">
        <v>2.933088909257564</v>
      </c>
      <c r="J37" s="70">
        <v>78.63202545068928</v>
      </c>
      <c r="K37" s="585"/>
      <c r="L37" s="585"/>
      <c r="M37" s="586"/>
      <c r="N37" s="585"/>
    </row>
    <row r="38" spans="1:14" ht="14.25">
      <c r="A38" s="596"/>
      <c r="B38" s="597" t="s">
        <v>34</v>
      </c>
      <c r="D38" s="579">
        <v>684</v>
      </c>
      <c r="E38" s="579">
        <v>715</v>
      </c>
      <c r="F38" s="579">
        <v>625</v>
      </c>
      <c r="G38" s="579">
        <v>557</v>
      </c>
      <c r="H38" s="60">
        <v>555</v>
      </c>
      <c r="I38" s="70">
        <v>-0.35906642728904536</v>
      </c>
      <c r="J38" s="70">
        <v>-18.85964912280702</v>
      </c>
      <c r="K38" s="585"/>
      <c r="L38" s="585"/>
      <c r="M38" s="586"/>
      <c r="N38" s="585"/>
    </row>
    <row r="39" spans="1:14" ht="14.25">
      <c r="A39" s="596"/>
      <c r="B39" s="597" t="s">
        <v>51</v>
      </c>
      <c r="D39" s="579">
        <v>379</v>
      </c>
      <c r="E39" s="579">
        <v>380</v>
      </c>
      <c r="F39" s="579">
        <v>436</v>
      </c>
      <c r="G39" s="579">
        <v>452</v>
      </c>
      <c r="H39" s="60">
        <v>435</v>
      </c>
      <c r="I39" s="70">
        <v>-3.761061946902655</v>
      </c>
      <c r="J39" s="70">
        <v>14.775725593667556</v>
      </c>
      <c r="K39" s="585"/>
      <c r="L39" s="585"/>
      <c r="M39" s="586"/>
      <c r="N39" s="585"/>
    </row>
    <row r="40" spans="1:14" ht="14.25">
      <c r="A40" s="596"/>
      <c r="B40" s="597" t="s">
        <v>259</v>
      </c>
      <c r="D40" s="579">
        <v>1142</v>
      </c>
      <c r="E40" s="579">
        <v>1122</v>
      </c>
      <c r="F40" s="579">
        <v>1078</v>
      </c>
      <c r="G40" s="579">
        <v>993</v>
      </c>
      <c r="H40" s="60">
        <v>878</v>
      </c>
      <c r="I40" s="70">
        <v>-11.581067472306138</v>
      </c>
      <c r="J40" s="70">
        <v>-23.11733800350263</v>
      </c>
      <c r="K40" s="585"/>
      <c r="L40" s="585"/>
      <c r="M40" s="586"/>
      <c r="N40" s="585"/>
    </row>
    <row r="41" spans="1:14" ht="14.25">
      <c r="A41" s="596"/>
      <c r="B41" s="597" t="s">
        <v>52</v>
      </c>
      <c r="D41" s="579">
        <v>380</v>
      </c>
      <c r="E41" s="579">
        <v>162</v>
      </c>
      <c r="F41" s="579">
        <v>187</v>
      </c>
      <c r="G41" s="579">
        <v>116</v>
      </c>
      <c r="H41" s="60">
        <v>92</v>
      </c>
      <c r="I41" s="70">
        <v>-20.68965517241379</v>
      </c>
      <c r="J41" s="70">
        <v>-75.78947368421053</v>
      </c>
      <c r="K41" s="585"/>
      <c r="L41" s="585"/>
      <c r="M41" s="586"/>
      <c r="N41" s="585"/>
    </row>
    <row r="42" spans="1:14" ht="14.25">
      <c r="A42" s="593" t="s">
        <v>62</v>
      </c>
      <c r="H42" s="182"/>
      <c r="I42" s="70"/>
      <c r="J42" s="70"/>
      <c r="M42" s="591"/>
      <c r="N42" s="598"/>
    </row>
    <row r="43" spans="1:14" ht="14.25">
      <c r="A43" s="596"/>
      <c r="B43" s="599" t="s">
        <v>56</v>
      </c>
      <c r="D43" s="579">
        <v>834</v>
      </c>
      <c r="E43" s="579">
        <v>852</v>
      </c>
      <c r="F43" s="579">
        <v>817</v>
      </c>
      <c r="G43" s="579">
        <v>780</v>
      </c>
      <c r="H43" s="60">
        <v>710</v>
      </c>
      <c r="I43" s="70">
        <v>-8.974358974358976</v>
      </c>
      <c r="J43" s="70">
        <v>-14.868105515587526</v>
      </c>
      <c r="K43" s="585"/>
      <c r="L43" s="585"/>
      <c r="M43" s="586"/>
      <c r="N43" s="585"/>
    </row>
    <row r="44" spans="2:14" ht="14.25">
      <c r="B44" s="599" t="s">
        <v>57</v>
      </c>
      <c r="D44" s="579">
        <v>283</v>
      </c>
      <c r="E44" s="579">
        <v>280</v>
      </c>
      <c r="F44" s="579">
        <v>229</v>
      </c>
      <c r="G44" s="579">
        <v>210</v>
      </c>
      <c r="H44" s="60">
        <v>236</v>
      </c>
      <c r="I44" s="70">
        <v>12.380952380952381</v>
      </c>
      <c r="J44" s="70">
        <v>-16.607773851590103</v>
      </c>
      <c r="K44" s="585"/>
      <c r="L44" s="585"/>
      <c r="M44" s="586"/>
      <c r="N44" s="585"/>
    </row>
    <row r="45" spans="2:14" ht="14.25">
      <c r="B45" s="599" t="s">
        <v>58</v>
      </c>
      <c r="D45" s="579">
        <v>154</v>
      </c>
      <c r="E45" s="579">
        <v>153</v>
      </c>
      <c r="F45" s="579">
        <v>167</v>
      </c>
      <c r="G45" s="579">
        <v>183</v>
      </c>
      <c r="H45" s="60">
        <v>181</v>
      </c>
      <c r="I45" s="70">
        <v>-1.0928961748633892</v>
      </c>
      <c r="J45" s="70">
        <v>17.532467532467532</v>
      </c>
      <c r="K45" s="585"/>
      <c r="L45" s="585"/>
      <c r="M45" s="586"/>
      <c r="N45" s="585"/>
    </row>
    <row r="46" spans="2:14" ht="14.25">
      <c r="B46" s="599" t="s">
        <v>59</v>
      </c>
      <c r="D46" s="579">
        <v>821</v>
      </c>
      <c r="E46" s="579">
        <v>717</v>
      </c>
      <c r="F46" s="579">
        <v>623</v>
      </c>
      <c r="G46" s="579">
        <v>576</v>
      </c>
      <c r="H46" s="60">
        <v>562</v>
      </c>
      <c r="I46" s="70">
        <v>-2.430555555555558</v>
      </c>
      <c r="J46" s="70">
        <v>-31.546894031668693</v>
      </c>
      <c r="K46" s="585"/>
      <c r="L46" s="585"/>
      <c r="M46" s="586"/>
      <c r="N46" s="585"/>
    </row>
    <row r="47" spans="2:14" ht="14.25">
      <c r="B47" s="599" t="s">
        <v>60</v>
      </c>
      <c r="D47" s="579">
        <v>1767</v>
      </c>
      <c r="E47" s="579">
        <v>2870</v>
      </c>
      <c r="F47" s="579">
        <v>2824</v>
      </c>
      <c r="G47" s="579">
        <v>2803</v>
      </c>
      <c r="H47" s="60">
        <v>2874</v>
      </c>
      <c r="I47" s="70">
        <v>2.5330003567606063</v>
      </c>
      <c r="J47" s="70">
        <v>62.64855687606112</v>
      </c>
      <c r="K47" s="585"/>
      <c r="L47" s="585"/>
      <c r="M47" s="586"/>
      <c r="N47" s="585"/>
    </row>
    <row r="48" spans="2:14" ht="14.25">
      <c r="B48" s="599" t="s">
        <v>61</v>
      </c>
      <c r="D48" s="579">
        <v>74</v>
      </c>
      <c r="E48" s="579">
        <v>71</v>
      </c>
      <c r="F48" s="579">
        <v>66</v>
      </c>
      <c r="G48" s="579">
        <v>51</v>
      </c>
      <c r="H48" s="60">
        <v>50</v>
      </c>
      <c r="I48" s="70">
        <v>-1.9607843137254943</v>
      </c>
      <c r="J48" s="70">
        <v>-32.432432432432435</v>
      </c>
      <c r="K48" s="585"/>
      <c r="L48" s="585"/>
      <c r="M48" s="586"/>
      <c r="N48" s="585"/>
    </row>
    <row r="49" spans="2:14" ht="28.5" customHeight="1">
      <c r="B49" s="954" t="s">
        <v>207</v>
      </c>
      <c r="C49" s="954"/>
      <c r="D49" s="579">
        <v>280</v>
      </c>
      <c r="E49" s="579">
        <v>404</v>
      </c>
      <c r="F49" s="579">
        <v>491</v>
      </c>
      <c r="G49" s="579">
        <v>523</v>
      </c>
      <c r="H49" s="60">
        <v>521</v>
      </c>
      <c r="I49" s="70">
        <v>-0.3824091778202643</v>
      </c>
      <c r="J49" s="70">
        <v>86.07142857142858</v>
      </c>
      <c r="K49" s="585"/>
      <c r="L49" s="585"/>
      <c r="M49" s="586"/>
      <c r="N49" s="585"/>
    </row>
    <row r="50" spans="2:14" ht="14.25">
      <c r="B50" s="599" t="s">
        <v>23</v>
      </c>
      <c r="D50" s="579">
        <v>258</v>
      </c>
      <c r="E50" s="579">
        <v>203</v>
      </c>
      <c r="F50" s="579">
        <v>300</v>
      </c>
      <c r="G50" s="579">
        <v>265</v>
      </c>
      <c r="H50" s="60">
        <v>195</v>
      </c>
      <c r="I50" s="70">
        <v>-26.415094339622648</v>
      </c>
      <c r="J50" s="70">
        <v>-24.418604651162788</v>
      </c>
      <c r="K50" s="585"/>
      <c r="L50" s="585"/>
      <c r="M50" s="586"/>
      <c r="N50" s="585"/>
    </row>
    <row r="51" spans="6:14" ht="14.25">
      <c r="F51" s="598"/>
      <c r="G51" s="598"/>
      <c r="H51" s="207"/>
      <c r="I51" s="389"/>
      <c r="J51" s="389"/>
      <c r="K51" s="585"/>
      <c r="L51" s="585"/>
      <c r="M51" s="586"/>
      <c r="N51" s="585"/>
    </row>
    <row r="52" spans="1:14" ht="15">
      <c r="A52" s="29" t="s">
        <v>398</v>
      </c>
      <c r="B52" s="600"/>
      <c r="C52" s="600"/>
      <c r="F52" s="598"/>
      <c r="G52" s="598"/>
      <c r="H52" s="207"/>
      <c r="I52" s="389"/>
      <c r="J52" s="389"/>
      <c r="L52" s="576"/>
      <c r="M52" s="591"/>
      <c r="N52" s="598"/>
    </row>
    <row r="53" spans="2:15" s="575" customFormat="1" ht="15">
      <c r="B53" s="575" t="s">
        <v>75</v>
      </c>
      <c r="C53" s="601"/>
      <c r="D53" s="576">
        <v>4833</v>
      </c>
      <c r="E53" s="576">
        <v>4846</v>
      </c>
      <c r="F53" s="603">
        <v>6127</v>
      </c>
      <c r="G53" s="603">
        <v>6070</v>
      </c>
      <c r="H53" s="62">
        <v>5817</v>
      </c>
      <c r="I53" s="51">
        <v>-4.168039538714996</v>
      </c>
      <c r="J53" s="51">
        <v>20.360024829298574</v>
      </c>
      <c r="K53" s="603"/>
      <c r="L53" s="51">
        <v>4856</v>
      </c>
      <c r="M53" s="702">
        <v>6070</v>
      </c>
      <c r="N53" s="51">
        <v>25</v>
      </c>
      <c r="O53" s="8"/>
    </row>
    <row r="54" spans="2:15" ht="14.25">
      <c r="B54" s="582" t="s">
        <v>253</v>
      </c>
      <c r="C54" s="604"/>
      <c r="D54" s="579">
        <v>657</v>
      </c>
      <c r="E54" s="579">
        <v>2063</v>
      </c>
      <c r="F54" s="606">
        <v>362</v>
      </c>
      <c r="G54" s="606">
        <v>195</v>
      </c>
      <c r="H54" s="729">
        <v>358</v>
      </c>
      <c r="I54" s="70">
        <v>83.58974358974358</v>
      </c>
      <c r="J54" s="70">
        <v>-45.50989345509894</v>
      </c>
      <c r="K54" s="606"/>
      <c r="L54" s="70">
        <v>1166</v>
      </c>
      <c r="M54" s="729">
        <v>551</v>
      </c>
      <c r="N54" s="70">
        <v>-52.744425385934825</v>
      </c>
      <c r="O54" s="10"/>
    </row>
    <row r="55" spans="2:15" ht="14.25">
      <c r="B55" s="582" t="s">
        <v>254</v>
      </c>
      <c r="C55" s="604"/>
      <c r="D55" s="606">
        <v>-188</v>
      </c>
      <c r="E55" s="606">
        <v>-329</v>
      </c>
      <c r="F55" s="606">
        <v>-298</v>
      </c>
      <c r="G55" s="606">
        <v>-313</v>
      </c>
      <c r="H55" s="729">
        <v>-73</v>
      </c>
      <c r="I55" s="70">
        <v>76.6773162939297</v>
      </c>
      <c r="J55" s="70">
        <v>61.170212765957444</v>
      </c>
      <c r="K55" s="606"/>
      <c r="L55" s="70">
        <v>-481</v>
      </c>
      <c r="M55" s="729">
        <v>-384</v>
      </c>
      <c r="N55" s="70">
        <v>20.166320166320162</v>
      </c>
      <c r="O55" s="10"/>
    </row>
    <row r="56" spans="2:15" ht="14.25">
      <c r="B56" s="582" t="s">
        <v>255</v>
      </c>
      <c r="C56" s="582"/>
      <c r="D56" s="606">
        <v>-456</v>
      </c>
      <c r="E56" s="606">
        <v>-576</v>
      </c>
      <c r="F56" s="606">
        <v>-187</v>
      </c>
      <c r="G56" s="606">
        <v>-166</v>
      </c>
      <c r="H56" s="729">
        <v>-232</v>
      </c>
      <c r="I56" s="70">
        <v>-39.75903614457832</v>
      </c>
      <c r="J56" s="70">
        <v>49.122807017543856</v>
      </c>
      <c r="K56" s="606"/>
      <c r="L56" s="70">
        <v>-695</v>
      </c>
      <c r="M56" s="729">
        <v>-398</v>
      </c>
      <c r="N56" s="70">
        <v>42.733812949640296</v>
      </c>
      <c r="O56" s="10"/>
    </row>
    <row r="57" spans="2:15" ht="14.25">
      <c r="B57" s="582" t="s">
        <v>334</v>
      </c>
      <c r="C57" s="582"/>
      <c r="D57" s="607">
        <v>0</v>
      </c>
      <c r="E57" s="606">
        <v>123</v>
      </c>
      <c r="F57" s="606">
        <v>66</v>
      </c>
      <c r="G57" s="606">
        <v>31</v>
      </c>
      <c r="H57" s="729">
        <v>0</v>
      </c>
      <c r="I57" s="70">
        <v>-100</v>
      </c>
      <c r="J57" s="70">
        <v>0</v>
      </c>
      <c r="K57" s="606"/>
      <c r="L57" s="70">
        <v>0</v>
      </c>
      <c r="M57" s="729">
        <v>31</v>
      </c>
      <c r="N57" s="70" t="s">
        <v>343</v>
      </c>
      <c r="O57" s="10"/>
    </row>
    <row r="58" spans="2:15" s="575" customFormat="1" ht="15">
      <c r="B58" s="575" t="s">
        <v>76</v>
      </c>
      <c r="D58" s="576">
        <v>4846</v>
      </c>
      <c r="E58" s="576">
        <v>6127</v>
      </c>
      <c r="F58" s="603">
        <v>6070</v>
      </c>
      <c r="G58" s="603">
        <v>5817</v>
      </c>
      <c r="H58" s="702">
        <v>5870</v>
      </c>
      <c r="I58" s="51">
        <v>0.9111225717723936</v>
      </c>
      <c r="J58" s="51">
        <v>21.130829550144448</v>
      </c>
      <c r="K58" s="603"/>
      <c r="L58" s="51">
        <v>4846</v>
      </c>
      <c r="M58" s="702">
        <v>5870</v>
      </c>
      <c r="N58" s="51">
        <v>21.130829550144448</v>
      </c>
      <c r="O58" s="8"/>
    </row>
    <row r="59" spans="3:14" s="575" customFormat="1" ht="15">
      <c r="C59" s="574"/>
      <c r="D59" s="578"/>
      <c r="E59" s="578"/>
      <c r="F59" s="603"/>
      <c r="G59" s="603"/>
      <c r="H59" s="602"/>
      <c r="I59" s="603"/>
      <c r="J59" s="603"/>
      <c r="K59" s="603"/>
      <c r="L59" s="420"/>
      <c r="M59" s="702"/>
      <c r="N59" s="51"/>
    </row>
    <row r="60" spans="4:14" ht="14.25">
      <c r="D60" s="608"/>
      <c r="E60" s="608"/>
      <c r="F60" s="606"/>
      <c r="G60" s="606"/>
      <c r="H60" s="605"/>
      <c r="I60" s="606"/>
      <c r="J60" s="606"/>
      <c r="K60" s="606"/>
      <c r="L60" s="606"/>
      <c r="M60" s="605"/>
      <c r="N60" s="606"/>
    </row>
    <row r="61" spans="1:14" ht="14.25">
      <c r="A61" s="199" t="s">
        <v>252</v>
      </c>
      <c r="B61" s="199" t="s">
        <v>346</v>
      </c>
      <c r="D61" s="608"/>
      <c r="E61" s="608"/>
      <c r="F61" s="606"/>
      <c r="G61" s="606"/>
      <c r="H61" s="605"/>
      <c r="I61" s="606"/>
      <c r="J61" s="606"/>
      <c r="K61" s="606"/>
      <c r="L61" s="606"/>
      <c r="M61" s="605"/>
      <c r="N61" s="606"/>
    </row>
    <row r="62" spans="1:5" ht="14.25">
      <c r="A62" s="907" t="s">
        <v>343</v>
      </c>
      <c r="B62" s="199" t="s">
        <v>342</v>
      </c>
      <c r="D62" s="608"/>
      <c r="E62" s="608"/>
    </row>
    <row r="63" spans="4:5" ht="14.25">
      <c r="D63" s="608"/>
      <c r="E63" s="608"/>
    </row>
    <row r="64" spans="4:5" ht="14.25">
      <c r="D64" s="608"/>
      <c r="E64" s="608"/>
    </row>
    <row r="65" spans="4:5" ht="14.25">
      <c r="D65" s="608"/>
      <c r="E65" s="608"/>
    </row>
    <row r="66" spans="4:5" ht="14.25">
      <c r="D66" s="608"/>
      <c r="E66" s="608"/>
    </row>
    <row r="67" spans="2:5" ht="14.25">
      <c r="B67" s="609"/>
      <c r="D67" s="608"/>
      <c r="E67" s="608"/>
    </row>
    <row r="68" spans="2:5" ht="14.25">
      <c r="B68" s="609"/>
      <c r="D68" s="608"/>
      <c r="E68" s="608"/>
    </row>
    <row r="69" spans="4:5" ht="14.25">
      <c r="D69" s="608"/>
      <c r="E69" s="608"/>
    </row>
    <row r="70" spans="4:5" ht="14.25">
      <c r="D70" s="608"/>
      <c r="E70" s="608"/>
    </row>
    <row r="71" spans="4:5" ht="14.25">
      <c r="D71" s="608"/>
      <c r="E71" s="608"/>
    </row>
    <row r="72" spans="4:14" ht="15">
      <c r="D72" s="610"/>
      <c r="E72" s="610"/>
      <c r="I72" s="576"/>
      <c r="J72" s="576"/>
      <c r="K72" s="576"/>
      <c r="L72" s="576"/>
      <c r="N72" s="576"/>
    </row>
    <row r="73" spans="4:14" ht="15">
      <c r="D73" s="610"/>
      <c r="E73" s="610"/>
      <c r="I73" s="576"/>
      <c r="J73" s="576"/>
      <c r="K73" s="576"/>
      <c r="L73" s="576"/>
      <c r="N73" s="576"/>
    </row>
    <row r="74" spans="4:14" ht="15">
      <c r="D74" s="610"/>
      <c r="E74" s="610"/>
      <c r="I74" s="576"/>
      <c r="J74" s="576"/>
      <c r="K74" s="576"/>
      <c r="L74" s="576"/>
      <c r="N74" s="576"/>
    </row>
    <row r="75" spans="4:5" ht="14.25">
      <c r="D75" s="610"/>
      <c r="E75" s="610"/>
    </row>
    <row r="76" spans="4:5" ht="14.25">
      <c r="D76" s="610"/>
      <c r="E76" s="610"/>
    </row>
  </sheetData>
  <sheetProtection/>
  <mergeCells count="2">
    <mergeCell ref="A2:C2"/>
    <mergeCell ref="B49:C49"/>
  </mergeCells>
  <hyperlinks>
    <hyperlink ref="A2" location="Index!A1" display="Back to Index"/>
  </hyperlinks>
  <printOptions gridLines="1"/>
  <pageMargins left="0.7874015748031497" right="0" top="0.5905511811023623" bottom="0.1968503937007874" header="0.03937007874015748" footer="0"/>
  <pageSetup blackAndWhite="1" horizontalDpi="600" verticalDpi="600" orientation="landscape" paperSize="9" scale="60" r:id="rId1"/>
  <headerFooter alignWithMargins="0">
    <oddFooter>&amp;R&amp;F&amp;A
&amp;D\&amp;T</oddFooter>
  </headerFooter>
</worksheet>
</file>

<file path=xl/worksheets/sheet14.xml><?xml version="1.0" encoding="utf-8"?>
<worksheet xmlns="http://schemas.openxmlformats.org/spreadsheetml/2006/main" xmlns:r="http://schemas.openxmlformats.org/officeDocument/2006/relationships">
  <sheetPr>
    <tabColor indexed="47"/>
  </sheetPr>
  <dimension ref="A1:O142"/>
  <sheetViews>
    <sheetView zoomScale="85" zoomScaleNormal="85"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C38" sqref="C38"/>
    </sheetView>
  </sheetViews>
  <sheetFormatPr defaultColWidth="9.140625" defaultRowHeight="12.75"/>
  <cols>
    <col min="1" max="2" width="2.28125" style="12" customWidth="1"/>
    <col min="3" max="3" width="52.8515625" style="5" customWidth="1"/>
    <col min="4" max="7" width="9.7109375" style="40" customWidth="1"/>
    <col min="8" max="8" width="9.7109375" style="57" customWidth="1"/>
    <col min="9" max="10" width="9.7109375" style="717" customWidth="1"/>
    <col min="11" max="11" width="4.421875" style="11" customWidth="1"/>
    <col min="12" max="16384" width="9.140625" style="12" customWidth="1"/>
  </cols>
  <sheetData>
    <row r="1" spans="1:11" s="24" customFormat="1" ht="20.25">
      <c r="A1" s="23" t="s">
        <v>124</v>
      </c>
      <c r="D1" s="61"/>
      <c r="E1" s="61"/>
      <c r="F1" s="61"/>
      <c r="G1" s="61"/>
      <c r="H1" s="61"/>
      <c r="I1" s="715"/>
      <c r="J1" s="715"/>
      <c r="K1" s="25"/>
    </row>
    <row r="2" spans="1:11" s="26" customFormat="1" ht="45">
      <c r="A2" s="948" t="s">
        <v>53</v>
      </c>
      <c r="B2" s="948"/>
      <c r="C2" s="948"/>
      <c r="D2" s="372">
        <v>42887</v>
      </c>
      <c r="E2" s="372">
        <v>42979</v>
      </c>
      <c r="F2" s="373">
        <v>43070</v>
      </c>
      <c r="G2" s="373">
        <v>43160</v>
      </c>
      <c r="H2" s="373">
        <v>43252</v>
      </c>
      <c r="I2" s="372" t="s">
        <v>406</v>
      </c>
      <c r="J2" s="372" t="s">
        <v>407</v>
      </c>
      <c r="K2" s="140"/>
    </row>
    <row r="3" spans="4:11" s="8" customFormat="1" ht="9.75" customHeight="1">
      <c r="D3" s="81"/>
      <c r="E3" s="81"/>
      <c r="F3" s="81"/>
      <c r="G3" s="81"/>
      <c r="H3" s="71"/>
      <c r="I3" s="51"/>
      <c r="J3" s="51"/>
      <c r="K3" s="6"/>
    </row>
    <row r="4" spans="1:11" s="8" customFormat="1" ht="15">
      <c r="A4" s="28" t="s">
        <v>373</v>
      </c>
      <c r="D4" s="155"/>
      <c r="E4" s="155"/>
      <c r="F4" s="271"/>
      <c r="G4" s="271"/>
      <c r="H4" s="206"/>
      <c r="I4" s="51"/>
      <c r="J4" s="51"/>
      <c r="K4" s="6"/>
    </row>
    <row r="5" spans="1:11" s="8" customFormat="1" ht="15">
      <c r="A5" s="8" t="s">
        <v>125</v>
      </c>
      <c r="C5" s="16"/>
      <c r="D5" s="7">
        <v>4822</v>
      </c>
      <c r="E5" s="7">
        <v>5083</v>
      </c>
      <c r="F5" s="7">
        <v>5139</v>
      </c>
      <c r="G5" s="7">
        <v>5088</v>
      </c>
      <c r="H5" s="834">
        <v>5106</v>
      </c>
      <c r="I5" s="51">
        <v>0.35377358490567</v>
      </c>
      <c r="J5" s="51">
        <v>5.889672335130647</v>
      </c>
      <c r="K5" s="6"/>
    </row>
    <row r="6" spans="2:11" s="8" customFormat="1" ht="17.25">
      <c r="B6" s="8" t="s">
        <v>432</v>
      </c>
      <c r="D6" s="7">
        <v>1341</v>
      </c>
      <c r="E6" s="7">
        <v>2448</v>
      </c>
      <c r="F6" s="7">
        <v>2519</v>
      </c>
      <c r="G6" s="7">
        <v>2516</v>
      </c>
      <c r="H6" s="62">
        <v>2516</v>
      </c>
      <c r="I6" s="51">
        <v>0</v>
      </c>
      <c r="J6" s="51">
        <v>87.62117822520507</v>
      </c>
      <c r="K6" s="6"/>
    </row>
    <row r="7" spans="3:12" ht="14.25">
      <c r="C7" s="12" t="s">
        <v>92</v>
      </c>
      <c r="D7" s="59">
        <v>285</v>
      </c>
      <c r="E7" s="59">
        <v>517</v>
      </c>
      <c r="F7" s="59">
        <v>397</v>
      </c>
      <c r="G7" s="59">
        <v>415</v>
      </c>
      <c r="H7" s="60">
        <v>360</v>
      </c>
      <c r="I7" s="70">
        <v>-13.253012048192769</v>
      </c>
      <c r="J7" s="70">
        <v>26.315789473684205</v>
      </c>
      <c r="K7" s="9"/>
      <c r="L7" s="10"/>
    </row>
    <row r="8" spans="3:12" ht="14.25">
      <c r="C8" s="12" t="s">
        <v>93</v>
      </c>
      <c r="D8" s="59">
        <v>428</v>
      </c>
      <c r="E8" s="59">
        <v>632</v>
      </c>
      <c r="F8" s="59">
        <v>829</v>
      </c>
      <c r="G8" s="59">
        <v>774</v>
      </c>
      <c r="H8" s="60">
        <v>758</v>
      </c>
      <c r="I8" s="70">
        <v>-2.067183462532296</v>
      </c>
      <c r="J8" s="70">
        <v>77.10280373831775</v>
      </c>
      <c r="K8" s="9"/>
      <c r="L8" s="10"/>
    </row>
    <row r="9" spans="3:12" ht="14.25">
      <c r="C9" s="12" t="s">
        <v>94</v>
      </c>
      <c r="D9" s="59">
        <v>628</v>
      </c>
      <c r="E9" s="59">
        <v>1299</v>
      </c>
      <c r="F9" s="59">
        <v>1293</v>
      </c>
      <c r="G9" s="59">
        <v>1327</v>
      </c>
      <c r="H9" s="60">
        <v>1398</v>
      </c>
      <c r="I9" s="70">
        <v>5.350414468726461</v>
      </c>
      <c r="J9" s="70" t="s">
        <v>453</v>
      </c>
      <c r="K9" s="9"/>
      <c r="L9" s="10"/>
    </row>
    <row r="10" spans="2:11" s="8" customFormat="1" ht="17.25">
      <c r="B10" s="8" t="s">
        <v>433</v>
      </c>
      <c r="D10" s="7">
        <v>3481</v>
      </c>
      <c r="E10" s="7">
        <v>2635</v>
      </c>
      <c r="F10" s="7">
        <v>2620</v>
      </c>
      <c r="G10" s="7">
        <v>2572</v>
      </c>
      <c r="H10" s="62">
        <v>2590</v>
      </c>
      <c r="I10" s="51">
        <v>0.6998444790046632</v>
      </c>
      <c r="J10" s="51">
        <v>-25.596093076702097</v>
      </c>
      <c r="K10" s="6"/>
    </row>
    <row r="11" spans="3:11" s="8" customFormat="1" ht="15">
      <c r="C11" s="16"/>
      <c r="D11" s="7"/>
      <c r="E11" s="7"/>
      <c r="F11" s="271"/>
      <c r="G11" s="271"/>
      <c r="H11" s="206"/>
      <c r="I11" s="401"/>
      <c r="J11" s="389"/>
      <c r="K11" s="6"/>
    </row>
    <row r="12" spans="1:11" s="8" customFormat="1" ht="17.25">
      <c r="A12" s="28" t="s">
        <v>434</v>
      </c>
      <c r="C12" s="16"/>
      <c r="D12" s="7"/>
      <c r="E12" s="7"/>
      <c r="F12" s="271"/>
      <c r="G12" s="271"/>
      <c r="H12" s="206"/>
      <c r="I12" s="401"/>
      <c r="J12" s="389"/>
      <c r="K12" s="6"/>
    </row>
    <row r="13" spans="1:11" s="8" customFormat="1" ht="15">
      <c r="A13" s="8" t="s">
        <v>354</v>
      </c>
      <c r="C13" s="16"/>
      <c r="D13" s="7">
        <v>1341</v>
      </c>
      <c r="E13" s="7">
        <v>2448</v>
      </c>
      <c r="F13" s="7">
        <v>2519</v>
      </c>
      <c r="G13" s="7">
        <v>2516</v>
      </c>
      <c r="H13" s="834">
        <v>2516</v>
      </c>
      <c r="I13" s="51">
        <v>0</v>
      </c>
      <c r="J13" s="51">
        <v>87.62117822520507</v>
      </c>
      <c r="K13" s="6"/>
    </row>
    <row r="14" spans="2:11" s="8" customFormat="1" ht="15">
      <c r="B14" s="8" t="s">
        <v>355</v>
      </c>
      <c r="D14" s="7">
        <v>1207</v>
      </c>
      <c r="E14" s="7">
        <v>2211</v>
      </c>
      <c r="F14" s="7">
        <v>2276</v>
      </c>
      <c r="G14" s="7">
        <v>2370</v>
      </c>
      <c r="H14" s="834">
        <v>2376</v>
      </c>
      <c r="I14" s="51">
        <v>0.25316455696202667</v>
      </c>
      <c r="J14" s="51">
        <v>96.85169842584922</v>
      </c>
      <c r="K14" s="6"/>
    </row>
    <row r="15" spans="2:11" ht="14.25">
      <c r="B15" s="45" t="s">
        <v>55</v>
      </c>
      <c r="C15" s="12"/>
      <c r="D15" s="59"/>
      <c r="E15" s="59"/>
      <c r="F15" s="59"/>
      <c r="G15" s="59"/>
      <c r="H15" s="60"/>
      <c r="I15" s="70"/>
      <c r="J15" s="70"/>
      <c r="K15" s="196"/>
    </row>
    <row r="16" spans="2:11" ht="15">
      <c r="B16" s="15"/>
      <c r="C16" s="12" t="s">
        <v>198</v>
      </c>
      <c r="D16" s="59">
        <v>75</v>
      </c>
      <c r="E16" s="59">
        <v>120</v>
      </c>
      <c r="F16" s="59">
        <v>130</v>
      </c>
      <c r="G16" s="59">
        <v>146</v>
      </c>
      <c r="H16" s="60">
        <v>150</v>
      </c>
      <c r="I16" s="70">
        <v>2.7397260273972712</v>
      </c>
      <c r="J16" s="70">
        <v>100</v>
      </c>
      <c r="K16" s="196"/>
    </row>
    <row r="17" spans="2:11" ht="15">
      <c r="B17" s="15"/>
      <c r="C17" s="10" t="s">
        <v>244</v>
      </c>
      <c r="D17" s="59">
        <v>1132</v>
      </c>
      <c r="E17" s="59">
        <v>2091</v>
      </c>
      <c r="F17" s="59">
        <v>2146</v>
      </c>
      <c r="G17" s="59">
        <v>2224</v>
      </c>
      <c r="H17" s="60">
        <v>2226</v>
      </c>
      <c r="I17" s="70">
        <v>0.08992805755396738</v>
      </c>
      <c r="J17" s="70">
        <v>96.64310954063605</v>
      </c>
      <c r="K17" s="196"/>
    </row>
    <row r="18" spans="2:11" ht="8.25" customHeight="1" hidden="1">
      <c r="B18" s="19"/>
      <c r="C18" s="46"/>
      <c r="D18" s="59"/>
      <c r="E18" s="59"/>
      <c r="F18" s="59"/>
      <c r="G18" s="59"/>
      <c r="H18" s="207"/>
      <c r="I18" s="389"/>
      <c r="J18" s="389">
        <v>0</v>
      </c>
      <c r="K18" s="196"/>
    </row>
    <row r="19" spans="2:11" ht="16.5">
      <c r="B19" s="36" t="s">
        <v>431</v>
      </c>
      <c r="C19" s="12"/>
      <c r="D19" s="59"/>
      <c r="E19" s="59"/>
      <c r="F19" s="59"/>
      <c r="G19" s="59"/>
      <c r="H19" s="207"/>
      <c r="I19" s="389"/>
      <c r="J19" s="389"/>
      <c r="K19" s="196"/>
    </row>
    <row r="20" spans="2:12" ht="14.25">
      <c r="B20" s="19"/>
      <c r="C20" s="12" t="s">
        <v>33</v>
      </c>
      <c r="D20" s="59">
        <v>346</v>
      </c>
      <c r="E20" s="59">
        <v>1315</v>
      </c>
      <c r="F20" s="59">
        <v>1322</v>
      </c>
      <c r="G20" s="59">
        <v>1429</v>
      </c>
      <c r="H20" s="60">
        <v>1446</v>
      </c>
      <c r="I20" s="70">
        <v>1.1896431070678837</v>
      </c>
      <c r="J20" s="70" t="s">
        <v>453</v>
      </c>
      <c r="K20" s="196"/>
      <c r="L20" s="197"/>
    </row>
    <row r="21" spans="2:12" ht="14.25">
      <c r="B21" s="19"/>
      <c r="C21" s="47" t="s">
        <v>34</v>
      </c>
      <c r="D21" s="59">
        <v>264</v>
      </c>
      <c r="E21" s="59">
        <v>294</v>
      </c>
      <c r="F21" s="59">
        <v>279</v>
      </c>
      <c r="G21" s="59">
        <v>258</v>
      </c>
      <c r="H21" s="60">
        <v>269</v>
      </c>
      <c r="I21" s="70">
        <v>4.263565891472876</v>
      </c>
      <c r="J21" s="70">
        <v>1.8939393939394034</v>
      </c>
      <c r="K21" s="196"/>
      <c r="L21" s="197"/>
    </row>
    <row r="22" spans="2:12" ht="14.25">
      <c r="B22" s="19"/>
      <c r="C22" s="47" t="s">
        <v>51</v>
      </c>
      <c r="D22" s="59">
        <v>105</v>
      </c>
      <c r="E22" s="59">
        <v>110</v>
      </c>
      <c r="F22" s="59">
        <v>131</v>
      </c>
      <c r="G22" s="59">
        <v>127</v>
      </c>
      <c r="H22" s="60">
        <v>121</v>
      </c>
      <c r="I22" s="70">
        <v>-4.7244094488189</v>
      </c>
      <c r="J22" s="70">
        <v>15.238095238095228</v>
      </c>
      <c r="K22" s="196"/>
      <c r="L22" s="197"/>
    </row>
    <row r="23" spans="2:12" ht="14.25">
      <c r="B23" s="19"/>
      <c r="C23" s="269" t="s">
        <v>259</v>
      </c>
      <c r="D23" s="59">
        <v>351</v>
      </c>
      <c r="E23" s="59">
        <v>445</v>
      </c>
      <c r="F23" s="59">
        <v>489</v>
      </c>
      <c r="G23" s="59">
        <v>517</v>
      </c>
      <c r="H23" s="60">
        <v>499</v>
      </c>
      <c r="I23" s="70">
        <v>-3.481624758220503</v>
      </c>
      <c r="J23" s="70">
        <v>42.165242165242155</v>
      </c>
      <c r="K23" s="196"/>
      <c r="L23" s="197"/>
    </row>
    <row r="24" spans="2:12" ht="14.25">
      <c r="B24" s="19"/>
      <c r="C24" s="47" t="s">
        <v>52</v>
      </c>
      <c r="D24" s="59">
        <v>141</v>
      </c>
      <c r="E24" s="59">
        <v>47</v>
      </c>
      <c r="F24" s="59">
        <v>55</v>
      </c>
      <c r="G24" s="59">
        <v>39</v>
      </c>
      <c r="H24" s="60">
        <v>41</v>
      </c>
      <c r="I24" s="70">
        <v>5.128205128205132</v>
      </c>
      <c r="J24" s="70">
        <v>-70.92198581560284</v>
      </c>
      <c r="K24" s="196"/>
      <c r="L24" s="197"/>
    </row>
    <row r="25" spans="2:11" ht="14.25">
      <c r="B25" s="45" t="s">
        <v>62</v>
      </c>
      <c r="C25" s="12"/>
      <c r="D25" s="59"/>
      <c r="E25" s="59"/>
      <c r="F25" s="59"/>
      <c r="G25" s="59"/>
      <c r="H25" s="182"/>
      <c r="I25" s="389"/>
      <c r="J25" s="389"/>
      <c r="K25" s="9"/>
    </row>
    <row r="26" spans="2:15" ht="14.25">
      <c r="B26" s="19"/>
      <c r="C26" s="48" t="s">
        <v>56</v>
      </c>
      <c r="D26" s="59">
        <v>237</v>
      </c>
      <c r="E26" s="59">
        <v>287</v>
      </c>
      <c r="F26" s="59">
        <v>358</v>
      </c>
      <c r="G26" s="59">
        <v>353</v>
      </c>
      <c r="H26" s="60">
        <v>352</v>
      </c>
      <c r="I26" s="70">
        <v>-0.283286118980175</v>
      </c>
      <c r="J26" s="70">
        <v>48.52320675105486</v>
      </c>
      <c r="K26" s="9"/>
      <c r="L26" s="197"/>
      <c r="M26" s="197"/>
      <c r="N26" s="197"/>
      <c r="O26" s="197"/>
    </row>
    <row r="27" spans="3:15" ht="14.25">
      <c r="C27" s="48" t="s">
        <v>57</v>
      </c>
      <c r="D27" s="59">
        <v>96</v>
      </c>
      <c r="E27" s="59">
        <v>108</v>
      </c>
      <c r="F27" s="59">
        <v>96</v>
      </c>
      <c r="G27" s="59">
        <v>97</v>
      </c>
      <c r="H27" s="60">
        <v>132</v>
      </c>
      <c r="I27" s="70">
        <v>36.08247422680413</v>
      </c>
      <c r="J27" s="70">
        <v>37.5</v>
      </c>
      <c r="K27" s="9"/>
      <c r="L27" s="197"/>
      <c r="M27" s="197"/>
      <c r="N27" s="197"/>
      <c r="O27" s="197"/>
    </row>
    <row r="28" spans="3:15" ht="14.25">
      <c r="C28" s="48" t="s">
        <v>58</v>
      </c>
      <c r="D28" s="59">
        <v>8</v>
      </c>
      <c r="E28" s="59">
        <v>9</v>
      </c>
      <c r="F28" s="59">
        <v>7</v>
      </c>
      <c r="G28" s="59">
        <v>7</v>
      </c>
      <c r="H28" s="60">
        <v>8</v>
      </c>
      <c r="I28" s="70">
        <v>14.28571428571428</v>
      </c>
      <c r="J28" s="70">
        <v>0</v>
      </c>
      <c r="K28" s="9"/>
      <c r="L28" s="197"/>
      <c r="M28" s="197"/>
      <c r="N28" s="197"/>
      <c r="O28" s="197"/>
    </row>
    <row r="29" spans="3:15" ht="14.25">
      <c r="C29" s="48" t="s">
        <v>59</v>
      </c>
      <c r="D29" s="59">
        <v>242</v>
      </c>
      <c r="E29" s="59">
        <v>240</v>
      </c>
      <c r="F29" s="59">
        <v>231</v>
      </c>
      <c r="G29" s="59">
        <v>226</v>
      </c>
      <c r="H29" s="60">
        <v>225</v>
      </c>
      <c r="I29" s="70">
        <v>-0.4424778761061954</v>
      </c>
      <c r="J29" s="70">
        <v>-7.024793388429751</v>
      </c>
      <c r="K29" s="9"/>
      <c r="L29" s="197"/>
      <c r="M29" s="197"/>
      <c r="N29" s="197"/>
      <c r="O29" s="197"/>
    </row>
    <row r="30" spans="3:15" ht="14.25">
      <c r="C30" s="48" t="s">
        <v>60</v>
      </c>
      <c r="D30" s="59">
        <v>415</v>
      </c>
      <c r="E30" s="59">
        <v>1366</v>
      </c>
      <c r="F30" s="59">
        <v>1350</v>
      </c>
      <c r="G30" s="59">
        <v>1438</v>
      </c>
      <c r="H30" s="60">
        <v>1431</v>
      </c>
      <c r="I30" s="70">
        <v>-0.48678720445062273</v>
      </c>
      <c r="J30" s="70" t="s">
        <v>453</v>
      </c>
      <c r="K30" s="9"/>
      <c r="L30" s="197"/>
      <c r="M30" s="197"/>
      <c r="N30" s="197"/>
      <c r="O30" s="197"/>
    </row>
    <row r="31" spans="3:15" ht="14.25">
      <c r="C31" s="48" t="s">
        <v>61</v>
      </c>
      <c r="D31" s="59">
        <v>14</v>
      </c>
      <c r="E31" s="59">
        <v>22</v>
      </c>
      <c r="F31" s="59">
        <v>22</v>
      </c>
      <c r="G31" s="59">
        <v>17</v>
      </c>
      <c r="H31" s="60">
        <v>17</v>
      </c>
      <c r="I31" s="70">
        <v>0</v>
      </c>
      <c r="J31" s="70">
        <v>21.42857142857142</v>
      </c>
      <c r="K31" s="9"/>
      <c r="L31" s="197"/>
      <c r="M31" s="197"/>
      <c r="N31" s="197"/>
      <c r="O31" s="197"/>
    </row>
    <row r="32" spans="3:15" ht="32.25" customHeight="1">
      <c r="C32" s="198" t="s">
        <v>208</v>
      </c>
      <c r="D32" s="59">
        <v>69</v>
      </c>
      <c r="E32" s="59">
        <v>106</v>
      </c>
      <c r="F32" s="59">
        <v>121</v>
      </c>
      <c r="G32" s="59">
        <v>136</v>
      </c>
      <c r="H32" s="60">
        <v>139</v>
      </c>
      <c r="I32" s="70">
        <v>2.2058823529411686</v>
      </c>
      <c r="J32" s="70" t="s">
        <v>453</v>
      </c>
      <c r="K32" s="9"/>
      <c r="L32" s="197"/>
      <c r="M32" s="197"/>
      <c r="N32" s="197"/>
      <c r="O32" s="197"/>
    </row>
    <row r="33" spans="3:15" ht="14.25">
      <c r="C33" s="48" t="s">
        <v>23</v>
      </c>
      <c r="D33" s="59">
        <v>126</v>
      </c>
      <c r="E33" s="59">
        <v>73</v>
      </c>
      <c r="F33" s="59">
        <v>91</v>
      </c>
      <c r="G33" s="59">
        <v>96</v>
      </c>
      <c r="H33" s="60">
        <v>72</v>
      </c>
      <c r="I33" s="70">
        <v>-25</v>
      </c>
      <c r="J33" s="70">
        <v>-42.85714285714286</v>
      </c>
      <c r="K33" s="9"/>
      <c r="L33" s="197"/>
      <c r="M33" s="197"/>
      <c r="N33" s="197"/>
      <c r="O33" s="197"/>
    </row>
    <row r="34" spans="2:15" s="8" customFormat="1" ht="15">
      <c r="B34" s="8" t="s">
        <v>356</v>
      </c>
      <c r="C34" s="15"/>
      <c r="D34" s="7">
        <v>134</v>
      </c>
      <c r="E34" s="7">
        <v>237</v>
      </c>
      <c r="F34" s="7">
        <v>243</v>
      </c>
      <c r="G34" s="7">
        <v>146</v>
      </c>
      <c r="H34" s="834">
        <v>140</v>
      </c>
      <c r="I34" s="51">
        <v>-4.109589041095896</v>
      </c>
      <c r="J34" s="51">
        <v>4.477611940298498</v>
      </c>
      <c r="K34" s="406"/>
      <c r="L34" s="418"/>
      <c r="M34" s="418"/>
      <c r="N34" s="418"/>
      <c r="O34" s="418"/>
    </row>
    <row r="35" spans="2:11" ht="15">
      <c r="B35" s="8"/>
      <c r="C35" s="18" t="s">
        <v>287</v>
      </c>
      <c r="D35" s="59">
        <v>134</v>
      </c>
      <c r="E35" s="59">
        <v>237</v>
      </c>
      <c r="F35" s="59">
        <v>243</v>
      </c>
      <c r="G35" s="59">
        <v>146</v>
      </c>
      <c r="H35" s="60">
        <v>140</v>
      </c>
      <c r="I35" s="70">
        <v>-4.109589041095896</v>
      </c>
      <c r="J35" s="70">
        <v>4.477611940298498</v>
      </c>
      <c r="K35" s="196"/>
    </row>
    <row r="36" spans="1:11" ht="15">
      <c r="A36" s="8"/>
      <c r="B36" s="19"/>
      <c r="C36" s="12"/>
      <c r="D36" s="59"/>
      <c r="E36" s="59"/>
      <c r="F36" s="59"/>
      <c r="G36" s="59"/>
      <c r="H36" s="60"/>
      <c r="I36" s="70"/>
      <c r="J36" s="70"/>
      <c r="K36" s="9"/>
    </row>
    <row r="37" spans="2:11" ht="15">
      <c r="B37" s="199" t="s">
        <v>252</v>
      </c>
      <c r="C37" s="907" t="s">
        <v>456</v>
      </c>
      <c r="D37" s="59"/>
      <c r="E37" s="59"/>
      <c r="F37" s="59"/>
      <c r="G37" s="59"/>
      <c r="H37" s="60"/>
      <c r="I37" s="51"/>
      <c r="J37" s="51"/>
      <c r="K37" s="9"/>
    </row>
    <row r="38" spans="2:11" ht="15">
      <c r="B38" s="199" t="s">
        <v>319</v>
      </c>
      <c r="C38" s="199" t="s">
        <v>346</v>
      </c>
      <c r="D38" s="59"/>
      <c r="E38" s="59"/>
      <c r="F38" s="59"/>
      <c r="G38" s="59"/>
      <c r="H38" s="60"/>
      <c r="I38" s="51"/>
      <c r="J38" s="51"/>
      <c r="K38" s="9"/>
    </row>
    <row r="39" spans="4:11" ht="14.25">
      <c r="D39" s="59"/>
      <c r="E39" s="59"/>
      <c r="F39" s="59"/>
      <c r="G39" s="59"/>
      <c r="H39" s="60"/>
      <c r="I39" s="70"/>
      <c r="J39" s="70"/>
      <c r="K39" s="9"/>
    </row>
    <row r="40" spans="4:11" ht="14.25">
      <c r="D40" s="59"/>
      <c r="E40" s="59"/>
      <c r="F40" s="59"/>
      <c r="G40" s="59"/>
      <c r="H40" s="60"/>
      <c r="I40" s="70"/>
      <c r="J40" s="70"/>
      <c r="K40" s="9"/>
    </row>
    <row r="41" spans="4:11" ht="14.25">
      <c r="D41" s="59"/>
      <c r="E41" s="59"/>
      <c r="F41" s="59"/>
      <c r="G41" s="59"/>
      <c r="H41" s="60"/>
      <c r="I41" s="70"/>
      <c r="J41" s="70"/>
      <c r="K41" s="196"/>
    </row>
    <row r="42" spans="4:11" ht="15">
      <c r="D42" s="59"/>
      <c r="E42" s="59"/>
      <c r="F42" s="59"/>
      <c r="G42" s="59"/>
      <c r="H42" s="60"/>
      <c r="I42" s="51"/>
      <c r="J42" s="51"/>
      <c r="K42" s="196"/>
    </row>
    <row r="43" spans="4:11" ht="15">
      <c r="D43" s="59"/>
      <c r="E43" s="59"/>
      <c r="F43" s="59"/>
      <c r="G43" s="59"/>
      <c r="H43" s="60"/>
      <c r="I43" s="51"/>
      <c r="J43" s="51"/>
      <c r="K43" s="196"/>
    </row>
    <row r="44" spans="4:11" ht="15">
      <c r="D44" s="59"/>
      <c r="E44" s="59"/>
      <c r="F44" s="59"/>
      <c r="G44" s="59"/>
      <c r="H44" s="60"/>
      <c r="I44" s="51"/>
      <c r="J44" s="51"/>
      <c r="K44" s="196"/>
    </row>
    <row r="45" spans="4:11" ht="15">
      <c r="D45" s="59"/>
      <c r="E45" s="59"/>
      <c r="F45" s="183"/>
      <c r="G45" s="183"/>
      <c r="H45" s="194"/>
      <c r="I45" s="51"/>
      <c r="J45" s="51"/>
      <c r="K45" s="196"/>
    </row>
    <row r="46" spans="4:11" ht="15">
      <c r="D46" s="59"/>
      <c r="E46" s="59"/>
      <c r="F46" s="183"/>
      <c r="G46" s="183"/>
      <c r="H46" s="194"/>
      <c r="I46" s="51"/>
      <c r="J46" s="51"/>
      <c r="K46" s="196"/>
    </row>
    <row r="47" spans="2:11" ht="14.25">
      <c r="B47" s="1"/>
      <c r="D47" s="59"/>
      <c r="E47" s="59"/>
      <c r="F47" s="183"/>
      <c r="G47" s="183"/>
      <c r="H47" s="194"/>
      <c r="I47" s="209"/>
      <c r="J47" s="209"/>
      <c r="K47" s="196"/>
    </row>
    <row r="48" spans="2:11" ht="14.25">
      <c r="B48" s="1"/>
      <c r="D48" s="59"/>
      <c r="E48" s="59"/>
      <c r="F48" s="183"/>
      <c r="G48" s="183"/>
      <c r="H48" s="194"/>
      <c r="I48" s="209"/>
      <c r="J48" s="209"/>
      <c r="K48" s="196"/>
    </row>
    <row r="49" spans="4:11" ht="14.25">
      <c r="D49" s="59"/>
      <c r="E49" s="59"/>
      <c r="F49" s="183"/>
      <c r="G49" s="183"/>
      <c r="H49" s="194"/>
      <c r="I49" s="209"/>
      <c r="J49" s="209"/>
      <c r="K49" s="196"/>
    </row>
    <row r="50" spans="4:11" ht="14.25">
      <c r="D50" s="59"/>
      <c r="E50" s="59"/>
      <c r="F50" s="183"/>
      <c r="G50" s="183"/>
      <c r="H50" s="194"/>
      <c r="I50" s="209"/>
      <c r="J50" s="209"/>
      <c r="K50" s="196"/>
    </row>
    <row r="51" spans="4:11" ht="14.25">
      <c r="D51" s="59"/>
      <c r="E51" s="59"/>
      <c r="F51" s="183"/>
      <c r="G51" s="183"/>
      <c r="H51" s="194"/>
      <c r="I51" s="209"/>
      <c r="J51" s="209"/>
      <c r="K51" s="196"/>
    </row>
    <row r="52" spans="4:11" ht="14.25">
      <c r="D52" s="59"/>
      <c r="E52" s="59"/>
      <c r="F52" s="183"/>
      <c r="G52" s="183"/>
      <c r="H52" s="194"/>
      <c r="I52" s="209"/>
      <c r="J52" s="209"/>
      <c r="K52" s="196"/>
    </row>
    <row r="53" spans="4:11" ht="14.25">
      <c r="D53" s="59"/>
      <c r="E53" s="59"/>
      <c r="F53" s="183"/>
      <c r="G53" s="183"/>
      <c r="H53" s="194"/>
      <c r="I53" s="209"/>
      <c r="J53" s="209"/>
      <c r="K53" s="196"/>
    </row>
    <row r="54" spans="4:11" ht="14.25">
      <c r="D54" s="59"/>
      <c r="E54" s="59"/>
      <c r="F54" s="183"/>
      <c r="G54" s="183"/>
      <c r="H54" s="194"/>
      <c r="I54" s="209"/>
      <c r="J54" s="209"/>
      <c r="K54" s="196"/>
    </row>
    <row r="55" spans="4:11" ht="14.25">
      <c r="D55" s="59"/>
      <c r="E55" s="59"/>
      <c r="F55" s="183"/>
      <c r="G55" s="183"/>
      <c r="H55" s="194"/>
      <c r="I55" s="209"/>
      <c r="J55" s="209"/>
      <c r="K55" s="196"/>
    </row>
    <row r="56" spans="4:11" ht="14.25">
      <c r="D56" s="59"/>
      <c r="E56" s="59"/>
      <c r="F56" s="183"/>
      <c r="G56" s="183"/>
      <c r="H56" s="194"/>
      <c r="I56" s="209"/>
      <c r="J56" s="209"/>
      <c r="K56" s="196"/>
    </row>
    <row r="57" spans="4:11" ht="14.25">
      <c r="D57" s="59"/>
      <c r="E57" s="59"/>
      <c r="F57" s="183"/>
      <c r="G57" s="183"/>
      <c r="H57" s="194"/>
      <c r="I57" s="209"/>
      <c r="J57" s="209"/>
      <c r="K57" s="196"/>
    </row>
    <row r="58" spans="4:11" ht="14.25">
      <c r="D58" s="59"/>
      <c r="E58" s="59"/>
      <c r="F58" s="183"/>
      <c r="G58" s="183"/>
      <c r="H58" s="194"/>
      <c r="I58" s="209"/>
      <c r="J58" s="209"/>
      <c r="K58" s="196"/>
    </row>
    <row r="59" spans="4:11" ht="14.25">
      <c r="D59" s="59"/>
      <c r="E59" s="59"/>
      <c r="F59" s="183"/>
      <c r="G59" s="183"/>
      <c r="H59" s="194"/>
      <c r="I59" s="209"/>
      <c r="J59" s="209"/>
      <c r="K59" s="196"/>
    </row>
    <row r="60" spans="4:11" ht="14.25">
      <c r="D60" s="59"/>
      <c r="E60" s="59"/>
      <c r="F60" s="193"/>
      <c r="G60" s="193"/>
      <c r="H60" s="182"/>
      <c r="I60" s="209"/>
      <c r="J60" s="209"/>
      <c r="K60" s="196"/>
    </row>
    <row r="61" spans="4:11" ht="14.25">
      <c r="D61" s="59"/>
      <c r="E61" s="59"/>
      <c r="F61" s="193"/>
      <c r="G61" s="193"/>
      <c r="H61" s="182"/>
      <c r="I61" s="209"/>
      <c r="J61" s="209"/>
      <c r="K61" s="196"/>
    </row>
    <row r="62" spans="4:11" ht="14.25">
      <c r="D62" s="59"/>
      <c r="E62" s="59"/>
      <c r="F62" s="193"/>
      <c r="G62" s="193"/>
      <c r="H62" s="182"/>
      <c r="I62" s="209"/>
      <c r="J62" s="209"/>
      <c r="K62" s="196"/>
    </row>
    <row r="63" spans="4:11" ht="14.25">
      <c r="D63" s="59"/>
      <c r="E63" s="59"/>
      <c r="F63" s="193"/>
      <c r="G63" s="193"/>
      <c r="H63" s="182"/>
      <c r="I63" s="209"/>
      <c r="J63" s="209"/>
      <c r="K63" s="196"/>
    </row>
    <row r="64" spans="4:11" ht="14.25">
      <c r="D64" s="82"/>
      <c r="E64" s="82"/>
      <c r="F64" s="193"/>
      <c r="G64" s="193"/>
      <c r="H64" s="182"/>
      <c r="I64" s="209"/>
      <c r="J64" s="209"/>
      <c r="K64" s="196"/>
    </row>
    <row r="65" spans="4:11" ht="14.25">
      <c r="D65" s="82"/>
      <c r="E65" s="82"/>
      <c r="F65" s="193"/>
      <c r="G65" s="193"/>
      <c r="H65" s="182"/>
      <c r="I65" s="209"/>
      <c r="J65" s="209"/>
      <c r="K65" s="196"/>
    </row>
    <row r="66" spans="4:11" ht="14.25">
      <c r="D66" s="82"/>
      <c r="E66" s="82"/>
      <c r="F66" s="193"/>
      <c r="G66" s="193"/>
      <c r="H66" s="182"/>
      <c r="I66" s="209"/>
      <c r="J66" s="209"/>
      <c r="K66" s="196"/>
    </row>
    <row r="67" spans="4:11" ht="14.25">
      <c r="D67" s="82"/>
      <c r="E67" s="82"/>
      <c r="F67" s="193"/>
      <c r="G67" s="193"/>
      <c r="H67" s="182"/>
      <c r="I67" s="209"/>
      <c r="J67" s="209"/>
      <c r="K67" s="196"/>
    </row>
    <row r="68" spans="4:11" ht="14.25">
      <c r="D68" s="82"/>
      <c r="E68" s="82"/>
      <c r="F68" s="193"/>
      <c r="G68" s="193"/>
      <c r="H68" s="182"/>
      <c r="I68" s="209"/>
      <c r="J68" s="209"/>
      <c r="K68" s="196"/>
    </row>
    <row r="69" spans="4:11" ht="14.25">
      <c r="D69" s="82"/>
      <c r="E69" s="82"/>
      <c r="F69" s="193"/>
      <c r="G69" s="193"/>
      <c r="H69" s="182"/>
      <c r="I69" s="209"/>
      <c r="J69" s="209"/>
      <c r="K69" s="196"/>
    </row>
    <row r="70" spans="4:11" ht="14.25">
      <c r="D70" s="82"/>
      <c r="E70" s="82"/>
      <c r="F70" s="193"/>
      <c r="G70" s="193"/>
      <c r="H70" s="182"/>
      <c r="I70" s="209"/>
      <c r="J70" s="209"/>
      <c r="K70" s="196"/>
    </row>
    <row r="71" spans="4:11" ht="14.25">
      <c r="D71" s="82"/>
      <c r="E71" s="82"/>
      <c r="F71" s="193"/>
      <c r="G71" s="193"/>
      <c r="H71" s="182"/>
      <c r="I71" s="209"/>
      <c r="J71" s="209"/>
      <c r="K71" s="196"/>
    </row>
    <row r="72" spans="4:11" ht="14.25">
      <c r="D72" s="82"/>
      <c r="E72" s="82"/>
      <c r="F72" s="193"/>
      <c r="G72" s="193"/>
      <c r="H72" s="182"/>
      <c r="I72" s="209"/>
      <c r="J72" s="209"/>
      <c r="K72" s="196"/>
    </row>
    <row r="73" spans="4:11" ht="14.25">
      <c r="D73" s="82"/>
      <c r="E73" s="82"/>
      <c r="F73" s="193"/>
      <c r="G73" s="193"/>
      <c r="H73" s="182"/>
      <c r="I73" s="209"/>
      <c r="J73" s="209"/>
      <c r="K73" s="196"/>
    </row>
    <row r="74" spans="4:11" ht="14.25">
      <c r="D74" s="82"/>
      <c r="E74" s="82"/>
      <c r="F74" s="193"/>
      <c r="G74" s="193"/>
      <c r="H74" s="182"/>
      <c r="I74" s="209"/>
      <c r="J74" s="209"/>
      <c r="K74" s="196"/>
    </row>
    <row r="75" spans="4:11" ht="14.25">
      <c r="D75" s="82"/>
      <c r="E75" s="82"/>
      <c r="F75" s="193"/>
      <c r="G75" s="193"/>
      <c r="H75" s="182"/>
      <c r="I75" s="209"/>
      <c r="J75" s="209"/>
      <c r="K75" s="196"/>
    </row>
    <row r="76" spans="4:11" ht="14.25">
      <c r="D76" s="82"/>
      <c r="E76" s="82"/>
      <c r="F76" s="193"/>
      <c r="G76" s="193"/>
      <c r="H76" s="182"/>
      <c r="I76" s="209"/>
      <c r="J76" s="209"/>
      <c r="K76" s="196"/>
    </row>
    <row r="77" spans="4:11" ht="14.25">
      <c r="D77" s="82"/>
      <c r="E77" s="82"/>
      <c r="F77" s="193"/>
      <c r="G77" s="193"/>
      <c r="H77" s="182"/>
      <c r="I77" s="209"/>
      <c r="J77" s="209"/>
      <c r="K77" s="196"/>
    </row>
    <row r="78" spans="4:11" ht="14.25">
      <c r="D78" s="82"/>
      <c r="E78" s="82"/>
      <c r="F78" s="193"/>
      <c r="G78" s="193"/>
      <c r="H78" s="182"/>
      <c r="I78" s="209"/>
      <c r="J78" s="209"/>
      <c r="K78" s="196"/>
    </row>
    <row r="79" spans="4:11" ht="14.25">
      <c r="D79" s="82"/>
      <c r="E79" s="82"/>
      <c r="F79" s="193"/>
      <c r="G79" s="193"/>
      <c r="H79" s="182"/>
      <c r="I79" s="209"/>
      <c r="J79" s="209"/>
      <c r="K79" s="196"/>
    </row>
    <row r="80" spans="4:11" ht="14.25">
      <c r="D80" s="82"/>
      <c r="E80" s="82"/>
      <c r="F80" s="193"/>
      <c r="G80" s="193"/>
      <c r="H80" s="182"/>
      <c r="I80" s="209"/>
      <c r="J80" s="209"/>
      <c r="K80" s="196"/>
    </row>
    <row r="81" spans="6:11" ht="14.25">
      <c r="F81" s="193"/>
      <c r="G81" s="193"/>
      <c r="H81" s="182"/>
      <c r="I81" s="209"/>
      <c r="J81" s="209"/>
      <c r="K81" s="196"/>
    </row>
    <row r="82" spans="6:11" ht="14.25">
      <c r="F82" s="193"/>
      <c r="G82" s="193"/>
      <c r="H82" s="182"/>
      <c r="I82" s="209"/>
      <c r="J82" s="209"/>
      <c r="K82" s="196"/>
    </row>
    <row r="83" spans="6:8" ht="14.25">
      <c r="F83" s="193"/>
      <c r="G83" s="193"/>
      <c r="H83" s="182"/>
    </row>
    <row r="84" spans="6:8" ht="14.25">
      <c r="F84" s="193"/>
      <c r="G84" s="193"/>
      <c r="H84" s="182"/>
    </row>
    <row r="85" spans="6:8" ht="14.25">
      <c r="F85" s="193"/>
      <c r="G85" s="193"/>
      <c r="H85" s="182"/>
    </row>
    <row r="86" spans="6:8" ht="14.25">
      <c r="F86" s="193"/>
      <c r="G86" s="193"/>
      <c r="H86" s="182"/>
    </row>
    <row r="87" spans="6:8" ht="14.25">
      <c r="F87" s="193"/>
      <c r="G87" s="193"/>
      <c r="H87" s="182"/>
    </row>
    <row r="88" spans="6:8" ht="14.25">
      <c r="F88" s="193"/>
      <c r="G88" s="193"/>
      <c r="H88" s="182"/>
    </row>
    <row r="89" spans="6:8" ht="14.25">
      <c r="F89" s="193"/>
      <c r="G89" s="193"/>
      <c r="H89" s="182"/>
    </row>
    <row r="90" spans="6:8" ht="14.25">
      <c r="F90" s="193"/>
      <c r="G90" s="193"/>
      <c r="H90" s="182"/>
    </row>
    <row r="91" spans="6:8" ht="14.25">
      <c r="F91" s="193"/>
      <c r="G91" s="193"/>
      <c r="H91" s="182"/>
    </row>
    <row r="92" spans="6:8" ht="14.25">
      <c r="F92" s="193"/>
      <c r="G92" s="193"/>
      <c r="H92" s="182"/>
    </row>
    <row r="93" spans="6:8" ht="14.25">
      <c r="F93" s="193"/>
      <c r="G93" s="193"/>
      <c r="H93" s="182"/>
    </row>
    <row r="94" spans="6:8" ht="14.25">
      <c r="F94" s="193"/>
      <c r="G94" s="193"/>
      <c r="H94" s="182"/>
    </row>
    <row r="95" spans="6:8" ht="14.25">
      <c r="F95" s="193"/>
      <c r="G95" s="193"/>
      <c r="H95" s="182"/>
    </row>
    <row r="96" spans="6:8" ht="14.25">
      <c r="F96" s="193"/>
      <c r="G96" s="193"/>
      <c r="H96" s="182"/>
    </row>
    <row r="97" spans="6:8" ht="14.25">
      <c r="F97" s="193"/>
      <c r="G97" s="193"/>
      <c r="H97" s="182"/>
    </row>
    <row r="98" spans="6:8" ht="14.25">
      <c r="F98" s="193"/>
      <c r="G98" s="193"/>
      <c r="H98" s="182"/>
    </row>
    <row r="99" spans="6:8" ht="14.25">
      <c r="F99" s="193"/>
      <c r="G99" s="193"/>
      <c r="H99" s="182"/>
    </row>
    <row r="100" spans="6:8" ht="14.25">
      <c r="F100" s="193"/>
      <c r="G100" s="193"/>
      <c r="H100" s="182"/>
    </row>
    <row r="101" spans="6:8" ht="14.25">
      <c r="F101" s="193"/>
      <c r="G101" s="193"/>
      <c r="H101" s="182"/>
    </row>
    <row r="102" spans="6:8" ht="14.25">
      <c r="F102" s="193"/>
      <c r="G102" s="193"/>
      <c r="H102" s="182"/>
    </row>
    <row r="103" spans="6:8" ht="14.25">
      <c r="F103" s="193"/>
      <c r="G103" s="193"/>
      <c r="H103" s="182"/>
    </row>
    <row r="104" spans="6:8" ht="14.25">
      <c r="F104" s="193"/>
      <c r="G104" s="193"/>
      <c r="H104" s="182"/>
    </row>
    <row r="105" spans="6:8" ht="14.25">
      <c r="F105" s="193"/>
      <c r="G105" s="193"/>
      <c r="H105" s="182"/>
    </row>
    <row r="106" spans="6:8" ht="14.25">
      <c r="F106" s="193"/>
      <c r="G106" s="193"/>
      <c r="H106" s="182"/>
    </row>
    <row r="107" spans="6:8" ht="14.25">
      <c r="F107" s="193"/>
      <c r="G107" s="193"/>
      <c r="H107" s="182"/>
    </row>
    <row r="108" spans="6:8" ht="14.25">
      <c r="F108" s="193"/>
      <c r="G108" s="193"/>
      <c r="H108" s="182"/>
    </row>
    <row r="109" spans="6:8" ht="14.25">
      <c r="F109" s="193"/>
      <c r="G109" s="193"/>
      <c r="H109" s="182"/>
    </row>
    <row r="110" spans="6:8" ht="14.25">
      <c r="F110" s="193"/>
      <c r="G110" s="193"/>
      <c r="H110" s="182"/>
    </row>
    <row r="111" spans="6:8" ht="14.25">
      <c r="F111" s="193"/>
      <c r="G111" s="193"/>
      <c r="H111" s="182"/>
    </row>
    <row r="112" spans="6:8" ht="14.25">
      <c r="F112" s="193"/>
      <c r="G112" s="193"/>
      <c r="H112" s="182"/>
    </row>
    <row r="113" spans="6:8" ht="14.25">
      <c r="F113" s="193"/>
      <c r="G113" s="193"/>
      <c r="H113" s="182"/>
    </row>
    <row r="114" spans="6:8" ht="14.25">
      <c r="F114" s="193"/>
      <c r="G114" s="193"/>
      <c r="H114" s="182"/>
    </row>
    <row r="115" spans="6:8" ht="14.25">
      <c r="F115" s="193"/>
      <c r="G115" s="193"/>
      <c r="H115" s="182"/>
    </row>
    <row r="116" spans="6:8" ht="14.25">
      <c r="F116" s="193"/>
      <c r="G116" s="193"/>
      <c r="H116" s="182"/>
    </row>
    <row r="117" spans="6:8" ht="14.25">
      <c r="F117" s="193"/>
      <c r="G117" s="193"/>
      <c r="H117" s="182"/>
    </row>
    <row r="118" spans="6:8" ht="14.25">
      <c r="F118" s="193"/>
      <c r="G118" s="193"/>
      <c r="H118" s="182"/>
    </row>
    <row r="119" spans="6:8" ht="14.25">
      <c r="F119" s="193"/>
      <c r="G119" s="193"/>
      <c r="H119" s="182"/>
    </row>
    <row r="120" spans="6:8" ht="14.25">
      <c r="F120" s="193"/>
      <c r="G120" s="193"/>
      <c r="H120" s="182"/>
    </row>
    <row r="121" spans="6:8" ht="14.25">
      <c r="F121" s="193"/>
      <c r="G121" s="193"/>
      <c r="H121" s="182"/>
    </row>
    <row r="122" spans="6:8" ht="14.25">
      <c r="F122" s="193"/>
      <c r="G122" s="193"/>
      <c r="H122" s="182"/>
    </row>
    <row r="123" spans="6:8" ht="14.25">
      <c r="F123" s="193"/>
      <c r="G123" s="193"/>
      <c r="H123" s="182"/>
    </row>
    <row r="124" spans="6:8" ht="14.25">
      <c r="F124" s="193"/>
      <c r="G124" s="193"/>
      <c r="H124" s="182"/>
    </row>
    <row r="125" spans="6:8" ht="14.25">
      <c r="F125" s="193"/>
      <c r="G125" s="193"/>
      <c r="H125" s="182"/>
    </row>
    <row r="126" spans="6:8" ht="14.25">
      <c r="F126" s="193"/>
      <c r="G126" s="193"/>
      <c r="H126" s="182"/>
    </row>
    <row r="127" spans="6:8" ht="14.25">
      <c r="F127" s="193"/>
      <c r="G127" s="193"/>
      <c r="H127" s="182"/>
    </row>
    <row r="128" spans="6:8" ht="14.25">
      <c r="F128" s="193"/>
      <c r="G128" s="193"/>
      <c r="H128" s="182"/>
    </row>
    <row r="129" spans="6:8" ht="14.25">
      <c r="F129" s="193"/>
      <c r="G129" s="193"/>
      <c r="H129" s="182"/>
    </row>
    <row r="130" spans="6:8" ht="14.25">
      <c r="F130" s="193"/>
      <c r="G130" s="193"/>
      <c r="H130" s="182"/>
    </row>
    <row r="131" spans="6:8" ht="14.25">
      <c r="F131" s="193"/>
      <c r="G131" s="193"/>
      <c r="H131" s="182"/>
    </row>
    <row r="132" spans="6:8" ht="14.25">
      <c r="F132" s="193"/>
      <c r="G132" s="193"/>
      <c r="H132" s="182"/>
    </row>
    <row r="133" spans="6:8" ht="14.25">
      <c r="F133" s="193"/>
      <c r="G133" s="193"/>
      <c r="H133" s="182"/>
    </row>
    <row r="134" spans="6:8" ht="14.25">
      <c r="F134" s="193"/>
      <c r="G134" s="193"/>
      <c r="H134" s="182"/>
    </row>
    <row r="135" spans="6:8" ht="14.25">
      <c r="F135" s="193"/>
      <c r="G135" s="193"/>
      <c r="H135" s="182"/>
    </row>
    <row r="136" spans="6:8" ht="14.25">
      <c r="F136" s="193"/>
      <c r="G136" s="193"/>
      <c r="H136" s="182"/>
    </row>
    <row r="137" spans="6:8" ht="14.25">
      <c r="F137" s="193"/>
      <c r="G137" s="193"/>
      <c r="H137" s="182"/>
    </row>
    <row r="138" spans="6:8" ht="14.25">
      <c r="F138" s="193"/>
      <c r="G138" s="193"/>
      <c r="H138" s="182"/>
    </row>
    <row r="139" spans="6:8" ht="14.25">
      <c r="F139" s="193"/>
      <c r="G139" s="193"/>
      <c r="H139" s="182"/>
    </row>
    <row r="140" spans="6:8" ht="14.25">
      <c r="F140" s="193"/>
      <c r="G140" s="193"/>
      <c r="H140" s="182"/>
    </row>
    <row r="141" spans="6:8" ht="14.25">
      <c r="F141" s="193"/>
      <c r="G141" s="193"/>
      <c r="H141" s="182"/>
    </row>
    <row r="142" spans="6:8" ht="14.25">
      <c r="F142" s="193"/>
      <c r="G142" s="193"/>
      <c r="H142" s="182"/>
    </row>
  </sheetData>
  <sheetProtection/>
  <mergeCells count="1">
    <mergeCell ref="A2:C2"/>
  </mergeCells>
  <hyperlinks>
    <hyperlink ref="A2" location="Index!A1" display="Back to Index"/>
  </hyperlinks>
  <printOptions gridLines="1"/>
  <pageMargins left="0.7480314960629921" right="0.31496062992125984" top="0.7086614173228347" bottom="0.5118110236220472" header="0.5118110236220472" footer="0"/>
  <pageSetup blackAndWhite="1" horizontalDpi="600" verticalDpi="600" orientation="landscape" paperSize="9" scale="80" r:id="rId1"/>
  <headerFooter alignWithMargins="0">
    <oddFooter>&amp;L&amp;8&amp;D\&amp;T&amp;R&amp;F&amp;A</oddFooter>
  </headerFooter>
</worksheet>
</file>

<file path=xl/worksheets/sheet15.xml><?xml version="1.0" encoding="utf-8"?>
<worksheet xmlns="http://schemas.openxmlformats.org/spreadsheetml/2006/main" xmlns:r="http://schemas.openxmlformats.org/officeDocument/2006/relationships">
  <sheetPr>
    <tabColor indexed="47"/>
    <pageSetUpPr fitToPage="1"/>
  </sheetPr>
  <dimension ref="A1:L141"/>
  <sheetViews>
    <sheetView zoomScale="80" zoomScaleNormal="80"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D4" sqref="D4"/>
    </sheetView>
  </sheetViews>
  <sheetFormatPr defaultColWidth="9.140625" defaultRowHeight="12.75"/>
  <cols>
    <col min="1" max="1" width="4.00390625" style="550" customWidth="1"/>
    <col min="2" max="2" width="4.28125" style="550" customWidth="1"/>
    <col min="3" max="3" width="53.28125" style="545" customWidth="1"/>
    <col min="4" max="7" width="10.28125" style="546" customWidth="1"/>
    <col min="8" max="8" width="10.28125" style="567" bestFit="1" customWidth="1"/>
    <col min="9" max="9" width="9.8515625" style="547" bestFit="1" customWidth="1"/>
    <col min="10" max="10" width="9.8515625" style="547" customWidth="1"/>
    <col min="11" max="11" width="9.8515625" style="546" customWidth="1"/>
    <col min="12" max="12" width="4.140625" style="550" customWidth="1"/>
    <col min="13" max="16384" width="9.140625" style="550" customWidth="1"/>
  </cols>
  <sheetData>
    <row r="1" spans="1:11" s="534" customFormat="1" ht="20.25">
      <c r="A1" s="533" t="s">
        <v>77</v>
      </c>
      <c r="D1" s="535"/>
      <c r="E1" s="535"/>
      <c r="F1" s="535"/>
      <c r="G1" s="535"/>
      <c r="H1" s="535"/>
      <c r="I1" s="721"/>
      <c r="J1" s="721"/>
      <c r="K1" s="535"/>
    </row>
    <row r="2" spans="1:12" s="538" customFormat="1" ht="45">
      <c r="A2" s="956" t="s">
        <v>53</v>
      </c>
      <c r="B2" s="956"/>
      <c r="C2" s="956"/>
      <c r="D2" s="536">
        <v>42887</v>
      </c>
      <c r="E2" s="536">
        <v>42979</v>
      </c>
      <c r="F2" s="536">
        <v>43070</v>
      </c>
      <c r="G2" s="536">
        <v>43160</v>
      </c>
      <c r="H2" s="373">
        <v>43252</v>
      </c>
      <c r="I2" s="372" t="s">
        <v>406</v>
      </c>
      <c r="J2" s="372" t="s">
        <v>407</v>
      </c>
      <c r="K2" s="536"/>
      <c r="L2" s="537"/>
    </row>
    <row r="3" spans="1:11" s="541" customFormat="1" ht="7.5" customHeight="1">
      <c r="A3" s="539"/>
      <c r="B3" s="540"/>
      <c r="D3" s="542"/>
      <c r="E3" s="542"/>
      <c r="F3" s="542"/>
      <c r="G3" s="542"/>
      <c r="H3" s="543"/>
      <c r="I3" s="552"/>
      <c r="J3" s="552"/>
      <c r="K3" s="542"/>
    </row>
    <row r="4" spans="1:11" ht="15">
      <c r="A4" s="28" t="s">
        <v>374</v>
      </c>
      <c r="B4" s="544"/>
      <c r="D4" s="547"/>
      <c r="E4" s="547"/>
      <c r="F4" s="547"/>
      <c r="G4" s="547"/>
      <c r="H4" s="548"/>
      <c r="I4" s="549"/>
      <c r="J4" s="549"/>
      <c r="K4" s="547"/>
    </row>
    <row r="5" spans="1:10" ht="15">
      <c r="A5" s="551"/>
      <c r="B5" s="550" t="s">
        <v>79</v>
      </c>
      <c r="C5" s="550"/>
      <c r="D5" s="547">
        <v>11165</v>
      </c>
      <c r="E5" s="547">
        <v>11205</v>
      </c>
      <c r="F5" s="547">
        <v>11205</v>
      </c>
      <c r="G5" s="547">
        <v>11205</v>
      </c>
      <c r="H5" s="729">
        <v>11205</v>
      </c>
      <c r="I5" s="209">
        <v>0</v>
      </c>
      <c r="J5" s="209">
        <v>0.35826242722794</v>
      </c>
    </row>
    <row r="6" spans="2:11" s="551" customFormat="1" ht="15">
      <c r="B6" s="550" t="s">
        <v>80</v>
      </c>
      <c r="D6" s="547">
        <v>33556</v>
      </c>
      <c r="E6" s="547">
        <v>33383</v>
      </c>
      <c r="F6" s="547">
        <v>34455</v>
      </c>
      <c r="G6" s="547">
        <v>35545</v>
      </c>
      <c r="H6" s="729">
        <v>33918</v>
      </c>
      <c r="I6" s="209">
        <v>-4.57729638486426</v>
      </c>
      <c r="J6" s="209">
        <v>1.0787936583621427</v>
      </c>
      <c r="K6" s="546"/>
    </row>
    <row r="7" spans="2:11" s="551" customFormat="1" ht="36" customHeight="1">
      <c r="B7" s="957" t="s">
        <v>268</v>
      </c>
      <c r="C7" s="957"/>
      <c r="D7" s="547">
        <v>-4391</v>
      </c>
      <c r="E7" s="547">
        <v>-4431</v>
      </c>
      <c r="F7" s="547">
        <v>-4490</v>
      </c>
      <c r="G7" s="547">
        <v>-5596</v>
      </c>
      <c r="H7" s="729">
        <v>-5508</v>
      </c>
      <c r="I7" s="209">
        <v>1.5725518227305169</v>
      </c>
      <c r="J7" s="209">
        <v>-25.438396720564782</v>
      </c>
      <c r="K7" s="546"/>
    </row>
    <row r="8" spans="2:11" s="551" customFormat="1" ht="15">
      <c r="B8" s="551" t="s">
        <v>269</v>
      </c>
      <c r="D8" s="552">
        <v>40330</v>
      </c>
      <c r="E8" s="552">
        <v>40157</v>
      </c>
      <c r="F8" s="552">
        <v>41170</v>
      </c>
      <c r="G8" s="552">
        <v>41154</v>
      </c>
      <c r="H8" s="702">
        <v>39615</v>
      </c>
      <c r="I8" s="822">
        <v>-3.7396121883656486</v>
      </c>
      <c r="J8" s="822">
        <v>-1.772873791222418</v>
      </c>
      <c r="K8" s="542"/>
    </row>
    <row r="9" spans="3:11" ht="15">
      <c r="C9" s="550"/>
      <c r="D9" s="547"/>
      <c r="E9" s="547"/>
      <c r="F9" s="547"/>
      <c r="G9" s="547"/>
      <c r="H9" s="729"/>
      <c r="I9" s="209"/>
      <c r="J9" s="822"/>
      <c r="K9" s="542"/>
    </row>
    <row r="10" spans="2:10" ht="14.25">
      <c r="B10" s="550" t="s">
        <v>328</v>
      </c>
      <c r="C10" s="550"/>
      <c r="D10" s="547">
        <v>3371</v>
      </c>
      <c r="E10" s="547">
        <v>3393</v>
      </c>
      <c r="F10" s="547">
        <v>3375</v>
      </c>
      <c r="G10" s="547">
        <v>2981</v>
      </c>
      <c r="H10" s="729">
        <v>2420</v>
      </c>
      <c r="I10" s="209">
        <v>-18.81918819188192</v>
      </c>
      <c r="J10" s="209">
        <v>-28.211213289824975</v>
      </c>
    </row>
    <row r="11" spans="2:10" ht="14.25">
      <c r="B11" s="553" t="s">
        <v>227</v>
      </c>
      <c r="C11" s="550"/>
      <c r="D11" s="547">
        <v>-1097</v>
      </c>
      <c r="E11" s="547">
        <v>-1105</v>
      </c>
      <c r="F11" s="547">
        <v>-1120</v>
      </c>
      <c r="G11" s="547">
        <v>0</v>
      </c>
      <c r="H11" s="729">
        <v>0</v>
      </c>
      <c r="I11" s="209">
        <v>0</v>
      </c>
      <c r="J11" s="209">
        <v>-100</v>
      </c>
    </row>
    <row r="12" spans="2:11" s="551" customFormat="1" ht="15">
      <c r="B12" s="554" t="s">
        <v>200</v>
      </c>
      <c r="D12" s="552">
        <v>42604</v>
      </c>
      <c r="E12" s="552">
        <v>42445</v>
      </c>
      <c r="F12" s="552">
        <v>43425</v>
      </c>
      <c r="G12" s="552">
        <v>44135</v>
      </c>
      <c r="H12" s="702">
        <v>42035</v>
      </c>
      <c r="I12" s="822">
        <v>-4.758128469468681</v>
      </c>
      <c r="J12" s="822">
        <v>-1.3355553469157844</v>
      </c>
      <c r="K12" s="542"/>
    </row>
    <row r="13" spans="2:11" ht="15">
      <c r="B13" s="553"/>
      <c r="C13" s="550"/>
      <c r="D13" s="547"/>
      <c r="E13" s="547"/>
      <c r="F13" s="547"/>
      <c r="G13" s="547"/>
      <c r="H13" s="729"/>
      <c r="I13" s="209"/>
      <c r="J13" s="822"/>
      <c r="K13" s="542"/>
    </row>
    <row r="14" spans="2:10" ht="14.25">
      <c r="B14" s="50" t="s">
        <v>420</v>
      </c>
      <c r="C14" s="550"/>
      <c r="D14" s="547">
        <v>1419</v>
      </c>
      <c r="E14" s="547">
        <v>915</v>
      </c>
      <c r="F14" s="547">
        <v>961</v>
      </c>
      <c r="G14" s="547">
        <v>1060</v>
      </c>
      <c r="H14" s="729">
        <v>1558</v>
      </c>
      <c r="I14" s="209">
        <v>46.9811320754717</v>
      </c>
      <c r="J14" s="209">
        <v>9.79563072586329</v>
      </c>
    </row>
    <row r="15" spans="2:10" ht="14.25">
      <c r="B15" s="553" t="s">
        <v>329</v>
      </c>
      <c r="C15" s="550"/>
      <c r="D15" s="547">
        <v>2017</v>
      </c>
      <c r="E15" s="547">
        <v>1232</v>
      </c>
      <c r="F15" s="547">
        <v>1212</v>
      </c>
      <c r="G15" s="547">
        <v>1505</v>
      </c>
      <c r="H15" s="729">
        <v>3669</v>
      </c>
      <c r="I15" s="209" t="s">
        <v>453</v>
      </c>
      <c r="J15" s="209">
        <v>81.90381755081803</v>
      </c>
    </row>
    <row r="16" spans="2:11" s="551" customFormat="1" ht="15">
      <c r="B16" s="554" t="s">
        <v>201</v>
      </c>
      <c r="D16" s="552">
        <v>46040</v>
      </c>
      <c r="E16" s="552">
        <v>44592</v>
      </c>
      <c r="F16" s="552">
        <v>45598</v>
      </c>
      <c r="G16" s="552">
        <v>46700</v>
      </c>
      <c r="H16" s="702">
        <v>47262</v>
      </c>
      <c r="I16" s="822">
        <v>1.2034261241969935</v>
      </c>
      <c r="J16" s="822">
        <v>2.654213727193744</v>
      </c>
      <c r="K16" s="542"/>
    </row>
    <row r="17" spans="2:12" s="541" customFormat="1" ht="6.75" customHeight="1">
      <c r="B17" s="540"/>
      <c r="C17" s="555"/>
      <c r="D17" s="547"/>
      <c r="E17" s="547"/>
      <c r="F17" s="547"/>
      <c r="G17" s="547"/>
      <c r="H17" s="729"/>
      <c r="I17" s="209"/>
      <c r="J17" s="822"/>
      <c r="K17" s="542"/>
      <c r="L17" s="550"/>
    </row>
    <row r="18" spans="1:11" s="551" customFormat="1" ht="15">
      <c r="A18" s="554" t="s">
        <v>202</v>
      </c>
      <c r="D18" s="552">
        <v>279681</v>
      </c>
      <c r="E18" s="552">
        <v>286422</v>
      </c>
      <c r="F18" s="552">
        <v>287589</v>
      </c>
      <c r="G18" s="552">
        <v>294672</v>
      </c>
      <c r="H18" s="702">
        <v>291819</v>
      </c>
      <c r="I18" s="822">
        <v>-0.9681951457892191</v>
      </c>
      <c r="J18" s="822">
        <v>4.339944436697518</v>
      </c>
      <c r="K18" s="542"/>
    </row>
    <row r="19" spans="2:11" ht="15">
      <c r="B19" s="554"/>
      <c r="C19" s="551"/>
      <c r="D19" s="547"/>
      <c r="E19" s="547"/>
      <c r="F19" s="547"/>
      <c r="G19" s="547"/>
      <c r="H19" s="702"/>
      <c r="I19" s="822"/>
      <c r="J19" s="822"/>
      <c r="K19" s="552"/>
    </row>
    <row r="20" spans="2:10" ht="15">
      <c r="B20" s="554"/>
      <c r="C20" s="551"/>
      <c r="D20" s="547"/>
      <c r="E20" s="547"/>
      <c r="F20" s="547"/>
      <c r="G20" s="547"/>
      <c r="H20" s="702"/>
      <c r="I20" s="209"/>
      <c r="J20" s="209"/>
    </row>
    <row r="21" spans="1:11" ht="15">
      <c r="A21" s="554" t="s">
        <v>203</v>
      </c>
      <c r="C21" s="551"/>
      <c r="D21" s="547"/>
      <c r="E21" s="547"/>
      <c r="F21" s="547"/>
      <c r="G21" s="547"/>
      <c r="H21" s="702"/>
      <c r="I21" s="209"/>
      <c r="J21" s="209"/>
      <c r="K21" s="547"/>
    </row>
    <row r="22" spans="2:11" s="551" customFormat="1" ht="15">
      <c r="B22" s="551" t="s">
        <v>236</v>
      </c>
      <c r="D22" s="556">
        <v>14.4</v>
      </c>
      <c r="E22" s="556">
        <v>14</v>
      </c>
      <c r="F22" s="707">
        <v>14.3</v>
      </c>
      <c r="G22" s="707">
        <v>14</v>
      </c>
      <c r="H22" s="925">
        <v>13.6</v>
      </c>
      <c r="I22" s="823">
        <v>-0.40000000000000036</v>
      </c>
      <c r="J22" s="823">
        <v>-0.8000000000000007</v>
      </c>
      <c r="K22" s="556"/>
    </row>
    <row r="23" spans="2:11" s="551" customFormat="1" ht="15">
      <c r="B23" s="554" t="s">
        <v>78</v>
      </c>
      <c r="D23" s="556">
        <v>15.2</v>
      </c>
      <c r="E23" s="556">
        <v>14.8</v>
      </c>
      <c r="F23" s="707">
        <v>15.1</v>
      </c>
      <c r="G23" s="707">
        <v>15</v>
      </c>
      <c r="H23" s="925">
        <v>14.4</v>
      </c>
      <c r="I23" s="823">
        <v>-0.5999999999999996</v>
      </c>
      <c r="J23" s="823">
        <v>-0.7999999999999989</v>
      </c>
      <c r="K23" s="556"/>
    </row>
    <row r="24" spans="2:11" s="551" customFormat="1" ht="15">
      <c r="B24" s="554" t="s">
        <v>204</v>
      </c>
      <c r="D24" s="557">
        <v>16.5</v>
      </c>
      <c r="E24" s="557">
        <v>15.6</v>
      </c>
      <c r="F24" s="557">
        <v>15.9</v>
      </c>
      <c r="G24" s="557">
        <v>15.8</v>
      </c>
      <c r="H24" s="926">
        <v>16.2</v>
      </c>
      <c r="I24" s="824">
        <v>0.3999999999999986</v>
      </c>
      <c r="J24" s="824">
        <v>-0.3000000000000007</v>
      </c>
      <c r="K24" s="557"/>
    </row>
    <row r="25" spans="2:12" s="541" customFormat="1" ht="6" customHeight="1">
      <c r="B25" s="540"/>
      <c r="D25" s="556"/>
      <c r="E25" s="556"/>
      <c r="F25" s="556"/>
      <c r="G25" s="556"/>
      <c r="H25" s="926"/>
      <c r="I25" s="823"/>
      <c r="J25" s="823"/>
      <c r="K25" s="556"/>
      <c r="L25" s="551"/>
    </row>
    <row r="26" spans="2:11" s="551" customFormat="1" ht="15">
      <c r="B26" s="551" t="s">
        <v>330</v>
      </c>
      <c r="D26" s="557">
        <v>14</v>
      </c>
      <c r="E26" s="557">
        <v>13.6</v>
      </c>
      <c r="F26" s="557">
        <v>13.9</v>
      </c>
      <c r="G26" s="557">
        <v>14</v>
      </c>
      <c r="H26" s="926">
        <v>13.6</v>
      </c>
      <c r="I26" s="824">
        <v>-0.40000000000000036</v>
      </c>
      <c r="J26" s="824">
        <v>-0.40000000000000036</v>
      </c>
      <c r="K26" s="557"/>
    </row>
    <row r="27" spans="2:12" s="555" customFormat="1" ht="14.25">
      <c r="B27" s="558"/>
      <c r="D27" s="547"/>
      <c r="E27" s="547"/>
      <c r="F27" s="547"/>
      <c r="G27" s="547"/>
      <c r="H27" s="729"/>
      <c r="I27" s="547"/>
      <c r="J27" s="547"/>
      <c r="K27" s="547"/>
      <c r="L27" s="550"/>
    </row>
    <row r="28" spans="2:12" s="551" customFormat="1" ht="15">
      <c r="B28" s="559"/>
      <c r="D28" s="542"/>
      <c r="E28" s="542"/>
      <c r="F28" s="542"/>
      <c r="G28" s="542"/>
      <c r="H28" s="543"/>
      <c r="I28" s="552"/>
      <c r="J28" s="552"/>
      <c r="K28" s="542"/>
      <c r="L28" s="550"/>
    </row>
    <row r="29" spans="2:8" ht="15">
      <c r="B29" s="560" t="s">
        <v>206</v>
      </c>
      <c r="C29" s="560"/>
      <c r="D29" s="561"/>
      <c r="E29" s="561"/>
      <c r="F29" s="561"/>
      <c r="G29" s="561"/>
      <c r="H29" s="562"/>
    </row>
    <row r="30" spans="2:10" ht="58.5" customHeight="1">
      <c r="B30" s="199" t="s">
        <v>252</v>
      </c>
      <c r="C30" s="955" t="s">
        <v>322</v>
      </c>
      <c r="D30" s="955"/>
      <c r="E30" s="955"/>
      <c r="F30" s="955"/>
      <c r="G30" s="955"/>
      <c r="H30" s="955"/>
      <c r="I30" s="955"/>
      <c r="J30" s="955"/>
    </row>
    <row r="31" spans="2:11" ht="45.75" customHeight="1">
      <c r="B31" s="199" t="s">
        <v>319</v>
      </c>
      <c r="C31" s="955" t="s">
        <v>361</v>
      </c>
      <c r="D31" s="955"/>
      <c r="E31" s="955"/>
      <c r="F31" s="955"/>
      <c r="G31" s="955"/>
      <c r="H31" s="955"/>
      <c r="I31" s="955"/>
      <c r="J31" s="955"/>
      <c r="K31" s="563"/>
    </row>
    <row r="32" spans="2:8" ht="14.25">
      <c r="B32" s="907" t="s">
        <v>343</v>
      </c>
      <c r="C32" s="907" t="s">
        <v>342</v>
      </c>
      <c r="D32" s="564"/>
      <c r="E32" s="564"/>
      <c r="F32" s="564"/>
      <c r="G32" s="564"/>
      <c r="H32" s="565"/>
    </row>
    <row r="33" spans="4:8" ht="14.25">
      <c r="D33" s="564"/>
      <c r="E33" s="564"/>
      <c r="F33" s="564"/>
      <c r="G33" s="564"/>
      <c r="H33" s="565"/>
    </row>
    <row r="34" ht="14.25">
      <c r="H34" s="565"/>
    </row>
    <row r="35" ht="14.25">
      <c r="H35" s="565"/>
    </row>
    <row r="36" ht="14.25">
      <c r="H36" s="565"/>
    </row>
    <row r="37" ht="14.25">
      <c r="H37" s="566"/>
    </row>
    <row r="38" ht="14.25">
      <c r="H38" s="566"/>
    </row>
    <row r="39" ht="14.25">
      <c r="H39" s="566"/>
    </row>
    <row r="40" ht="14.25">
      <c r="H40" s="566"/>
    </row>
    <row r="41" ht="14.25">
      <c r="H41" s="566"/>
    </row>
    <row r="42" ht="14.25">
      <c r="H42" s="566"/>
    </row>
    <row r="43" ht="14.25">
      <c r="H43" s="566"/>
    </row>
    <row r="44" ht="14.25">
      <c r="H44" s="566"/>
    </row>
    <row r="45" ht="14.25">
      <c r="H45" s="566"/>
    </row>
    <row r="46" ht="14.25">
      <c r="H46" s="566"/>
    </row>
    <row r="47" ht="14.25">
      <c r="H47" s="566"/>
    </row>
    <row r="48" ht="14.25">
      <c r="H48" s="566"/>
    </row>
    <row r="49" ht="14.25">
      <c r="H49" s="566"/>
    </row>
    <row r="50" ht="14.25">
      <c r="H50" s="566"/>
    </row>
    <row r="51" ht="14.25">
      <c r="H51" s="566"/>
    </row>
    <row r="52" ht="14.25">
      <c r="H52" s="566"/>
    </row>
    <row r="53" ht="14.25">
      <c r="H53" s="566"/>
    </row>
    <row r="54" ht="14.25">
      <c r="H54" s="566"/>
    </row>
    <row r="55" ht="14.25">
      <c r="H55" s="566"/>
    </row>
    <row r="56" ht="14.25">
      <c r="H56" s="566"/>
    </row>
    <row r="57" ht="14.25">
      <c r="H57" s="566"/>
    </row>
    <row r="58" ht="14.25">
      <c r="H58" s="566"/>
    </row>
    <row r="59" ht="14.25">
      <c r="H59" s="566"/>
    </row>
    <row r="60" ht="14.25">
      <c r="H60" s="566"/>
    </row>
    <row r="61" ht="14.25">
      <c r="H61" s="566"/>
    </row>
    <row r="62" ht="14.25">
      <c r="H62" s="566"/>
    </row>
    <row r="63" ht="14.25">
      <c r="H63" s="566"/>
    </row>
    <row r="64" ht="14.25">
      <c r="H64" s="566"/>
    </row>
    <row r="65" ht="14.25">
      <c r="H65" s="566"/>
    </row>
    <row r="66" ht="14.25">
      <c r="H66" s="566"/>
    </row>
    <row r="67" ht="14.25">
      <c r="H67" s="566"/>
    </row>
    <row r="68" ht="14.25">
      <c r="H68" s="566"/>
    </row>
    <row r="69" ht="14.25">
      <c r="H69" s="566"/>
    </row>
    <row r="70" ht="14.25">
      <c r="H70" s="566"/>
    </row>
    <row r="71" ht="14.25">
      <c r="H71" s="566"/>
    </row>
    <row r="72" ht="14.25">
      <c r="H72" s="566"/>
    </row>
    <row r="73" ht="14.25">
      <c r="H73" s="566"/>
    </row>
    <row r="74" ht="14.25">
      <c r="H74" s="566"/>
    </row>
    <row r="75" ht="14.25">
      <c r="H75" s="566"/>
    </row>
    <row r="76" ht="14.25">
      <c r="H76" s="566"/>
    </row>
    <row r="77" ht="14.25">
      <c r="H77" s="566"/>
    </row>
    <row r="78" ht="14.25">
      <c r="H78" s="566"/>
    </row>
    <row r="79" ht="14.25">
      <c r="H79" s="566"/>
    </row>
    <row r="80" ht="14.25">
      <c r="H80" s="566"/>
    </row>
    <row r="81" ht="14.25">
      <c r="H81" s="566"/>
    </row>
    <row r="82" ht="14.25">
      <c r="H82" s="566"/>
    </row>
    <row r="83" ht="14.25">
      <c r="H83" s="566"/>
    </row>
    <row r="84" ht="14.25">
      <c r="H84" s="566"/>
    </row>
    <row r="85" ht="14.25">
      <c r="H85" s="566"/>
    </row>
    <row r="86" ht="14.25">
      <c r="H86" s="566"/>
    </row>
    <row r="87" ht="14.25">
      <c r="H87" s="566"/>
    </row>
    <row r="88" ht="14.25">
      <c r="H88" s="566"/>
    </row>
    <row r="89" ht="14.25">
      <c r="H89" s="566"/>
    </row>
    <row r="90" ht="14.25">
      <c r="H90" s="566"/>
    </row>
    <row r="91" ht="14.25">
      <c r="H91" s="566"/>
    </row>
    <row r="92" ht="14.25">
      <c r="H92" s="566"/>
    </row>
    <row r="93" ht="14.25">
      <c r="H93" s="566"/>
    </row>
    <row r="94" ht="14.25">
      <c r="H94" s="566"/>
    </row>
    <row r="95" ht="14.25">
      <c r="H95" s="566"/>
    </row>
    <row r="96" ht="14.25">
      <c r="H96" s="566"/>
    </row>
    <row r="97" ht="14.25">
      <c r="H97" s="566"/>
    </row>
    <row r="98" ht="14.25">
      <c r="H98" s="566"/>
    </row>
    <row r="99" ht="14.25">
      <c r="H99" s="566"/>
    </row>
    <row r="100" ht="14.25">
      <c r="H100" s="566"/>
    </row>
    <row r="101" ht="14.25">
      <c r="H101" s="566"/>
    </row>
    <row r="102" ht="14.25">
      <c r="H102" s="566"/>
    </row>
    <row r="103" ht="14.25">
      <c r="H103" s="566"/>
    </row>
    <row r="104" ht="14.25">
      <c r="H104" s="566"/>
    </row>
    <row r="105" ht="14.25">
      <c r="H105" s="566"/>
    </row>
    <row r="106" ht="14.25">
      <c r="H106" s="566"/>
    </row>
    <row r="107" ht="14.25">
      <c r="H107" s="566"/>
    </row>
    <row r="108" ht="14.25">
      <c r="H108" s="566"/>
    </row>
    <row r="109" ht="14.25">
      <c r="H109" s="566"/>
    </row>
    <row r="110" ht="14.25">
      <c r="H110" s="566"/>
    </row>
    <row r="111" ht="14.25">
      <c r="H111" s="566"/>
    </row>
    <row r="112" ht="14.25">
      <c r="H112" s="566"/>
    </row>
    <row r="113" ht="14.25">
      <c r="H113" s="566"/>
    </row>
    <row r="114" ht="14.25">
      <c r="H114" s="566"/>
    </row>
    <row r="115" ht="14.25">
      <c r="H115" s="566"/>
    </row>
    <row r="116" ht="14.25">
      <c r="H116" s="566"/>
    </row>
    <row r="117" ht="14.25">
      <c r="H117" s="566"/>
    </row>
    <row r="118" ht="14.25">
      <c r="H118" s="566"/>
    </row>
    <row r="119" ht="14.25">
      <c r="H119" s="566"/>
    </row>
    <row r="120" ht="14.25">
      <c r="H120" s="566"/>
    </row>
    <row r="121" ht="14.25">
      <c r="H121" s="566"/>
    </row>
    <row r="122" ht="14.25">
      <c r="H122" s="566"/>
    </row>
    <row r="123" ht="14.25">
      <c r="H123" s="566"/>
    </row>
    <row r="124" ht="14.25">
      <c r="H124" s="566"/>
    </row>
    <row r="125" ht="14.25">
      <c r="H125" s="566"/>
    </row>
    <row r="126" ht="14.25">
      <c r="H126" s="566"/>
    </row>
    <row r="127" ht="14.25">
      <c r="H127" s="566"/>
    </row>
    <row r="128" ht="14.25">
      <c r="H128" s="566"/>
    </row>
    <row r="129" ht="14.25">
      <c r="H129" s="566"/>
    </row>
    <row r="130" ht="14.25">
      <c r="H130" s="566"/>
    </row>
    <row r="131" ht="14.25">
      <c r="H131" s="566"/>
    </row>
    <row r="132" ht="14.25">
      <c r="H132" s="566"/>
    </row>
    <row r="133" ht="14.25">
      <c r="H133" s="566"/>
    </row>
    <row r="134" ht="14.25">
      <c r="H134" s="566"/>
    </row>
    <row r="135" ht="14.25">
      <c r="H135" s="566"/>
    </row>
    <row r="136" ht="14.25">
      <c r="H136" s="566"/>
    </row>
    <row r="137" ht="14.25">
      <c r="H137" s="566"/>
    </row>
    <row r="138" ht="14.25">
      <c r="H138" s="566"/>
    </row>
    <row r="139" ht="14.25">
      <c r="H139" s="566"/>
    </row>
    <row r="140" ht="14.25">
      <c r="H140" s="566"/>
    </row>
    <row r="141" ht="14.25">
      <c r="H141" s="566"/>
    </row>
  </sheetData>
  <sheetProtection/>
  <mergeCells count="4">
    <mergeCell ref="C30:J30"/>
    <mergeCell ref="C31:J31"/>
    <mergeCell ref="A2:C2"/>
    <mergeCell ref="B7:C7"/>
  </mergeCells>
  <hyperlinks>
    <hyperlink ref="A2" location="Index!A1" display="Back to Index"/>
  </hyperlinks>
  <printOptions/>
  <pageMargins left="0.75" right="0.75" top="1" bottom="1" header="0.5" footer="0.5"/>
  <pageSetup fitToHeight="1" fitToWidth="1" horizontalDpi="600" verticalDpi="600" orientation="landscape" scale="93" r:id="rId1"/>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M143"/>
  <sheetViews>
    <sheetView zoomScale="80" zoomScaleNormal="80"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E9" sqref="E9"/>
    </sheetView>
  </sheetViews>
  <sheetFormatPr defaultColWidth="9.140625" defaultRowHeight="12.75"/>
  <cols>
    <col min="2" max="2" width="14.00390625" style="0" customWidth="1"/>
    <col min="3" max="3" width="31.28125" style="0" customWidth="1"/>
    <col min="4" max="7" width="9.57421875" style="131" customWidth="1"/>
    <col min="8" max="8" width="9.57421875" style="75" customWidth="1"/>
    <col min="9" max="9" width="3.57421875" style="0" customWidth="1"/>
    <col min="10" max="10" width="8.140625" style="0" customWidth="1"/>
    <col min="11" max="11" width="9.57421875" style="75" customWidth="1"/>
    <col min="12" max="12" width="9.140625" style="0" customWidth="1"/>
  </cols>
  <sheetData>
    <row r="1" spans="1:11" s="24" customFormat="1" ht="20.25">
      <c r="A1" s="23" t="s">
        <v>260</v>
      </c>
      <c r="D1" s="79"/>
      <c r="E1" s="79"/>
      <c r="F1" s="79"/>
      <c r="G1" s="79"/>
      <c r="H1" s="79"/>
      <c r="K1" s="79"/>
    </row>
    <row r="2" spans="1:12" s="26" customFormat="1" ht="15">
      <c r="A2" s="948" t="s">
        <v>209</v>
      </c>
      <c r="B2" s="948"/>
      <c r="C2" s="948"/>
      <c r="D2" s="139" t="s">
        <v>314</v>
      </c>
      <c r="E2" s="139" t="s">
        <v>326</v>
      </c>
      <c r="F2" s="139" t="s">
        <v>338</v>
      </c>
      <c r="G2" s="139" t="s">
        <v>347</v>
      </c>
      <c r="H2" s="139" t="s">
        <v>400</v>
      </c>
      <c r="I2" s="139"/>
      <c r="J2" s="139" t="s">
        <v>403</v>
      </c>
      <c r="K2" s="272" t="s">
        <v>404</v>
      </c>
      <c r="L2" s="139"/>
    </row>
    <row r="3" spans="4:11" ht="6" customHeight="1">
      <c r="D3" s="174"/>
      <c r="E3" s="174"/>
      <c r="F3" s="708"/>
      <c r="G3" s="708"/>
      <c r="H3" s="68"/>
      <c r="K3" s="68"/>
    </row>
    <row r="4" spans="1:11" s="38" customFormat="1" ht="15">
      <c r="A4" s="37" t="s">
        <v>82</v>
      </c>
      <c r="D4" s="169"/>
      <c r="E4" s="169"/>
      <c r="F4" s="709"/>
      <c r="G4" s="709"/>
      <c r="H4" s="161"/>
      <c r="I4" s="42"/>
      <c r="J4" s="42"/>
      <c r="K4" s="161"/>
    </row>
    <row r="5" spans="1:13" s="38" customFormat="1" ht="15">
      <c r="A5" s="30" t="s">
        <v>55</v>
      </c>
      <c r="D5" s="179">
        <v>2924</v>
      </c>
      <c r="E5" s="179">
        <v>3059</v>
      </c>
      <c r="F5" s="179">
        <v>3055</v>
      </c>
      <c r="G5" s="179">
        <v>3360</v>
      </c>
      <c r="H5" s="221">
        <v>3203</v>
      </c>
      <c r="I5" s="178"/>
      <c r="J5" s="714">
        <v>5810</v>
      </c>
      <c r="K5" s="289">
        <v>6563</v>
      </c>
      <c r="L5" s="201"/>
      <c r="M5" s="375"/>
    </row>
    <row r="6" spans="2:12" s="38" customFormat="1" ht="15">
      <c r="B6" s="38" t="s">
        <v>196</v>
      </c>
      <c r="D6" s="167">
        <v>38.98768809849521</v>
      </c>
      <c r="E6" s="167">
        <v>38.378555083360574</v>
      </c>
      <c r="F6" s="167">
        <v>39.21440261865794</v>
      </c>
      <c r="G6" s="167">
        <v>40.44642857142857</v>
      </c>
      <c r="H6" s="829">
        <v>43.67780206056822</v>
      </c>
      <c r="I6" s="42"/>
      <c r="J6" s="52">
        <v>39.5697074010327</v>
      </c>
      <c r="K6" s="830">
        <v>42.02346487886637</v>
      </c>
      <c r="L6" s="217"/>
    </row>
    <row r="7" spans="2:12" s="38" customFormat="1" ht="15">
      <c r="B7" s="38" t="s">
        <v>81</v>
      </c>
      <c r="D7" s="167">
        <v>44.39124487004104</v>
      </c>
      <c r="E7" s="167">
        <v>43.380189604445896</v>
      </c>
      <c r="F7" s="167">
        <v>43.56792144026186</v>
      </c>
      <c r="G7" s="167">
        <v>40.416666666666664</v>
      </c>
      <c r="H7" s="829">
        <v>44.36465813300031</v>
      </c>
      <c r="I7" s="42"/>
      <c r="J7" s="52">
        <v>45.04302925989673</v>
      </c>
      <c r="K7" s="830">
        <v>42.34344049977145</v>
      </c>
      <c r="L7" s="217"/>
    </row>
    <row r="8" spans="2:12" s="38" customFormat="1" ht="15">
      <c r="B8" s="42" t="s">
        <v>312</v>
      </c>
      <c r="D8" s="167">
        <v>8.823529411764707</v>
      </c>
      <c r="E8" s="167">
        <v>6.897678980058843</v>
      </c>
      <c r="F8" s="167">
        <v>6.546644844517186</v>
      </c>
      <c r="G8" s="167">
        <v>7.410714285714286</v>
      </c>
      <c r="H8" s="829">
        <v>3.3406181704651887</v>
      </c>
      <c r="I8" s="42"/>
      <c r="J8" s="52">
        <v>7.6592082616179</v>
      </c>
      <c r="K8" s="830">
        <v>5.424348621057443</v>
      </c>
      <c r="L8" s="217"/>
    </row>
    <row r="9" spans="2:12" s="38" customFormat="1" ht="15">
      <c r="B9" s="38" t="s">
        <v>23</v>
      </c>
      <c r="D9" s="167">
        <v>7.7975376196990425</v>
      </c>
      <c r="E9" s="167">
        <v>11.343576332134685</v>
      </c>
      <c r="F9" s="167">
        <v>10.671031096563013</v>
      </c>
      <c r="G9" s="167">
        <v>11.726190476190476</v>
      </c>
      <c r="H9" s="829">
        <v>8.616921635966282</v>
      </c>
      <c r="I9" s="42"/>
      <c r="J9" s="52">
        <v>7.728055077452669</v>
      </c>
      <c r="K9" s="830">
        <v>10.208746000304739</v>
      </c>
      <c r="L9" s="217"/>
    </row>
    <row r="10" spans="1:12" s="38" customFormat="1" ht="14.25">
      <c r="A10" s="31" t="s">
        <v>54</v>
      </c>
      <c r="D10" s="179">
        <v>2924</v>
      </c>
      <c r="E10" s="179">
        <v>3059</v>
      </c>
      <c r="F10" s="179">
        <v>3055</v>
      </c>
      <c r="G10" s="179">
        <v>3360</v>
      </c>
      <c r="H10" s="403">
        <v>3203</v>
      </c>
      <c r="I10" s="42"/>
      <c r="J10" s="714">
        <v>5810</v>
      </c>
      <c r="K10" s="403">
        <v>6563</v>
      </c>
      <c r="L10" s="201"/>
    </row>
    <row r="11" spans="2:12" s="38" customFormat="1" ht="15">
      <c r="B11" s="38" t="s">
        <v>33</v>
      </c>
      <c r="D11" s="167">
        <v>65.76607387140902</v>
      </c>
      <c r="E11" s="167">
        <v>66.19810395554101</v>
      </c>
      <c r="F11" s="129">
        <v>64.81178396072012</v>
      </c>
      <c r="G11" s="129">
        <v>62.023809523809526</v>
      </c>
      <c r="H11" s="830">
        <v>61.72338432719325</v>
      </c>
      <c r="I11" s="42"/>
      <c r="J11" s="397">
        <v>65.28399311531842</v>
      </c>
      <c r="K11" s="830">
        <v>61.87719030930977</v>
      </c>
      <c r="L11" s="217"/>
    </row>
    <row r="12" spans="2:12" s="38" customFormat="1" ht="15">
      <c r="B12" s="38" t="s">
        <v>34</v>
      </c>
      <c r="D12" s="167">
        <v>18.331053351573185</v>
      </c>
      <c r="E12" s="167">
        <v>18.404707420725728</v>
      </c>
      <c r="F12" s="129">
        <v>19.639934533551553</v>
      </c>
      <c r="G12" s="129">
        <v>21.458333333333332</v>
      </c>
      <c r="H12" s="830">
        <v>20.293474867311893</v>
      </c>
      <c r="I12" s="42"/>
      <c r="J12" s="397">
        <v>18.244406196213426</v>
      </c>
      <c r="K12" s="830">
        <v>20.889836964802683</v>
      </c>
      <c r="L12" s="217"/>
    </row>
    <row r="13" spans="2:12" s="38" customFormat="1" ht="15">
      <c r="B13" s="38" t="s">
        <v>49</v>
      </c>
      <c r="D13" s="167">
        <v>7.113543091655266</v>
      </c>
      <c r="E13" s="167">
        <v>6.963059823471723</v>
      </c>
      <c r="F13" s="129">
        <v>7.397708674304419</v>
      </c>
      <c r="G13" s="129">
        <v>8.273809523809524</v>
      </c>
      <c r="H13" s="830">
        <v>9.366219169528566</v>
      </c>
      <c r="I13" s="42"/>
      <c r="J13" s="397">
        <v>7.160068846815834</v>
      </c>
      <c r="K13" s="830">
        <v>8.80694804205394</v>
      </c>
      <c r="L13" s="217"/>
    </row>
    <row r="14" spans="2:12" s="38" customFormat="1" ht="15">
      <c r="B14" s="42" t="s">
        <v>259</v>
      </c>
      <c r="D14" s="167">
        <v>5.745554035567715</v>
      </c>
      <c r="E14" s="167">
        <v>5.491990846681922</v>
      </c>
      <c r="F14" s="129">
        <v>5.400981996726677</v>
      </c>
      <c r="G14" s="129">
        <v>5.684523809523809</v>
      </c>
      <c r="H14" s="830">
        <v>6.150483921323759</v>
      </c>
      <c r="I14" s="42"/>
      <c r="J14" s="397">
        <v>6.247848537005163</v>
      </c>
      <c r="K14" s="830">
        <v>5.91193051957946</v>
      </c>
      <c r="L14" s="217"/>
    </row>
    <row r="15" spans="2:12" s="38" customFormat="1" ht="15">
      <c r="B15" s="38" t="s">
        <v>50</v>
      </c>
      <c r="D15" s="167">
        <v>3.0437756497948016</v>
      </c>
      <c r="E15" s="167">
        <v>2.9421379535796013</v>
      </c>
      <c r="F15" s="129">
        <v>2.7495908346972175</v>
      </c>
      <c r="G15" s="129">
        <v>2.5595238095238093</v>
      </c>
      <c r="H15" s="830">
        <v>2.466437714642523</v>
      </c>
      <c r="I15" s="42"/>
      <c r="J15" s="397">
        <v>3.06368330464716</v>
      </c>
      <c r="K15" s="830">
        <v>2.514094164254152</v>
      </c>
      <c r="L15" s="217"/>
    </row>
    <row r="16" spans="4:11" s="38" customFormat="1" ht="15">
      <c r="D16" s="169"/>
      <c r="E16" s="169"/>
      <c r="F16" s="709"/>
      <c r="G16" s="709"/>
      <c r="H16" s="831"/>
      <c r="I16" s="42"/>
      <c r="J16" s="42"/>
      <c r="K16" s="831"/>
    </row>
    <row r="17" spans="1:11" s="38" customFormat="1" ht="15">
      <c r="A17" s="37" t="s">
        <v>83</v>
      </c>
      <c r="D17" s="169"/>
      <c r="E17" s="169"/>
      <c r="F17" s="709"/>
      <c r="G17" s="709"/>
      <c r="H17" s="831"/>
      <c r="I17" s="42"/>
      <c r="J17" s="42"/>
      <c r="K17" s="831"/>
    </row>
    <row r="18" spans="1:11" s="38" customFormat="1" ht="14.25" customHeight="1" hidden="1">
      <c r="A18" s="30" t="s">
        <v>55</v>
      </c>
      <c r="D18" s="185" t="e">
        <v>#REF!</v>
      </c>
      <c r="E18" s="185" t="e">
        <v>#REF!</v>
      </c>
      <c r="F18" s="710" t="e">
        <v>#REF!</v>
      </c>
      <c r="G18" s="710" t="e">
        <v>#REF!</v>
      </c>
      <c r="H18" s="830" t="e">
        <v>#REF!</v>
      </c>
      <c r="I18" s="42"/>
      <c r="J18" s="397">
        <v>0</v>
      </c>
      <c r="K18" s="830">
        <v>0</v>
      </c>
    </row>
    <row r="19" spans="2:11" s="38" customFormat="1" ht="14.25" customHeight="1" hidden="1">
      <c r="B19" s="38" t="s">
        <v>196</v>
      </c>
      <c r="D19" s="186" t="e">
        <v>#REF!</v>
      </c>
      <c r="E19" s="186" t="e">
        <v>#REF!</v>
      </c>
      <c r="F19" s="711" t="e">
        <v>#REF!</v>
      </c>
      <c r="G19" s="711" t="e">
        <v>#REF!</v>
      </c>
      <c r="H19" s="830" t="e">
        <v>#REF!</v>
      </c>
      <c r="I19" s="42"/>
      <c r="J19" s="397" t="e">
        <v>#DIV/0!</v>
      </c>
      <c r="K19" s="830" t="e">
        <v>#DIV/0!</v>
      </c>
    </row>
    <row r="20" spans="2:11" s="38" customFormat="1" ht="14.25" customHeight="1" hidden="1">
      <c r="B20" s="38" t="s">
        <v>81</v>
      </c>
      <c r="D20" s="186" t="e">
        <v>#REF!</v>
      </c>
      <c r="E20" s="186" t="e">
        <v>#REF!</v>
      </c>
      <c r="F20" s="711" t="e">
        <v>#REF!</v>
      </c>
      <c r="G20" s="711" t="e">
        <v>#REF!</v>
      </c>
      <c r="H20" s="830" t="e">
        <v>#REF!</v>
      </c>
      <c r="I20" s="42"/>
      <c r="J20" s="397" t="e">
        <v>#DIV/0!</v>
      </c>
      <c r="K20" s="830" t="e">
        <v>#DIV/0!</v>
      </c>
    </row>
    <row r="21" spans="2:11" s="38" customFormat="1" ht="14.25" customHeight="1" hidden="1">
      <c r="B21" s="38" t="s">
        <v>179</v>
      </c>
      <c r="D21" s="186" t="e">
        <v>#REF!</v>
      </c>
      <c r="E21" s="186" t="e">
        <v>#REF!</v>
      </c>
      <c r="F21" s="711" t="e">
        <v>#REF!</v>
      </c>
      <c r="G21" s="711" t="e">
        <v>#REF!</v>
      </c>
      <c r="H21" s="830" t="e">
        <v>#REF!</v>
      </c>
      <c r="I21" s="42"/>
      <c r="J21" s="397" t="e">
        <v>#DIV/0!</v>
      </c>
      <c r="K21" s="830" t="e">
        <v>#DIV/0!</v>
      </c>
    </row>
    <row r="22" spans="2:11" s="38" customFormat="1" ht="14.25" customHeight="1" hidden="1">
      <c r="B22" s="38" t="s">
        <v>23</v>
      </c>
      <c r="D22" s="186" t="e">
        <v>#REF!</v>
      </c>
      <c r="E22" s="186" t="e">
        <v>#REF!</v>
      </c>
      <c r="F22" s="711" t="e">
        <v>#REF!</v>
      </c>
      <c r="G22" s="711" t="e">
        <v>#REF!</v>
      </c>
      <c r="H22" s="830" t="e">
        <v>#REF!</v>
      </c>
      <c r="I22" s="42"/>
      <c r="J22" s="397" t="e">
        <v>#DIV/0!</v>
      </c>
      <c r="K22" s="830" t="e">
        <v>#DIV/0!</v>
      </c>
    </row>
    <row r="23" spans="1:11" s="38" customFormat="1" ht="14.25">
      <c r="A23" s="31" t="s">
        <v>54</v>
      </c>
      <c r="D23" s="177">
        <v>1140</v>
      </c>
      <c r="E23" s="177">
        <v>822</v>
      </c>
      <c r="F23" s="179">
        <v>1218</v>
      </c>
      <c r="G23" s="179">
        <v>1521</v>
      </c>
      <c r="H23" s="403">
        <v>1372</v>
      </c>
      <c r="I23" s="42"/>
      <c r="J23" s="714">
        <v>2350</v>
      </c>
      <c r="K23" s="403">
        <v>2893</v>
      </c>
    </row>
    <row r="24" spans="2:11" s="38" customFormat="1" ht="15">
      <c r="B24" s="38" t="s">
        <v>33</v>
      </c>
      <c r="D24" s="129">
        <v>71.9298245614035</v>
      </c>
      <c r="E24" s="129">
        <v>54.379562043795616</v>
      </c>
      <c r="F24" s="129">
        <v>77.91461412151067</v>
      </c>
      <c r="G24" s="129">
        <v>61.66995397764629</v>
      </c>
      <c r="H24" s="830">
        <v>67.3469387755102</v>
      </c>
      <c r="I24" s="42"/>
      <c r="J24" s="397">
        <v>71.06382978723404</v>
      </c>
      <c r="K24" s="830">
        <v>64.36225371586588</v>
      </c>
    </row>
    <row r="25" spans="2:11" s="38" customFormat="1" ht="15">
      <c r="B25" s="38" t="s">
        <v>34</v>
      </c>
      <c r="D25" s="129">
        <v>20.087719298245617</v>
      </c>
      <c r="E25" s="129">
        <v>35.523114355231144</v>
      </c>
      <c r="F25" s="129">
        <v>20.279146141215108</v>
      </c>
      <c r="G25" s="129">
        <v>28.66535174227482</v>
      </c>
      <c r="H25" s="830">
        <v>22.157434402332363</v>
      </c>
      <c r="I25" s="42"/>
      <c r="J25" s="397">
        <v>19.4468085106383</v>
      </c>
      <c r="K25" s="830">
        <v>25.578983753888696</v>
      </c>
    </row>
    <row r="26" spans="2:11" s="38" customFormat="1" ht="15">
      <c r="B26" s="38" t="s">
        <v>49</v>
      </c>
      <c r="D26" s="129">
        <v>2.456140350877193</v>
      </c>
      <c r="E26" s="129">
        <v>2.67639902676399</v>
      </c>
      <c r="F26" s="129">
        <v>-0.49261083743842365</v>
      </c>
      <c r="G26" s="129">
        <v>4.865220249835635</v>
      </c>
      <c r="H26" s="830">
        <v>6.997084548104956</v>
      </c>
      <c r="I26" s="42"/>
      <c r="J26" s="397">
        <v>2.8085106382978724</v>
      </c>
      <c r="K26" s="830">
        <v>5.876253024541998</v>
      </c>
    </row>
    <row r="27" spans="2:11" s="38" customFormat="1" ht="15">
      <c r="B27" s="42" t="s">
        <v>259</v>
      </c>
      <c r="D27" s="129">
        <v>2.017543859649123</v>
      </c>
      <c r="E27" s="129">
        <v>1.2165450121654502</v>
      </c>
      <c r="F27" s="129">
        <v>-0.3284072249589491</v>
      </c>
      <c r="G27" s="129">
        <v>1.4464168310322156</v>
      </c>
      <c r="H27" s="830">
        <v>0.6559766763848397</v>
      </c>
      <c r="I27" s="42"/>
      <c r="J27" s="397">
        <v>2.851063829787234</v>
      </c>
      <c r="K27" s="830">
        <v>1.0715520221223642</v>
      </c>
    </row>
    <row r="28" spans="2:11" s="38" customFormat="1" ht="15">
      <c r="B28" s="38" t="s">
        <v>50</v>
      </c>
      <c r="D28" s="129">
        <v>3.508771929824561</v>
      </c>
      <c r="E28" s="129">
        <v>6.204379562043796</v>
      </c>
      <c r="F28" s="129">
        <v>2.6272577996715927</v>
      </c>
      <c r="G28" s="129">
        <v>3.353057199211045</v>
      </c>
      <c r="H28" s="830">
        <v>2.8425655976676385</v>
      </c>
      <c r="I28" s="42"/>
      <c r="J28" s="397">
        <v>3.829787234042553</v>
      </c>
      <c r="K28" s="830">
        <v>3.110957483581058</v>
      </c>
    </row>
    <row r="29" spans="4:11" s="38" customFormat="1" ht="15">
      <c r="D29" s="186"/>
      <c r="E29" s="186"/>
      <c r="F29" s="711"/>
      <c r="G29" s="711"/>
      <c r="H29" s="830"/>
      <c r="I29" s="42"/>
      <c r="J29" s="397"/>
      <c r="K29" s="830"/>
    </row>
    <row r="30" spans="1:11" s="38" customFormat="1" ht="15">
      <c r="A30" s="37" t="s">
        <v>247</v>
      </c>
      <c r="D30" s="169"/>
      <c r="E30" s="169"/>
      <c r="F30" s="712"/>
      <c r="G30" s="712"/>
      <c r="H30" s="830"/>
      <c r="I30" s="42"/>
      <c r="J30" s="42"/>
      <c r="K30" s="830"/>
    </row>
    <row r="31" spans="1:11" s="38" customFormat="1" ht="14.25">
      <c r="A31" s="30" t="s">
        <v>55</v>
      </c>
      <c r="D31" s="177">
        <v>481585</v>
      </c>
      <c r="E31" s="177">
        <v>502600</v>
      </c>
      <c r="F31" s="179">
        <v>512546</v>
      </c>
      <c r="G31" s="179">
        <v>524735</v>
      </c>
      <c r="H31" s="403">
        <v>534829</v>
      </c>
      <c r="I31" s="42"/>
      <c r="J31" s="714">
        <v>481585</v>
      </c>
      <c r="K31" s="403">
        <v>534829</v>
      </c>
    </row>
    <row r="32" spans="2:12" s="38" customFormat="1" ht="15">
      <c r="B32" s="38" t="s">
        <v>196</v>
      </c>
      <c r="D32" s="167">
        <v>20.44042069416614</v>
      </c>
      <c r="E32" s="167">
        <v>21.179466772781534</v>
      </c>
      <c r="F32" s="167">
        <v>21.601573322199375</v>
      </c>
      <c r="G32" s="167">
        <v>21.479222845817414</v>
      </c>
      <c r="H32" s="829">
        <v>21.400111063536194</v>
      </c>
      <c r="I32" s="42"/>
      <c r="J32" s="52">
        <v>20.44042069416614</v>
      </c>
      <c r="K32" s="829">
        <v>21.400111063536194</v>
      </c>
      <c r="L32" s="42"/>
    </row>
    <row r="33" spans="2:12" s="38" customFormat="1" ht="15">
      <c r="B33" s="38" t="s">
        <v>81</v>
      </c>
      <c r="D33" s="167">
        <v>48.92552716550557</v>
      </c>
      <c r="E33" s="167">
        <v>48.01730998806208</v>
      </c>
      <c r="F33" s="167">
        <v>48.16406722518564</v>
      </c>
      <c r="G33" s="167">
        <v>47.55447988032054</v>
      </c>
      <c r="H33" s="829">
        <v>48.31899541722681</v>
      </c>
      <c r="I33" s="42"/>
      <c r="J33" s="52">
        <v>48.92552716550557</v>
      </c>
      <c r="K33" s="829">
        <v>48.31899541722681</v>
      </c>
      <c r="L33" s="42"/>
    </row>
    <row r="34" spans="2:12" s="38" customFormat="1" ht="15">
      <c r="B34" s="42" t="s">
        <v>312</v>
      </c>
      <c r="D34" s="167">
        <v>21.193974064806838</v>
      </c>
      <c r="E34" s="167">
        <v>20.97214484679666</v>
      </c>
      <c r="F34" s="167">
        <v>20.12658376028688</v>
      </c>
      <c r="G34" s="167">
        <v>20.406681467788506</v>
      </c>
      <c r="H34" s="829">
        <v>20.10044331926653</v>
      </c>
      <c r="I34" s="42"/>
      <c r="J34" s="52">
        <v>21.193974064806838</v>
      </c>
      <c r="K34" s="829">
        <v>20.10044331926653</v>
      </c>
      <c r="L34" s="42"/>
    </row>
    <row r="35" spans="2:12" s="38" customFormat="1" ht="15">
      <c r="B35" s="38" t="s">
        <v>23</v>
      </c>
      <c r="D35" s="167">
        <v>9.540078075521455</v>
      </c>
      <c r="E35" s="167">
        <v>9.93107839235973</v>
      </c>
      <c r="F35" s="167">
        <v>10.207775692328102</v>
      </c>
      <c r="G35" s="167">
        <v>10.65961580607354</v>
      </c>
      <c r="H35" s="829">
        <v>10.280450199970456</v>
      </c>
      <c r="I35" s="42"/>
      <c r="J35" s="52">
        <v>9.440078075521456</v>
      </c>
      <c r="K35" s="829">
        <v>10.180450199970457</v>
      </c>
      <c r="L35" s="42"/>
    </row>
    <row r="36" spans="1:11" s="38" customFormat="1" ht="14.25">
      <c r="A36" s="31" t="s">
        <v>54</v>
      </c>
      <c r="D36" s="177">
        <v>481585</v>
      </c>
      <c r="E36" s="177">
        <v>502600</v>
      </c>
      <c r="F36" s="179">
        <v>512546</v>
      </c>
      <c r="G36" s="179">
        <v>524735</v>
      </c>
      <c r="H36" s="403">
        <v>534829</v>
      </c>
      <c r="I36" s="42"/>
      <c r="J36" s="714">
        <v>481585</v>
      </c>
      <c r="K36" s="403">
        <v>534829</v>
      </c>
    </row>
    <row r="37" spans="2:11" s="38" customFormat="1" ht="15">
      <c r="B37" s="38" t="s">
        <v>33</v>
      </c>
      <c r="D37" s="129">
        <v>66.68334769563006</v>
      </c>
      <c r="E37" s="167">
        <v>65.90350179068842</v>
      </c>
      <c r="F37" s="129">
        <v>65.53597140549337</v>
      </c>
      <c r="G37" s="129">
        <v>64.86969613233346</v>
      </c>
      <c r="H37" s="830">
        <v>64.53950702000078</v>
      </c>
      <c r="I37" s="397"/>
      <c r="J37" s="397">
        <v>66.68334769563006</v>
      </c>
      <c r="K37" s="830">
        <v>64.53950702000078</v>
      </c>
    </row>
    <row r="38" spans="2:11" s="38" customFormat="1" ht="15">
      <c r="B38" s="38" t="s">
        <v>34</v>
      </c>
      <c r="D38" s="129">
        <v>15.066499164218156</v>
      </c>
      <c r="E38" s="167">
        <v>15.628929566255472</v>
      </c>
      <c r="F38" s="129">
        <v>15.483683415732441</v>
      </c>
      <c r="G38" s="129">
        <v>15.954338856756268</v>
      </c>
      <c r="H38" s="830">
        <v>16.45553999502645</v>
      </c>
      <c r="I38" s="397"/>
      <c r="J38" s="397">
        <v>15.066499164218156</v>
      </c>
      <c r="K38" s="830">
        <v>16.45553999502645</v>
      </c>
    </row>
    <row r="39" spans="2:11" s="38" customFormat="1" ht="15">
      <c r="B39" s="38" t="s">
        <v>49</v>
      </c>
      <c r="D39" s="129">
        <v>8.514592439548574</v>
      </c>
      <c r="E39" s="167">
        <v>8.939315559092718</v>
      </c>
      <c r="F39" s="129">
        <v>9.748588419380894</v>
      </c>
      <c r="G39" s="129">
        <v>9.879653539405604</v>
      </c>
      <c r="H39" s="830">
        <v>9.614848858233191</v>
      </c>
      <c r="I39" s="397"/>
      <c r="J39" s="397">
        <v>8.514592439548574</v>
      </c>
      <c r="K39" s="830">
        <v>9.614848858233191</v>
      </c>
    </row>
    <row r="40" spans="2:11" s="38" customFormat="1" ht="15">
      <c r="B40" s="42" t="s">
        <v>259</v>
      </c>
      <c r="D40" s="129">
        <v>4.352295025800222</v>
      </c>
      <c r="E40" s="167">
        <v>4.171110226820534</v>
      </c>
      <c r="F40" s="129">
        <v>3.84960569392796</v>
      </c>
      <c r="G40" s="129">
        <v>4.042230840328928</v>
      </c>
      <c r="H40" s="830">
        <v>4.31446312746691</v>
      </c>
      <c r="I40" s="397"/>
      <c r="J40" s="397">
        <v>4.352295025800222</v>
      </c>
      <c r="K40" s="830">
        <v>4.31446312746691</v>
      </c>
    </row>
    <row r="41" spans="2:11" s="38" customFormat="1" ht="15">
      <c r="B41" s="38" t="s">
        <v>50</v>
      </c>
      <c r="D41" s="129">
        <v>5.683265674802994</v>
      </c>
      <c r="E41" s="167">
        <v>5.657142857142857</v>
      </c>
      <c r="F41" s="129">
        <v>5.382151065465344</v>
      </c>
      <c r="G41" s="129">
        <v>5.254080631175737</v>
      </c>
      <c r="H41" s="832">
        <v>5.0756409992726645</v>
      </c>
      <c r="I41" s="397"/>
      <c r="J41" s="397">
        <v>5.383265674802995</v>
      </c>
      <c r="K41" s="830">
        <v>5.0756409992726645</v>
      </c>
    </row>
    <row r="42" spans="4:11" s="38" customFormat="1" ht="15">
      <c r="D42" s="169"/>
      <c r="E42" s="169"/>
      <c r="F42" s="709"/>
      <c r="G42" s="709"/>
      <c r="H42" s="218"/>
      <c r="I42" s="42"/>
      <c r="J42" s="42"/>
      <c r="K42" s="218"/>
    </row>
    <row r="43" spans="4:11" ht="12.75">
      <c r="D43" s="174"/>
      <c r="E43" s="174"/>
      <c r="F43" s="708"/>
      <c r="G43" s="708"/>
      <c r="H43" s="219"/>
      <c r="I43" s="114"/>
      <c r="J43" s="114"/>
      <c r="K43" s="219"/>
    </row>
    <row r="44" spans="4:11" ht="12.75">
      <c r="D44" s="174"/>
      <c r="E44" s="174"/>
      <c r="F44" s="708"/>
      <c r="G44" s="708"/>
      <c r="H44" s="219"/>
      <c r="I44" s="114"/>
      <c r="J44" s="114"/>
      <c r="K44" s="219"/>
    </row>
    <row r="45" spans="4:11" ht="12.75">
      <c r="D45" s="174"/>
      <c r="E45" s="174"/>
      <c r="F45" s="708"/>
      <c r="G45" s="708"/>
      <c r="H45" s="219"/>
      <c r="I45" s="114"/>
      <c r="J45" s="114"/>
      <c r="K45" s="219"/>
    </row>
    <row r="46" spans="1:11" ht="12.75">
      <c r="A46" s="199"/>
      <c r="D46" s="174"/>
      <c r="E46" s="174"/>
      <c r="F46" s="708"/>
      <c r="G46" s="708"/>
      <c r="H46" s="219"/>
      <c r="I46" s="114"/>
      <c r="J46" s="114"/>
      <c r="K46" s="219"/>
    </row>
    <row r="47" spans="1:11" ht="12.75">
      <c r="A47" s="114"/>
      <c r="D47" s="174"/>
      <c r="E47" s="174"/>
      <c r="F47" s="708"/>
      <c r="G47" s="708"/>
      <c r="H47" s="219"/>
      <c r="K47" s="219"/>
    </row>
    <row r="48" spans="1:11" ht="12.75">
      <c r="A48" s="114"/>
      <c r="D48" s="175"/>
      <c r="E48" s="175"/>
      <c r="F48" s="713"/>
      <c r="G48" s="713"/>
      <c r="H48" s="219"/>
      <c r="K48" s="219"/>
    </row>
    <row r="49" spans="4:11" ht="12.75">
      <c r="D49" s="175"/>
      <c r="E49" s="175"/>
      <c r="F49" s="713"/>
      <c r="G49" s="713"/>
      <c r="H49" s="219"/>
      <c r="K49" s="219"/>
    </row>
    <row r="50" spans="4:11" ht="12.75">
      <c r="D50" s="175"/>
      <c r="E50" s="175"/>
      <c r="F50" s="713"/>
      <c r="G50" s="713"/>
      <c r="H50" s="219"/>
      <c r="K50" s="219"/>
    </row>
    <row r="51" spans="4:11" ht="12.75">
      <c r="D51" s="175"/>
      <c r="E51" s="175"/>
      <c r="F51" s="713"/>
      <c r="G51" s="713"/>
      <c r="H51" s="219"/>
      <c r="K51" s="219"/>
    </row>
    <row r="52" spans="4:11" ht="12.75">
      <c r="D52" s="175"/>
      <c r="E52" s="175"/>
      <c r="F52" s="713"/>
      <c r="G52" s="713"/>
      <c r="H52" s="219"/>
      <c r="K52" s="219"/>
    </row>
    <row r="53" spans="4:11" ht="12.75">
      <c r="D53" s="175"/>
      <c r="E53" s="175"/>
      <c r="F53" s="713"/>
      <c r="G53" s="713"/>
      <c r="H53" s="219"/>
      <c r="K53" s="219"/>
    </row>
    <row r="54" spans="4:11" ht="12.75">
      <c r="D54" s="175"/>
      <c r="E54" s="175"/>
      <c r="F54" s="713"/>
      <c r="G54" s="713"/>
      <c r="H54" s="219"/>
      <c r="K54" s="219"/>
    </row>
    <row r="55" spans="4:11" ht="12.75">
      <c r="D55" s="175"/>
      <c r="E55" s="175"/>
      <c r="F55" s="713"/>
      <c r="G55" s="713"/>
      <c r="H55" s="219"/>
      <c r="K55" s="219"/>
    </row>
    <row r="56" spans="4:11" ht="12.75">
      <c r="D56" s="175"/>
      <c r="E56" s="175"/>
      <c r="F56" s="713"/>
      <c r="G56" s="713"/>
      <c r="H56" s="219"/>
      <c r="K56" s="219"/>
    </row>
    <row r="57" spans="2:11" ht="12.75">
      <c r="B57" s="114"/>
      <c r="D57" s="175"/>
      <c r="E57" s="175"/>
      <c r="F57" s="713"/>
      <c r="G57" s="713"/>
      <c r="H57" s="219"/>
      <c r="K57" s="219"/>
    </row>
    <row r="58" spans="4:11" ht="12.75">
      <c r="D58" s="175"/>
      <c r="E58" s="175"/>
      <c r="F58" s="713"/>
      <c r="G58" s="713"/>
      <c r="H58" s="219"/>
      <c r="K58" s="219"/>
    </row>
    <row r="59" spans="4:11" ht="12.75">
      <c r="D59" s="175"/>
      <c r="E59" s="175"/>
      <c r="F59" s="713"/>
      <c r="G59" s="713"/>
      <c r="H59" s="219"/>
      <c r="K59" s="219"/>
    </row>
    <row r="60" spans="4:11" ht="12.75">
      <c r="D60" s="175"/>
      <c r="E60" s="175"/>
      <c r="F60" s="713"/>
      <c r="G60" s="713"/>
      <c r="H60" s="219"/>
      <c r="K60" s="219"/>
    </row>
    <row r="61" spans="4:11" ht="12.75">
      <c r="D61" s="175"/>
      <c r="E61" s="175"/>
      <c r="F61" s="713"/>
      <c r="G61" s="713"/>
      <c r="H61" s="219"/>
      <c r="K61" s="219"/>
    </row>
    <row r="62" spans="4:11" ht="12.75">
      <c r="D62" s="175"/>
      <c r="E62" s="175"/>
      <c r="F62" s="713"/>
      <c r="G62" s="713"/>
      <c r="H62" s="219"/>
      <c r="K62" s="219"/>
    </row>
    <row r="63" spans="4:11" ht="12.75">
      <c r="D63" s="175"/>
      <c r="E63" s="175"/>
      <c r="F63" s="713"/>
      <c r="G63" s="713"/>
      <c r="H63" s="219"/>
      <c r="K63" s="219"/>
    </row>
    <row r="64" spans="4:11" ht="12.75">
      <c r="D64" s="175"/>
      <c r="E64" s="175"/>
      <c r="F64" s="713"/>
      <c r="G64" s="713"/>
      <c r="H64" s="219"/>
      <c r="K64" s="219"/>
    </row>
    <row r="65" spans="4:11" ht="12.75">
      <c r="D65" s="175"/>
      <c r="E65" s="175"/>
      <c r="F65" s="713"/>
      <c r="G65" s="713"/>
      <c r="H65" s="219"/>
      <c r="K65" s="219"/>
    </row>
    <row r="66" spans="4:11" ht="12.75">
      <c r="D66" s="175"/>
      <c r="E66" s="175"/>
      <c r="F66" s="713"/>
      <c r="G66" s="713"/>
      <c r="H66" s="219"/>
      <c r="K66" s="219"/>
    </row>
    <row r="67" spans="4:11" ht="12.75">
      <c r="D67" s="175"/>
      <c r="E67" s="175"/>
      <c r="F67" s="713"/>
      <c r="G67" s="713"/>
      <c r="H67" s="219"/>
      <c r="K67" s="219"/>
    </row>
    <row r="68" spans="4:11" ht="12.75">
      <c r="D68" s="175"/>
      <c r="E68" s="175"/>
      <c r="F68" s="713"/>
      <c r="G68" s="713"/>
      <c r="H68" s="219"/>
      <c r="K68" s="219"/>
    </row>
    <row r="69" spans="4:11" ht="12.75">
      <c r="D69" s="175"/>
      <c r="E69" s="175"/>
      <c r="F69" s="713"/>
      <c r="G69" s="713"/>
      <c r="H69" s="219"/>
      <c r="K69" s="219"/>
    </row>
    <row r="70" spans="4:11" ht="12.75">
      <c r="D70" s="175"/>
      <c r="E70" s="175"/>
      <c r="F70" s="713"/>
      <c r="G70" s="713"/>
      <c r="H70" s="219"/>
      <c r="K70" s="219"/>
    </row>
    <row r="71" spans="4:11" ht="12.75">
      <c r="D71" s="175"/>
      <c r="E71" s="175"/>
      <c r="F71" s="713"/>
      <c r="G71" s="713"/>
      <c r="H71" s="219"/>
      <c r="K71" s="219"/>
    </row>
    <row r="72" spans="4:11" ht="12.75">
      <c r="D72" s="175"/>
      <c r="E72" s="175"/>
      <c r="F72" s="713"/>
      <c r="G72" s="713"/>
      <c r="H72" s="219"/>
      <c r="K72" s="219"/>
    </row>
    <row r="73" spans="4:11" ht="12.75">
      <c r="D73" s="175"/>
      <c r="E73" s="175"/>
      <c r="F73" s="713"/>
      <c r="G73" s="713"/>
      <c r="H73" s="219"/>
      <c r="K73" s="219"/>
    </row>
    <row r="74" spans="4:11" ht="12.75">
      <c r="D74" s="175"/>
      <c r="E74" s="175"/>
      <c r="F74" s="713"/>
      <c r="G74" s="713"/>
      <c r="H74" s="219"/>
      <c r="K74" s="219"/>
    </row>
    <row r="75" spans="4:11" ht="12.75">
      <c r="D75" s="175"/>
      <c r="E75" s="175"/>
      <c r="F75" s="713"/>
      <c r="G75" s="713"/>
      <c r="H75" s="219"/>
      <c r="K75" s="219"/>
    </row>
    <row r="76" spans="4:11" ht="12.75">
      <c r="D76" s="175"/>
      <c r="E76" s="175"/>
      <c r="F76" s="713"/>
      <c r="G76" s="713"/>
      <c r="H76" s="219"/>
      <c r="K76" s="219"/>
    </row>
    <row r="77" spans="4:11" ht="12.75">
      <c r="D77" s="175"/>
      <c r="E77" s="175"/>
      <c r="F77" s="713"/>
      <c r="G77" s="713"/>
      <c r="H77" s="219"/>
      <c r="K77" s="219"/>
    </row>
    <row r="78" spans="4:11" ht="12.75">
      <c r="D78" s="175"/>
      <c r="E78" s="175"/>
      <c r="F78" s="713"/>
      <c r="G78" s="713"/>
      <c r="H78" s="219"/>
      <c r="K78" s="219"/>
    </row>
    <row r="79" spans="4:11" ht="12.75">
      <c r="D79" s="175"/>
      <c r="E79" s="175"/>
      <c r="F79" s="713"/>
      <c r="G79" s="713"/>
      <c r="H79" s="219"/>
      <c r="K79" s="219"/>
    </row>
    <row r="80" spans="4:11" ht="12.75">
      <c r="D80" s="175"/>
      <c r="E80" s="175"/>
      <c r="F80" s="713"/>
      <c r="G80" s="713"/>
      <c r="H80" s="219"/>
      <c r="K80" s="219"/>
    </row>
    <row r="81" spans="6:11" ht="12.75">
      <c r="F81" s="75"/>
      <c r="G81" s="75"/>
      <c r="H81" s="219"/>
      <c r="K81" s="219"/>
    </row>
    <row r="82" spans="6:11" ht="12.75">
      <c r="F82" s="75"/>
      <c r="G82" s="75"/>
      <c r="H82" s="219"/>
      <c r="K82" s="219"/>
    </row>
    <row r="83" spans="6:11" ht="12.75">
      <c r="F83" s="75"/>
      <c r="G83" s="75"/>
      <c r="H83" s="219"/>
      <c r="K83" s="219"/>
    </row>
    <row r="84" spans="6:11" ht="12.75">
      <c r="F84" s="75"/>
      <c r="G84" s="75"/>
      <c r="H84" s="219"/>
      <c r="K84" s="219"/>
    </row>
    <row r="85" spans="6:11" ht="12.75">
      <c r="F85" s="75"/>
      <c r="G85" s="75"/>
      <c r="H85" s="219"/>
      <c r="K85" s="219"/>
    </row>
    <row r="86" spans="6:11" ht="12.75">
      <c r="F86" s="75"/>
      <c r="G86" s="75"/>
      <c r="H86" s="219"/>
      <c r="K86" s="219"/>
    </row>
    <row r="87" spans="6:11" ht="12.75">
      <c r="F87" s="75"/>
      <c r="G87" s="75"/>
      <c r="H87" s="219"/>
      <c r="K87" s="219"/>
    </row>
    <row r="88" spans="6:11" ht="12.75">
      <c r="F88" s="75"/>
      <c r="G88" s="75"/>
      <c r="H88" s="219"/>
      <c r="K88" s="219"/>
    </row>
    <row r="89" spans="6:11" ht="12.75">
      <c r="F89" s="75"/>
      <c r="G89" s="75"/>
      <c r="H89" s="219"/>
      <c r="K89" s="219"/>
    </row>
    <row r="90" spans="6:11" ht="12.75">
      <c r="F90" s="75"/>
      <c r="G90" s="75"/>
      <c r="H90" s="219"/>
      <c r="K90" s="219"/>
    </row>
    <row r="91" spans="6:11" ht="12.75">
      <c r="F91" s="75"/>
      <c r="G91" s="75"/>
      <c r="H91" s="219"/>
      <c r="K91" s="219"/>
    </row>
    <row r="92" spans="6:11" ht="12.75">
      <c r="F92" s="75"/>
      <c r="G92" s="75"/>
      <c r="H92" s="219"/>
      <c r="K92" s="219"/>
    </row>
    <row r="93" spans="6:11" ht="12.75">
      <c r="F93" s="75"/>
      <c r="G93" s="75"/>
      <c r="H93" s="219"/>
      <c r="K93" s="219"/>
    </row>
    <row r="94" spans="6:11" ht="12.75">
      <c r="F94" s="75"/>
      <c r="G94" s="75"/>
      <c r="H94" s="219"/>
      <c r="K94" s="219"/>
    </row>
    <row r="95" spans="6:11" ht="12.75">
      <c r="F95" s="75"/>
      <c r="G95" s="75"/>
      <c r="H95" s="219"/>
      <c r="K95" s="219"/>
    </row>
    <row r="96" spans="6:11" ht="12.75">
      <c r="F96" s="75"/>
      <c r="G96" s="75"/>
      <c r="H96" s="219"/>
      <c r="K96" s="219"/>
    </row>
    <row r="97" spans="6:11" ht="12.75">
      <c r="F97" s="75"/>
      <c r="G97" s="75"/>
      <c r="H97" s="219"/>
      <c r="K97" s="219"/>
    </row>
    <row r="98" spans="6:11" ht="12.75">
      <c r="F98" s="75"/>
      <c r="G98" s="75"/>
      <c r="H98" s="219"/>
      <c r="K98" s="219"/>
    </row>
    <row r="99" spans="6:11" ht="12.75">
      <c r="F99" s="75"/>
      <c r="G99" s="75"/>
      <c r="H99" s="219"/>
      <c r="K99" s="219"/>
    </row>
    <row r="100" spans="6:11" ht="12.75">
      <c r="F100" s="75"/>
      <c r="G100" s="75"/>
      <c r="H100" s="219"/>
      <c r="K100" s="219"/>
    </row>
    <row r="101" spans="6:11" ht="12.75">
      <c r="F101" s="75"/>
      <c r="G101" s="75"/>
      <c r="H101" s="219"/>
      <c r="K101" s="219"/>
    </row>
    <row r="102" spans="6:11" ht="12.75">
      <c r="F102" s="75"/>
      <c r="G102" s="75"/>
      <c r="H102" s="219"/>
      <c r="K102" s="219"/>
    </row>
    <row r="103" spans="6:11" ht="12.75">
      <c r="F103" s="75"/>
      <c r="G103" s="75"/>
      <c r="H103" s="219"/>
      <c r="K103" s="219"/>
    </row>
    <row r="104" spans="6:11" ht="12.75">
      <c r="F104" s="75"/>
      <c r="G104" s="75"/>
      <c r="H104" s="219"/>
      <c r="K104" s="219"/>
    </row>
    <row r="105" spans="6:11" ht="12.75">
      <c r="F105" s="75"/>
      <c r="G105" s="75"/>
      <c r="H105" s="219"/>
      <c r="K105" s="219"/>
    </row>
    <row r="106" spans="6:11" ht="12.75">
      <c r="F106" s="75"/>
      <c r="G106" s="75"/>
      <c r="H106" s="219"/>
      <c r="K106" s="219"/>
    </row>
    <row r="107" spans="6:11" ht="12.75">
      <c r="F107" s="75"/>
      <c r="G107" s="75"/>
      <c r="H107" s="219"/>
      <c r="K107" s="219"/>
    </row>
    <row r="108" spans="6:11" ht="12.75">
      <c r="F108" s="75"/>
      <c r="G108" s="75"/>
      <c r="H108" s="219"/>
      <c r="K108" s="219"/>
    </row>
    <row r="109" spans="6:11" ht="12.75">
      <c r="F109" s="75"/>
      <c r="G109" s="75"/>
      <c r="H109" s="219"/>
      <c r="K109" s="219"/>
    </row>
    <row r="110" spans="6:11" ht="12.75">
      <c r="F110" s="75"/>
      <c r="G110" s="75"/>
      <c r="H110" s="219"/>
      <c r="K110" s="219"/>
    </row>
    <row r="111" spans="6:11" ht="12.75">
      <c r="F111" s="75"/>
      <c r="G111" s="75"/>
      <c r="H111" s="219"/>
      <c r="K111" s="219"/>
    </row>
    <row r="112" spans="6:11" ht="12.75">
      <c r="F112" s="75"/>
      <c r="G112" s="75"/>
      <c r="H112" s="219"/>
      <c r="K112" s="219"/>
    </row>
    <row r="113" spans="6:11" ht="12.75">
      <c r="F113" s="75"/>
      <c r="G113" s="75"/>
      <c r="H113" s="219"/>
      <c r="K113" s="219"/>
    </row>
    <row r="114" spans="6:11" ht="12.75">
      <c r="F114" s="75"/>
      <c r="G114" s="75"/>
      <c r="H114" s="219"/>
      <c r="K114" s="219"/>
    </row>
    <row r="115" spans="6:11" ht="12.75">
      <c r="F115" s="75"/>
      <c r="G115" s="75"/>
      <c r="H115" s="219"/>
      <c r="K115" s="219"/>
    </row>
    <row r="116" spans="6:11" ht="12.75">
      <c r="F116" s="75"/>
      <c r="G116" s="75"/>
      <c r="H116" s="219"/>
      <c r="K116" s="219"/>
    </row>
    <row r="117" spans="6:11" ht="12.75">
      <c r="F117" s="75"/>
      <c r="G117" s="75"/>
      <c r="H117" s="219"/>
      <c r="K117" s="219"/>
    </row>
    <row r="118" spans="6:11" ht="12.75">
      <c r="F118" s="75"/>
      <c r="G118" s="75"/>
      <c r="H118" s="219"/>
      <c r="K118" s="219"/>
    </row>
    <row r="119" spans="6:11" ht="12.75">
      <c r="F119" s="75"/>
      <c r="G119" s="75"/>
      <c r="H119" s="219"/>
      <c r="K119" s="219"/>
    </row>
    <row r="120" spans="6:11" ht="12.75">
      <c r="F120" s="75"/>
      <c r="G120" s="75"/>
      <c r="H120" s="219"/>
      <c r="K120" s="219"/>
    </row>
    <row r="121" spans="6:11" ht="12.75">
      <c r="F121" s="75"/>
      <c r="G121" s="75"/>
      <c r="H121" s="219"/>
      <c r="K121" s="219"/>
    </row>
    <row r="122" spans="6:11" ht="12.75">
      <c r="F122" s="75"/>
      <c r="G122" s="75"/>
      <c r="H122" s="219"/>
      <c r="K122" s="219"/>
    </row>
    <row r="123" spans="6:11" ht="12.75">
      <c r="F123" s="75"/>
      <c r="G123" s="75"/>
      <c r="H123" s="219"/>
      <c r="K123" s="219"/>
    </row>
    <row r="124" spans="6:11" ht="12.75">
      <c r="F124" s="75"/>
      <c r="G124" s="75"/>
      <c r="H124" s="220"/>
      <c r="K124" s="220"/>
    </row>
    <row r="125" spans="6:11" ht="12.75">
      <c r="F125" s="75"/>
      <c r="G125" s="75"/>
      <c r="H125" s="220"/>
      <c r="K125" s="220"/>
    </row>
    <row r="126" spans="6:11" ht="12.75">
      <c r="F126" s="75"/>
      <c r="G126" s="75"/>
      <c r="H126" s="220"/>
      <c r="K126" s="220"/>
    </row>
    <row r="127" spans="6:11" ht="12.75">
      <c r="F127" s="75"/>
      <c r="G127" s="75"/>
      <c r="H127" s="220"/>
      <c r="K127" s="220"/>
    </row>
    <row r="128" spans="6:11" ht="12.75">
      <c r="F128" s="75"/>
      <c r="G128" s="75"/>
      <c r="H128" s="220"/>
      <c r="K128" s="220"/>
    </row>
    <row r="129" spans="6:11" ht="12.75">
      <c r="F129" s="75"/>
      <c r="G129" s="75"/>
      <c r="H129" s="220"/>
      <c r="K129" s="220"/>
    </row>
    <row r="130" spans="6:11" ht="12.75">
      <c r="F130" s="75"/>
      <c r="G130" s="75"/>
      <c r="H130" s="220"/>
      <c r="K130" s="220"/>
    </row>
    <row r="131" spans="6:11" ht="12.75">
      <c r="F131" s="75"/>
      <c r="G131" s="75"/>
      <c r="H131" s="220"/>
      <c r="K131" s="220"/>
    </row>
    <row r="132" spans="6:11" ht="12.75">
      <c r="F132" s="75"/>
      <c r="G132" s="75"/>
      <c r="H132" s="220"/>
      <c r="K132" s="220"/>
    </row>
    <row r="133" spans="6:11" ht="12.75">
      <c r="F133" s="75"/>
      <c r="G133" s="75"/>
      <c r="H133" s="220"/>
      <c r="K133" s="220"/>
    </row>
    <row r="134" spans="6:11" ht="12.75">
      <c r="F134" s="75"/>
      <c r="G134" s="75"/>
      <c r="H134" s="220"/>
      <c r="K134" s="220"/>
    </row>
    <row r="135" spans="6:11" ht="12.75">
      <c r="F135" s="75"/>
      <c r="G135" s="75"/>
      <c r="H135" s="220"/>
      <c r="K135" s="220"/>
    </row>
    <row r="136" spans="6:11" ht="12.75">
      <c r="F136" s="75"/>
      <c r="G136" s="75"/>
      <c r="H136" s="220"/>
      <c r="K136" s="220"/>
    </row>
    <row r="137" spans="6:11" ht="12.75">
      <c r="F137" s="75"/>
      <c r="G137" s="75"/>
      <c r="H137" s="220"/>
      <c r="K137" s="220"/>
    </row>
    <row r="138" spans="6:11" ht="12.75">
      <c r="F138" s="75"/>
      <c r="G138" s="75"/>
      <c r="H138" s="220"/>
      <c r="K138" s="220"/>
    </row>
    <row r="139" spans="6:11" ht="12.75">
      <c r="F139" s="75"/>
      <c r="G139" s="75"/>
      <c r="H139" s="220"/>
      <c r="K139" s="220"/>
    </row>
    <row r="140" spans="6:11" ht="12.75">
      <c r="F140" s="75"/>
      <c r="G140" s="75"/>
      <c r="H140" s="220"/>
      <c r="K140" s="220"/>
    </row>
    <row r="141" spans="6:11" ht="12.75">
      <c r="F141" s="75"/>
      <c r="G141" s="75"/>
      <c r="H141" s="220"/>
      <c r="K141" s="220"/>
    </row>
    <row r="142" spans="6:11" ht="12.75">
      <c r="F142" s="75"/>
      <c r="G142" s="75"/>
      <c r="H142" s="220"/>
      <c r="K142" s="220"/>
    </row>
    <row r="143" spans="6:11" ht="12.75">
      <c r="F143" s="75"/>
      <c r="G143" s="75"/>
      <c r="H143" s="220"/>
      <c r="K143" s="220"/>
    </row>
  </sheetData>
  <sheetProtection/>
  <mergeCells count="1">
    <mergeCell ref="A2:C2"/>
  </mergeCells>
  <hyperlinks>
    <hyperlink ref="A2" location="Index!A1" display="Back to Index"/>
  </hyperlinks>
  <printOptions/>
  <pageMargins left="0.75" right="0.75" top="0.77" bottom="0.77" header="0.5" footer="0.5"/>
  <pageSetup fitToHeight="1" fitToWidth="1" horizontalDpi="600" verticalDpi="600" orientation="landscape" scale="96" r:id="rId1"/>
</worksheet>
</file>

<file path=xl/worksheets/sheet17.xml><?xml version="1.0" encoding="utf-8"?>
<worksheet xmlns="http://schemas.openxmlformats.org/spreadsheetml/2006/main" xmlns:r="http://schemas.openxmlformats.org/officeDocument/2006/relationships">
  <sheetPr>
    <tabColor indexed="12"/>
    <pageSetUpPr fitToPage="1"/>
  </sheetPr>
  <dimension ref="A1:S148"/>
  <sheetViews>
    <sheetView zoomScale="80" zoomScaleNormal="80"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E20" sqref="E20"/>
    </sheetView>
  </sheetViews>
  <sheetFormatPr defaultColWidth="9.140625" defaultRowHeight="12.75"/>
  <cols>
    <col min="1" max="1" width="4.00390625" style="10" customWidth="1"/>
    <col min="2" max="2" width="4.28125" style="10" customWidth="1"/>
    <col min="3" max="3" width="46.00390625" style="1" customWidth="1"/>
    <col min="4" max="7" width="10.00390625" style="59" customWidth="1"/>
    <col min="8" max="8" width="10.00390625" style="60" customWidth="1"/>
    <col min="9" max="9" width="8.57421875" style="70" customWidth="1"/>
    <col min="10" max="10" width="8.421875" style="70" customWidth="1"/>
    <col min="11" max="11" width="8.421875" style="59" customWidth="1"/>
    <col min="12" max="12" width="9.7109375" style="59" customWidth="1"/>
    <col min="13" max="13" width="10.00390625" style="60" customWidth="1"/>
    <col min="14" max="14" width="9.140625" style="59" customWidth="1"/>
    <col min="15" max="15" width="9.140625" style="10" customWidth="1"/>
    <col min="16" max="16" width="9.421875" style="10" bestFit="1" customWidth="1"/>
    <col min="17" max="16384" width="9.140625" style="10" customWidth="1"/>
  </cols>
  <sheetData>
    <row r="1" spans="1:14" s="24" customFormat="1" ht="20.25">
      <c r="A1" s="23" t="s">
        <v>196</v>
      </c>
      <c r="D1" s="61"/>
      <c r="E1" s="61"/>
      <c r="F1" s="61"/>
      <c r="G1" s="61"/>
      <c r="H1" s="571"/>
      <c r="I1" s="571"/>
      <c r="J1" s="571"/>
      <c r="K1" s="61"/>
      <c r="L1" s="61"/>
      <c r="M1" s="61"/>
      <c r="N1" s="61"/>
    </row>
    <row r="2" spans="1:14" s="26" customFormat="1" ht="45">
      <c r="A2" s="948" t="s">
        <v>53</v>
      </c>
      <c r="B2" s="948"/>
      <c r="C2" s="948"/>
      <c r="D2" s="139" t="s">
        <v>314</v>
      </c>
      <c r="E2" s="139" t="s">
        <v>326</v>
      </c>
      <c r="F2" s="272" t="s">
        <v>338</v>
      </c>
      <c r="G2" s="272" t="s">
        <v>347</v>
      </c>
      <c r="H2" s="272" t="s">
        <v>400</v>
      </c>
      <c r="I2" s="139" t="s">
        <v>401</v>
      </c>
      <c r="J2" s="139" t="s">
        <v>402</v>
      </c>
      <c r="K2" s="139"/>
      <c r="L2" s="139" t="s">
        <v>403</v>
      </c>
      <c r="M2" s="272" t="s">
        <v>404</v>
      </c>
      <c r="N2" s="288" t="s">
        <v>405</v>
      </c>
    </row>
    <row r="3" spans="1:14" s="14" customFormat="1" ht="6.75" customHeight="1">
      <c r="A3" s="29"/>
      <c r="B3" s="15"/>
      <c r="D3" s="80"/>
      <c r="E3" s="80"/>
      <c r="F3" s="80"/>
      <c r="G3" s="80"/>
      <c r="H3" s="72"/>
      <c r="I3" s="51"/>
      <c r="J3" s="51"/>
      <c r="K3" s="7"/>
      <c r="L3" s="7"/>
      <c r="M3" s="72"/>
      <c r="N3" s="7"/>
    </row>
    <row r="4" spans="1:14" s="14" customFormat="1" ht="14.25" customHeight="1">
      <c r="A4" s="29" t="s">
        <v>365</v>
      </c>
      <c r="B4" s="15"/>
      <c r="D4" s="7"/>
      <c r="E4" s="7"/>
      <c r="F4" s="7"/>
      <c r="G4" s="7"/>
      <c r="H4" s="62"/>
      <c r="I4" s="70"/>
      <c r="J4" s="70"/>
      <c r="K4" s="59"/>
      <c r="L4" s="59"/>
      <c r="M4" s="62"/>
      <c r="N4" s="7"/>
    </row>
    <row r="5" spans="2:18" ht="12.75" customHeight="1">
      <c r="B5" s="827" t="s">
        <v>2</v>
      </c>
      <c r="C5" s="10"/>
      <c r="D5" s="59">
        <v>699</v>
      </c>
      <c r="E5" s="59">
        <v>700</v>
      </c>
      <c r="F5" s="59">
        <v>751</v>
      </c>
      <c r="G5" s="59">
        <v>793</v>
      </c>
      <c r="H5" s="60">
        <v>872</v>
      </c>
      <c r="I5" s="209">
        <v>9.962168978562413</v>
      </c>
      <c r="J5" s="209">
        <v>24.749642346208866</v>
      </c>
      <c r="L5" s="59">
        <v>1392</v>
      </c>
      <c r="M5" s="60">
        <v>1665</v>
      </c>
      <c r="N5" s="59">
        <v>19.61206896551724</v>
      </c>
      <c r="P5" s="388"/>
      <c r="Q5" s="388"/>
      <c r="R5" s="385"/>
    </row>
    <row r="6" spans="2:18" ht="14.25">
      <c r="B6" s="825" t="s">
        <v>138</v>
      </c>
      <c r="C6" s="726"/>
      <c r="D6" s="59">
        <v>342</v>
      </c>
      <c r="E6" s="59">
        <v>381</v>
      </c>
      <c r="F6" s="59">
        <v>346</v>
      </c>
      <c r="G6" s="59">
        <v>449</v>
      </c>
      <c r="H6" s="60">
        <v>419</v>
      </c>
      <c r="I6" s="209">
        <v>-6.681514476614703</v>
      </c>
      <c r="J6" s="209">
        <v>22.514619883040933</v>
      </c>
      <c r="L6" s="59">
        <v>681</v>
      </c>
      <c r="M6" s="60">
        <v>868</v>
      </c>
      <c r="N6" s="59">
        <v>27.45961820851688</v>
      </c>
      <c r="P6" s="388"/>
      <c r="Q6" s="388"/>
      <c r="R6" s="385"/>
    </row>
    <row r="7" spans="2:18" ht="14.25">
      <c r="B7" s="825" t="s">
        <v>180</v>
      </c>
      <c r="C7" s="726"/>
      <c r="D7" s="59">
        <v>99</v>
      </c>
      <c r="E7" s="59">
        <v>93</v>
      </c>
      <c r="F7" s="59">
        <v>101</v>
      </c>
      <c r="G7" s="59">
        <v>117</v>
      </c>
      <c r="H7" s="60">
        <v>108</v>
      </c>
      <c r="I7" s="209">
        <v>-7.692307692307687</v>
      </c>
      <c r="J7" s="209">
        <v>9.090909090909083</v>
      </c>
      <c r="L7" s="59">
        <v>226</v>
      </c>
      <c r="M7" s="60">
        <v>225</v>
      </c>
      <c r="N7" s="209">
        <v>-0.4424778761061954</v>
      </c>
      <c r="P7" s="388"/>
      <c r="Q7" s="388"/>
      <c r="R7" s="385"/>
    </row>
    <row r="8" spans="2:18" ht="14.25">
      <c r="B8" s="826" t="s">
        <v>3</v>
      </c>
      <c r="C8" s="10"/>
      <c r="D8" s="59">
        <v>1140</v>
      </c>
      <c r="E8" s="59">
        <v>1174</v>
      </c>
      <c r="F8" s="59">
        <v>1198</v>
      </c>
      <c r="G8" s="59">
        <v>1359</v>
      </c>
      <c r="H8" s="60">
        <v>1399</v>
      </c>
      <c r="I8" s="209">
        <v>2.94334069168507</v>
      </c>
      <c r="J8" s="209">
        <v>22.719298245614027</v>
      </c>
      <c r="L8" s="59">
        <v>2299</v>
      </c>
      <c r="M8" s="60">
        <v>2758</v>
      </c>
      <c r="N8" s="59">
        <v>19.965202261852987</v>
      </c>
      <c r="P8" s="388"/>
      <c r="Q8" s="388"/>
      <c r="R8" s="385"/>
    </row>
    <row r="9" spans="2:18" ht="14.25">
      <c r="B9" s="49" t="s">
        <v>0</v>
      </c>
      <c r="C9" s="10"/>
      <c r="D9" s="59">
        <v>633</v>
      </c>
      <c r="E9" s="59">
        <v>629</v>
      </c>
      <c r="F9" s="59">
        <v>703</v>
      </c>
      <c r="G9" s="59">
        <v>685</v>
      </c>
      <c r="H9" s="60">
        <v>748</v>
      </c>
      <c r="I9" s="209">
        <v>9.197080291970794</v>
      </c>
      <c r="J9" s="209">
        <v>18.16745655608214</v>
      </c>
      <c r="L9" s="59">
        <v>1230</v>
      </c>
      <c r="M9" s="60">
        <v>1433</v>
      </c>
      <c r="N9" s="59">
        <v>16.504065040650406</v>
      </c>
      <c r="P9" s="388"/>
      <c r="Q9" s="388"/>
      <c r="R9" s="385"/>
    </row>
    <row r="10" spans="2:18" ht="14.25">
      <c r="B10" s="49" t="s">
        <v>5</v>
      </c>
      <c r="C10" s="10"/>
      <c r="D10" s="59">
        <v>38</v>
      </c>
      <c r="E10" s="59">
        <v>55</v>
      </c>
      <c r="F10" s="59">
        <v>40</v>
      </c>
      <c r="G10" s="59">
        <v>47</v>
      </c>
      <c r="H10" s="60">
        <v>58</v>
      </c>
      <c r="I10" s="209">
        <v>23.404255319148938</v>
      </c>
      <c r="J10" s="209">
        <v>52.63157894736843</v>
      </c>
      <c r="L10" s="59">
        <v>66</v>
      </c>
      <c r="M10" s="60">
        <v>105</v>
      </c>
      <c r="N10" s="59">
        <v>59.09090909090908</v>
      </c>
      <c r="P10" s="388"/>
      <c r="Q10" s="388"/>
      <c r="R10" s="385"/>
    </row>
    <row r="11" spans="2:18" ht="14.25">
      <c r="B11" s="50" t="s">
        <v>6</v>
      </c>
      <c r="C11" s="10"/>
      <c r="D11" s="59">
        <v>469</v>
      </c>
      <c r="E11" s="59">
        <v>490</v>
      </c>
      <c r="F11" s="59">
        <v>455</v>
      </c>
      <c r="G11" s="59">
        <v>627</v>
      </c>
      <c r="H11" s="60">
        <v>593</v>
      </c>
      <c r="I11" s="209">
        <v>-5.4226475279106845</v>
      </c>
      <c r="J11" s="209">
        <v>26.439232409381663</v>
      </c>
      <c r="L11" s="59">
        <v>1003</v>
      </c>
      <c r="M11" s="60">
        <v>1220</v>
      </c>
      <c r="N11" s="59">
        <v>21.635094715852432</v>
      </c>
      <c r="P11" s="388"/>
      <c r="Q11" s="388"/>
      <c r="R11" s="385"/>
    </row>
    <row r="12" spans="8:17" ht="14.25">
      <c r="H12" s="182"/>
      <c r="I12" s="389"/>
      <c r="J12" s="389"/>
      <c r="Q12" s="286"/>
    </row>
    <row r="13" spans="1:17" s="14" customFormat="1" ht="14.25" customHeight="1">
      <c r="A13" s="29" t="s">
        <v>375</v>
      </c>
      <c r="B13" s="15"/>
      <c r="D13" s="173"/>
      <c r="E13" s="173"/>
      <c r="F13" s="252"/>
      <c r="G13" s="252"/>
      <c r="H13" s="182"/>
      <c r="I13" s="401"/>
      <c r="J13" s="401"/>
      <c r="K13" s="7"/>
      <c r="L13" s="7"/>
      <c r="M13" s="60"/>
      <c r="N13" s="7"/>
      <c r="Q13" s="327"/>
    </row>
    <row r="14" spans="2:19" ht="14.25">
      <c r="B14" s="49" t="s">
        <v>239</v>
      </c>
      <c r="C14" s="10"/>
      <c r="D14" s="59">
        <v>98438</v>
      </c>
      <c r="E14" s="59">
        <v>106448</v>
      </c>
      <c r="F14" s="59">
        <v>110718</v>
      </c>
      <c r="G14" s="59">
        <v>112709</v>
      </c>
      <c r="H14" s="60">
        <v>114454</v>
      </c>
      <c r="I14" s="70">
        <v>1.5482348348401676</v>
      </c>
      <c r="J14" s="70">
        <v>16.27013958024339</v>
      </c>
      <c r="L14" s="59">
        <v>98438</v>
      </c>
      <c r="M14" s="60">
        <v>114454</v>
      </c>
      <c r="N14" s="59">
        <v>16.27013958024339</v>
      </c>
      <c r="O14" s="326"/>
      <c r="P14" s="446"/>
      <c r="Q14" s="446"/>
      <c r="R14" s="446"/>
      <c r="S14" s="446"/>
    </row>
    <row r="15" spans="2:19" ht="14.25">
      <c r="B15" s="49" t="s">
        <v>8</v>
      </c>
      <c r="C15" s="10"/>
      <c r="D15" s="59">
        <v>192087</v>
      </c>
      <c r="E15" s="59">
        <v>203057</v>
      </c>
      <c r="F15" s="59">
        <v>207485</v>
      </c>
      <c r="G15" s="59">
        <v>210042</v>
      </c>
      <c r="H15" s="60">
        <v>213520</v>
      </c>
      <c r="I15" s="70">
        <v>1.65585930432961</v>
      </c>
      <c r="J15" s="70">
        <v>11.157964880496852</v>
      </c>
      <c r="L15" s="59">
        <v>192087</v>
      </c>
      <c r="M15" s="60">
        <v>213520</v>
      </c>
      <c r="N15" s="59">
        <v>11.157964880496852</v>
      </c>
      <c r="O15" s="326"/>
      <c r="P15" s="446"/>
      <c r="Q15" s="446"/>
      <c r="R15" s="446"/>
      <c r="S15" s="446"/>
    </row>
    <row r="16" spans="2:19" ht="14.25">
      <c r="B16" s="49" t="s">
        <v>46</v>
      </c>
      <c r="C16" s="10"/>
      <c r="D16" s="59">
        <v>18</v>
      </c>
      <c r="E16" s="59">
        <v>23</v>
      </c>
      <c r="F16" s="59">
        <v>27</v>
      </c>
      <c r="G16" s="59">
        <v>23</v>
      </c>
      <c r="H16" s="60">
        <v>19</v>
      </c>
      <c r="I16" s="70">
        <v>-17.391304347826086</v>
      </c>
      <c r="J16" s="70">
        <v>5.555555555555558</v>
      </c>
      <c r="L16" s="59">
        <v>37</v>
      </c>
      <c r="M16" s="60">
        <v>42</v>
      </c>
      <c r="N16" s="70">
        <v>13.513513513513509</v>
      </c>
      <c r="O16" s="326"/>
      <c r="P16" s="446"/>
      <c r="Q16" s="446"/>
      <c r="R16" s="446"/>
      <c r="S16" s="446"/>
    </row>
    <row r="17" spans="2:19" ht="14.25">
      <c r="B17" s="49" t="s">
        <v>47</v>
      </c>
      <c r="C17" s="10"/>
      <c r="D17" s="59">
        <v>12</v>
      </c>
      <c r="E17" s="59">
        <v>11</v>
      </c>
      <c r="F17" s="59">
        <v>14</v>
      </c>
      <c r="G17" s="59">
        <v>13</v>
      </c>
      <c r="H17" s="60">
        <v>10</v>
      </c>
      <c r="I17" s="70">
        <v>-23.076923076923073</v>
      </c>
      <c r="J17" s="70">
        <v>-16.666666666666664</v>
      </c>
      <c r="L17" s="59">
        <v>23</v>
      </c>
      <c r="M17" s="60">
        <v>23</v>
      </c>
      <c r="N17" s="166">
        <v>0</v>
      </c>
      <c r="O17" s="326"/>
      <c r="P17" s="446"/>
      <c r="Q17" s="446"/>
      <c r="R17" s="446"/>
      <c r="S17" s="446"/>
    </row>
    <row r="18" spans="2:18" ht="14.25">
      <c r="B18" s="20"/>
      <c r="P18" s="286"/>
      <c r="Q18" s="286"/>
      <c r="R18" s="286"/>
    </row>
    <row r="19" spans="4:18" ht="15">
      <c r="D19" s="77"/>
      <c r="E19" s="77"/>
      <c r="F19" s="7"/>
      <c r="G19" s="7"/>
      <c r="H19" s="62"/>
      <c r="M19" s="62"/>
      <c r="P19" s="286"/>
      <c r="Q19" s="286"/>
      <c r="R19" s="286"/>
    </row>
    <row r="20" spans="4:18" ht="14.25">
      <c r="D20" s="77"/>
      <c r="E20" s="77"/>
      <c r="F20" s="193"/>
      <c r="G20" s="193"/>
      <c r="H20" s="182"/>
      <c r="P20" s="286"/>
      <c r="Q20" s="286"/>
      <c r="R20" s="286"/>
    </row>
    <row r="21" spans="4:13" ht="14.25">
      <c r="D21" s="77"/>
      <c r="E21" s="77"/>
      <c r="F21" s="193"/>
      <c r="G21" s="193"/>
      <c r="H21" s="182"/>
      <c r="M21" s="182"/>
    </row>
    <row r="22" spans="4:13" ht="14.25">
      <c r="D22" s="156"/>
      <c r="E22" s="156"/>
      <c r="F22" s="193"/>
      <c r="G22" s="193"/>
      <c r="H22" s="182"/>
      <c r="M22" s="182"/>
    </row>
    <row r="23" spans="4:13" ht="14.25">
      <c r="D23" s="156"/>
      <c r="E23" s="156"/>
      <c r="F23" s="193"/>
      <c r="G23" s="193"/>
      <c r="H23" s="182"/>
      <c r="M23" s="182"/>
    </row>
    <row r="24" spans="4:13" ht="14.25">
      <c r="D24" s="156"/>
      <c r="E24" s="156"/>
      <c r="F24" s="193"/>
      <c r="G24" s="193"/>
      <c r="H24" s="182"/>
      <c r="M24" s="182"/>
    </row>
    <row r="25" spans="4:13" ht="14.25">
      <c r="D25" s="156"/>
      <c r="E25" s="156"/>
      <c r="F25" s="193"/>
      <c r="G25" s="193"/>
      <c r="H25" s="182"/>
      <c r="M25" s="182"/>
    </row>
    <row r="26" spans="4:13" ht="14.25">
      <c r="D26" s="156"/>
      <c r="E26" s="156"/>
      <c r="F26" s="193"/>
      <c r="G26" s="193"/>
      <c r="H26" s="182"/>
      <c r="M26" s="182"/>
    </row>
    <row r="27" spans="4:13" ht="14.25">
      <c r="D27" s="156"/>
      <c r="E27" s="156"/>
      <c r="F27" s="193"/>
      <c r="G27" s="193"/>
      <c r="H27" s="182"/>
      <c r="M27" s="182"/>
    </row>
    <row r="28" spans="4:13" ht="14.25">
      <c r="D28" s="156"/>
      <c r="E28" s="156"/>
      <c r="F28" s="193"/>
      <c r="G28" s="193"/>
      <c r="H28" s="182"/>
      <c r="M28" s="182"/>
    </row>
    <row r="29" spans="4:13" ht="14.25">
      <c r="D29" s="156"/>
      <c r="E29" s="156"/>
      <c r="F29" s="193"/>
      <c r="G29" s="193"/>
      <c r="H29" s="182"/>
      <c r="M29" s="182"/>
    </row>
    <row r="30" spans="4:13" ht="14.25">
      <c r="D30" s="156"/>
      <c r="E30" s="156"/>
      <c r="F30" s="193"/>
      <c r="G30" s="193"/>
      <c r="H30" s="182"/>
      <c r="M30" s="182"/>
    </row>
    <row r="31" spans="4:13" ht="14.25">
      <c r="D31" s="156"/>
      <c r="E31" s="156"/>
      <c r="F31" s="193"/>
      <c r="G31" s="193"/>
      <c r="H31" s="182"/>
      <c r="M31" s="182"/>
    </row>
    <row r="32" spans="4:13" ht="14.25">
      <c r="D32" s="156"/>
      <c r="E32" s="156"/>
      <c r="F32" s="193"/>
      <c r="G32" s="193"/>
      <c r="H32" s="182"/>
      <c r="M32" s="182"/>
    </row>
    <row r="33" spans="6:13" ht="14.25">
      <c r="F33" s="193"/>
      <c r="G33" s="193"/>
      <c r="H33" s="182"/>
      <c r="M33" s="182"/>
    </row>
    <row r="34" spans="6:13" ht="14.25">
      <c r="F34" s="193"/>
      <c r="G34" s="193"/>
      <c r="H34" s="182"/>
      <c r="M34" s="182"/>
    </row>
    <row r="35" spans="6:13" ht="14.25">
      <c r="F35" s="193"/>
      <c r="G35" s="193"/>
      <c r="H35" s="182"/>
      <c r="M35" s="182"/>
    </row>
    <row r="36" spans="6:13" ht="14.25">
      <c r="F36" s="193"/>
      <c r="G36" s="193"/>
      <c r="H36" s="182"/>
      <c r="M36" s="182"/>
    </row>
    <row r="37" spans="6:13" ht="14.25">
      <c r="F37" s="193"/>
      <c r="G37" s="193"/>
      <c r="H37" s="182"/>
      <c r="M37" s="182"/>
    </row>
    <row r="38" spans="6:13" ht="14.25">
      <c r="F38" s="193"/>
      <c r="G38" s="193"/>
      <c r="H38" s="182"/>
      <c r="M38" s="182"/>
    </row>
    <row r="39" spans="6:13" ht="14.25">
      <c r="F39" s="193"/>
      <c r="G39" s="193"/>
      <c r="H39" s="182"/>
      <c r="M39" s="182"/>
    </row>
    <row r="40" spans="6:13" ht="14.25">
      <c r="F40" s="193"/>
      <c r="G40" s="193"/>
      <c r="H40" s="182"/>
      <c r="M40" s="182"/>
    </row>
    <row r="41" spans="6:13" ht="14.25">
      <c r="F41" s="193"/>
      <c r="G41" s="193"/>
      <c r="H41" s="182"/>
      <c r="M41" s="182"/>
    </row>
    <row r="42" spans="6:13" ht="14.25">
      <c r="F42" s="193"/>
      <c r="G42" s="193"/>
      <c r="H42" s="182"/>
      <c r="M42" s="182"/>
    </row>
    <row r="43" spans="6:13" ht="14.25">
      <c r="F43" s="193"/>
      <c r="G43" s="193"/>
      <c r="H43" s="182"/>
      <c r="M43" s="182"/>
    </row>
    <row r="44" spans="6:13" ht="14.25">
      <c r="F44" s="193"/>
      <c r="G44" s="193"/>
      <c r="H44" s="182"/>
      <c r="M44" s="182"/>
    </row>
    <row r="45" spans="6:13" ht="14.25">
      <c r="F45" s="193"/>
      <c r="G45" s="193"/>
      <c r="H45" s="182"/>
      <c r="M45" s="182"/>
    </row>
    <row r="46" spans="6:13" ht="14.25">
      <c r="F46" s="193"/>
      <c r="G46" s="193"/>
      <c r="H46" s="182"/>
      <c r="M46" s="182"/>
    </row>
    <row r="47" spans="6:13" ht="14.25">
      <c r="F47" s="193"/>
      <c r="G47" s="193"/>
      <c r="H47" s="182"/>
      <c r="M47" s="182"/>
    </row>
    <row r="48" spans="6:13" ht="14.25">
      <c r="F48" s="193"/>
      <c r="G48" s="193"/>
      <c r="H48" s="182"/>
      <c r="M48" s="182"/>
    </row>
    <row r="49" spans="6:13" ht="14.25">
      <c r="F49" s="193"/>
      <c r="G49" s="193"/>
      <c r="H49" s="182"/>
      <c r="M49" s="182"/>
    </row>
    <row r="50" spans="6:13" ht="14.25">
      <c r="F50" s="193"/>
      <c r="G50" s="193"/>
      <c r="H50" s="182"/>
      <c r="M50" s="182"/>
    </row>
    <row r="51" spans="6:13" ht="14.25">
      <c r="F51" s="193"/>
      <c r="G51" s="193"/>
      <c r="H51" s="182"/>
      <c r="M51" s="182"/>
    </row>
    <row r="52" spans="6:13" ht="14.25">
      <c r="F52" s="193"/>
      <c r="G52" s="193"/>
      <c r="H52" s="182"/>
      <c r="M52" s="182"/>
    </row>
    <row r="53" spans="6:13" ht="14.25">
      <c r="F53" s="193"/>
      <c r="G53" s="193"/>
      <c r="H53" s="182"/>
      <c r="M53" s="182"/>
    </row>
    <row r="54" spans="6:13" ht="14.25">
      <c r="F54" s="193"/>
      <c r="G54" s="193"/>
      <c r="H54" s="182"/>
      <c r="M54" s="182"/>
    </row>
    <row r="55" spans="6:13" ht="14.25">
      <c r="F55" s="193"/>
      <c r="G55" s="193"/>
      <c r="H55" s="182"/>
      <c r="M55" s="182"/>
    </row>
    <row r="56" spans="6:13" ht="14.25">
      <c r="F56" s="193"/>
      <c r="G56" s="193"/>
      <c r="H56" s="182"/>
      <c r="M56" s="182"/>
    </row>
    <row r="57" spans="6:13" ht="14.25">
      <c r="F57" s="193"/>
      <c r="G57" s="193"/>
      <c r="H57" s="182"/>
      <c r="M57" s="182"/>
    </row>
    <row r="58" spans="6:13" ht="14.25">
      <c r="F58" s="193"/>
      <c r="G58" s="193"/>
      <c r="H58" s="182"/>
      <c r="M58" s="182"/>
    </row>
    <row r="59" spans="6:13" ht="14.25">
      <c r="F59" s="193"/>
      <c r="G59" s="193"/>
      <c r="H59" s="182"/>
      <c r="M59" s="182"/>
    </row>
    <row r="60" spans="6:13" ht="14.25">
      <c r="F60" s="193"/>
      <c r="G60" s="193"/>
      <c r="H60" s="182"/>
      <c r="M60" s="182"/>
    </row>
    <row r="61" spans="6:13" ht="14.25">
      <c r="F61" s="193"/>
      <c r="G61" s="193"/>
      <c r="H61" s="182"/>
      <c r="M61" s="182"/>
    </row>
    <row r="62" spans="6:13" ht="14.25">
      <c r="F62" s="193"/>
      <c r="G62" s="193"/>
      <c r="H62" s="182"/>
      <c r="M62" s="182"/>
    </row>
    <row r="63" spans="6:13" ht="14.25">
      <c r="F63" s="193"/>
      <c r="G63" s="193"/>
      <c r="H63" s="182"/>
      <c r="M63" s="182"/>
    </row>
    <row r="64" spans="6:13" ht="14.25">
      <c r="F64" s="193"/>
      <c r="G64" s="193"/>
      <c r="H64" s="182"/>
      <c r="M64" s="182"/>
    </row>
    <row r="65" spans="6:13" ht="14.25">
      <c r="F65" s="193"/>
      <c r="G65" s="193"/>
      <c r="H65" s="182"/>
      <c r="M65" s="182"/>
    </row>
    <row r="66" spans="6:13" ht="14.25">
      <c r="F66" s="193"/>
      <c r="G66" s="193"/>
      <c r="H66" s="182"/>
      <c r="M66" s="182"/>
    </row>
    <row r="67" spans="6:13" ht="14.25">
      <c r="F67" s="193"/>
      <c r="G67" s="193"/>
      <c r="H67" s="182"/>
      <c r="M67" s="182"/>
    </row>
    <row r="68" spans="6:13" ht="14.25">
      <c r="F68" s="193"/>
      <c r="G68" s="193"/>
      <c r="H68" s="182"/>
      <c r="M68" s="182"/>
    </row>
    <row r="69" spans="6:13" ht="14.25">
      <c r="F69" s="193"/>
      <c r="G69" s="193"/>
      <c r="H69" s="182"/>
      <c r="M69" s="182"/>
    </row>
    <row r="70" spans="6:13" ht="14.25">
      <c r="F70" s="193"/>
      <c r="G70" s="193"/>
      <c r="H70" s="182"/>
      <c r="M70" s="182"/>
    </row>
    <row r="71" spans="6:13" ht="14.25">
      <c r="F71" s="193"/>
      <c r="G71" s="193"/>
      <c r="H71" s="182"/>
      <c r="M71" s="182"/>
    </row>
    <row r="72" spans="6:13" ht="14.25">
      <c r="F72" s="193"/>
      <c r="G72" s="193"/>
      <c r="H72" s="182"/>
      <c r="M72" s="182"/>
    </row>
    <row r="73" spans="6:13" ht="14.25">
      <c r="F73" s="193"/>
      <c r="G73" s="193"/>
      <c r="H73" s="182"/>
      <c r="M73" s="182"/>
    </row>
    <row r="74" spans="6:13" ht="14.25">
      <c r="F74" s="193"/>
      <c r="G74" s="193"/>
      <c r="H74" s="182"/>
      <c r="M74" s="182"/>
    </row>
    <row r="75" spans="6:13" ht="14.25">
      <c r="F75" s="193"/>
      <c r="G75" s="193"/>
      <c r="H75" s="182"/>
      <c r="M75" s="182"/>
    </row>
    <row r="76" spans="6:13" ht="14.25">
      <c r="F76" s="193"/>
      <c r="G76" s="193"/>
      <c r="H76" s="182"/>
      <c r="M76" s="182"/>
    </row>
    <row r="77" spans="6:13" ht="14.25">
      <c r="F77" s="193"/>
      <c r="G77" s="193"/>
      <c r="H77" s="182"/>
      <c r="M77" s="182"/>
    </row>
    <row r="78" spans="6:13" ht="14.25">
      <c r="F78" s="193"/>
      <c r="G78" s="193"/>
      <c r="H78" s="182"/>
      <c r="M78" s="182"/>
    </row>
    <row r="79" spans="6:13" ht="14.25">
      <c r="F79" s="193"/>
      <c r="G79" s="193"/>
      <c r="H79" s="182"/>
      <c r="M79" s="182"/>
    </row>
    <row r="80" spans="6:13" ht="14.25">
      <c r="F80" s="193"/>
      <c r="G80" s="193"/>
      <c r="H80" s="182"/>
      <c r="M80" s="182"/>
    </row>
    <row r="81" spans="6:13" ht="14.25">
      <c r="F81" s="193"/>
      <c r="G81" s="193"/>
      <c r="H81" s="182"/>
      <c r="M81" s="182"/>
    </row>
    <row r="82" spans="6:13" ht="14.25">
      <c r="F82" s="193"/>
      <c r="G82" s="193"/>
      <c r="H82" s="182"/>
      <c r="M82" s="182"/>
    </row>
    <row r="83" spans="6:13" ht="14.25">
      <c r="F83" s="193"/>
      <c r="G83" s="193"/>
      <c r="H83" s="182"/>
      <c r="M83" s="182"/>
    </row>
    <row r="84" spans="6:13" ht="14.25">
      <c r="F84" s="193"/>
      <c r="G84" s="193"/>
      <c r="H84" s="182"/>
      <c r="M84" s="182"/>
    </row>
    <row r="85" spans="6:13" ht="14.25">
      <c r="F85" s="193"/>
      <c r="G85" s="193"/>
      <c r="H85" s="182"/>
      <c r="M85" s="182"/>
    </row>
    <row r="86" spans="6:13" ht="14.25">
      <c r="F86" s="193"/>
      <c r="G86" s="193"/>
      <c r="H86" s="182"/>
      <c r="M86" s="182"/>
    </row>
    <row r="87" spans="6:13" ht="14.25">
      <c r="F87" s="193"/>
      <c r="G87" s="193"/>
      <c r="H87" s="182"/>
      <c r="M87" s="182"/>
    </row>
    <row r="88" spans="6:13" ht="14.25">
      <c r="F88" s="193"/>
      <c r="G88" s="193"/>
      <c r="H88" s="182"/>
      <c r="M88" s="182"/>
    </row>
    <row r="89" spans="6:13" ht="14.25">
      <c r="F89" s="193"/>
      <c r="G89" s="193"/>
      <c r="H89" s="182"/>
      <c r="M89" s="182"/>
    </row>
    <row r="90" spans="6:13" ht="14.25">
      <c r="F90" s="193"/>
      <c r="G90" s="193"/>
      <c r="H90" s="182"/>
      <c r="M90" s="182"/>
    </row>
    <row r="91" spans="6:13" ht="14.25">
      <c r="F91" s="193"/>
      <c r="G91" s="193"/>
      <c r="H91" s="182"/>
      <c r="M91" s="182"/>
    </row>
    <row r="92" spans="6:13" ht="14.25">
      <c r="F92" s="193"/>
      <c r="G92" s="193"/>
      <c r="H92" s="182"/>
      <c r="M92" s="182"/>
    </row>
    <row r="93" spans="6:13" ht="14.25">
      <c r="F93" s="193"/>
      <c r="G93" s="193"/>
      <c r="H93" s="182"/>
      <c r="M93" s="182"/>
    </row>
    <row r="94" spans="6:13" ht="14.25">
      <c r="F94" s="193"/>
      <c r="G94" s="193"/>
      <c r="H94" s="182"/>
      <c r="M94" s="182"/>
    </row>
    <row r="95" spans="6:13" ht="14.25">
      <c r="F95" s="193"/>
      <c r="G95" s="193"/>
      <c r="H95" s="182"/>
      <c r="M95" s="182"/>
    </row>
    <row r="96" spans="6:13" ht="14.25">
      <c r="F96" s="193"/>
      <c r="G96" s="193"/>
      <c r="H96" s="182"/>
      <c r="M96" s="182"/>
    </row>
    <row r="97" spans="6:13" ht="14.25">
      <c r="F97" s="193"/>
      <c r="G97" s="193"/>
      <c r="H97" s="182"/>
      <c r="M97" s="182"/>
    </row>
    <row r="98" spans="6:13" ht="14.25">
      <c r="F98" s="193"/>
      <c r="G98" s="193"/>
      <c r="H98" s="182"/>
      <c r="M98" s="182"/>
    </row>
    <row r="99" spans="6:13" ht="14.25">
      <c r="F99" s="193"/>
      <c r="G99" s="193"/>
      <c r="H99" s="182"/>
      <c r="M99" s="182"/>
    </row>
    <row r="100" spans="6:13" ht="14.25">
      <c r="F100" s="193"/>
      <c r="G100" s="193"/>
      <c r="H100" s="182"/>
      <c r="M100" s="182"/>
    </row>
    <row r="101" spans="6:13" ht="14.25">
      <c r="F101" s="193"/>
      <c r="G101" s="193"/>
      <c r="H101" s="182"/>
      <c r="M101" s="182"/>
    </row>
    <row r="102" spans="6:13" ht="14.25">
      <c r="F102" s="193"/>
      <c r="G102" s="193"/>
      <c r="H102" s="182"/>
      <c r="M102" s="182"/>
    </row>
    <row r="103" spans="6:13" ht="14.25">
      <c r="F103" s="193"/>
      <c r="G103" s="193"/>
      <c r="H103" s="182"/>
      <c r="M103" s="182"/>
    </row>
    <row r="104" spans="6:13" ht="14.25">
      <c r="F104" s="193"/>
      <c r="G104" s="193"/>
      <c r="H104" s="182"/>
      <c r="M104" s="182"/>
    </row>
    <row r="105" spans="6:13" ht="14.25">
      <c r="F105" s="193"/>
      <c r="G105" s="193"/>
      <c r="H105" s="182"/>
      <c r="M105" s="182"/>
    </row>
    <row r="106" spans="6:13" ht="14.25">
      <c r="F106" s="193"/>
      <c r="G106" s="193"/>
      <c r="H106" s="182"/>
      <c r="M106" s="182"/>
    </row>
    <row r="107" spans="6:13" ht="14.25">
      <c r="F107" s="193"/>
      <c r="G107" s="193"/>
      <c r="H107" s="182"/>
      <c r="M107" s="182"/>
    </row>
    <row r="108" spans="6:13" ht="14.25">
      <c r="F108" s="193"/>
      <c r="G108" s="193"/>
      <c r="H108" s="182"/>
      <c r="M108" s="182"/>
    </row>
    <row r="109" spans="6:13" ht="14.25">
      <c r="F109" s="193"/>
      <c r="G109" s="193"/>
      <c r="H109" s="182"/>
      <c r="M109" s="182"/>
    </row>
    <row r="110" spans="6:13" ht="14.25">
      <c r="F110" s="193"/>
      <c r="G110" s="193"/>
      <c r="H110" s="182"/>
      <c r="M110" s="182"/>
    </row>
    <row r="111" spans="6:13" ht="14.25">
      <c r="F111" s="193"/>
      <c r="G111" s="193"/>
      <c r="H111" s="182"/>
      <c r="M111" s="182"/>
    </row>
    <row r="112" spans="6:13" ht="14.25">
      <c r="F112" s="193"/>
      <c r="G112" s="193"/>
      <c r="H112" s="182"/>
      <c r="M112" s="182"/>
    </row>
    <row r="113" spans="6:13" ht="14.25">
      <c r="F113" s="193"/>
      <c r="G113" s="193"/>
      <c r="H113" s="182"/>
      <c r="M113" s="182"/>
    </row>
    <row r="114" spans="6:13" ht="14.25">
      <c r="F114" s="193"/>
      <c r="G114" s="193"/>
      <c r="H114" s="182"/>
      <c r="M114" s="182"/>
    </row>
    <row r="115" spans="6:13" ht="14.25">
      <c r="F115" s="193"/>
      <c r="G115" s="193"/>
      <c r="H115" s="182"/>
      <c r="M115" s="182"/>
    </row>
    <row r="116" spans="6:13" ht="14.25">
      <c r="F116" s="193"/>
      <c r="G116" s="193"/>
      <c r="H116" s="182"/>
      <c r="M116" s="182"/>
    </row>
    <row r="117" spans="6:13" ht="14.25">
      <c r="F117" s="193"/>
      <c r="G117" s="193"/>
      <c r="H117" s="182"/>
      <c r="M117" s="182"/>
    </row>
    <row r="118" spans="6:13" ht="14.25">
      <c r="F118" s="193"/>
      <c r="G118" s="193"/>
      <c r="H118" s="182"/>
      <c r="M118" s="182"/>
    </row>
    <row r="119" spans="6:13" ht="14.25">
      <c r="F119" s="193"/>
      <c r="G119" s="193"/>
      <c r="H119" s="182"/>
      <c r="M119" s="182"/>
    </row>
    <row r="120" spans="6:13" ht="14.25">
      <c r="F120" s="193"/>
      <c r="G120" s="193"/>
      <c r="H120" s="182"/>
      <c r="M120" s="182"/>
    </row>
    <row r="121" spans="6:13" ht="14.25">
      <c r="F121" s="193"/>
      <c r="G121" s="193"/>
      <c r="H121" s="182"/>
      <c r="M121" s="182"/>
    </row>
    <row r="122" spans="6:13" ht="14.25">
      <c r="F122" s="193"/>
      <c r="G122" s="193"/>
      <c r="H122" s="182"/>
      <c r="M122" s="182"/>
    </row>
    <row r="123" spans="6:13" ht="14.25">
      <c r="F123" s="193"/>
      <c r="G123" s="193"/>
      <c r="H123" s="182"/>
      <c r="M123" s="182"/>
    </row>
    <row r="124" spans="6:13" ht="14.25">
      <c r="F124" s="193"/>
      <c r="G124" s="193"/>
      <c r="H124" s="182"/>
      <c r="M124" s="182"/>
    </row>
    <row r="125" spans="6:13" ht="14.25">
      <c r="F125" s="193"/>
      <c r="G125" s="193"/>
      <c r="H125" s="182"/>
      <c r="M125" s="182"/>
    </row>
    <row r="126" spans="6:13" ht="14.25">
      <c r="F126" s="193"/>
      <c r="G126" s="193"/>
      <c r="H126" s="182"/>
      <c r="M126" s="182"/>
    </row>
    <row r="127" spans="6:13" ht="14.25">
      <c r="F127" s="193"/>
      <c r="G127" s="193"/>
      <c r="H127" s="182"/>
      <c r="M127" s="182"/>
    </row>
    <row r="128" spans="6:13" ht="14.25">
      <c r="F128" s="193"/>
      <c r="G128" s="193"/>
      <c r="H128" s="182"/>
      <c r="M128" s="182"/>
    </row>
    <row r="129" spans="6:13" ht="14.25">
      <c r="F129" s="193"/>
      <c r="G129" s="193"/>
      <c r="H129" s="182"/>
      <c r="M129" s="182"/>
    </row>
    <row r="130" spans="6:13" ht="14.25">
      <c r="F130" s="193"/>
      <c r="G130" s="193"/>
      <c r="H130" s="182"/>
      <c r="M130" s="182"/>
    </row>
    <row r="131" spans="6:13" ht="14.25">
      <c r="F131" s="193"/>
      <c r="G131" s="193"/>
      <c r="H131" s="182"/>
      <c r="M131" s="182"/>
    </row>
    <row r="132" spans="6:13" ht="14.25">
      <c r="F132" s="193"/>
      <c r="G132" s="193"/>
      <c r="H132" s="182"/>
      <c r="M132" s="182"/>
    </row>
    <row r="133" spans="6:13" ht="14.25">
      <c r="F133" s="193"/>
      <c r="G133" s="193"/>
      <c r="H133" s="182"/>
      <c r="M133" s="182"/>
    </row>
    <row r="134" spans="6:13" ht="14.25">
      <c r="F134" s="193"/>
      <c r="G134" s="193"/>
      <c r="H134" s="182"/>
      <c r="M134" s="182"/>
    </row>
    <row r="135" spans="6:13" ht="14.25">
      <c r="F135" s="193"/>
      <c r="G135" s="193"/>
      <c r="H135" s="182"/>
      <c r="M135" s="182"/>
    </row>
    <row r="136" spans="6:13" ht="14.25">
      <c r="F136" s="193"/>
      <c r="G136" s="193"/>
      <c r="H136" s="182"/>
      <c r="M136" s="182"/>
    </row>
    <row r="137" spans="6:13" ht="14.25">
      <c r="F137" s="193"/>
      <c r="G137" s="193"/>
      <c r="H137" s="182"/>
      <c r="M137" s="182"/>
    </row>
    <row r="138" spans="6:13" ht="14.25">
      <c r="F138" s="193"/>
      <c r="G138" s="193"/>
      <c r="H138" s="182"/>
      <c r="M138" s="182"/>
    </row>
    <row r="139" spans="6:13" ht="14.25">
      <c r="F139" s="193"/>
      <c r="G139" s="193"/>
      <c r="H139" s="182"/>
      <c r="M139" s="182"/>
    </row>
    <row r="140" spans="6:13" ht="14.25">
      <c r="F140" s="193"/>
      <c r="G140" s="193"/>
      <c r="H140" s="182"/>
      <c r="M140" s="182"/>
    </row>
    <row r="141" spans="6:13" ht="14.25">
      <c r="F141" s="193"/>
      <c r="G141" s="193"/>
      <c r="H141" s="182"/>
      <c r="M141" s="182"/>
    </row>
    <row r="142" spans="6:13" ht="14.25">
      <c r="F142" s="639"/>
      <c r="G142" s="639"/>
      <c r="H142" s="191"/>
      <c r="M142" s="191"/>
    </row>
    <row r="143" spans="6:13" ht="14.25">
      <c r="F143" s="639"/>
      <c r="G143" s="639"/>
      <c r="H143" s="191"/>
      <c r="M143" s="191"/>
    </row>
    <row r="144" spans="6:13" ht="14.25">
      <c r="F144" s="639"/>
      <c r="G144" s="639"/>
      <c r="H144" s="191"/>
      <c r="M144" s="191"/>
    </row>
    <row r="145" spans="6:13" ht="14.25">
      <c r="F145" s="639"/>
      <c r="G145" s="639"/>
      <c r="H145" s="191"/>
      <c r="M145" s="191"/>
    </row>
    <row r="146" spans="6:13" ht="14.25">
      <c r="F146" s="639"/>
      <c r="G146" s="639"/>
      <c r="H146" s="191"/>
      <c r="M146" s="191"/>
    </row>
    <row r="147" spans="6:13" ht="14.25">
      <c r="F147" s="639"/>
      <c r="G147" s="639"/>
      <c r="H147" s="191"/>
      <c r="M147" s="191"/>
    </row>
    <row r="148" spans="6:13" ht="14.25">
      <c r="F148" s="639"/>
      <c r="G148" s="639"/>
      <c r="H148" s="191"/>
      <c r="M148" s="191"/>
    </row>
  </sheetData>
  <sheetProtection/>
  <mergeCells count="1">
    <mergeCell ref="A2:C2"/>
  </mergeCells>
  <hyperlinks>
    <hyperlink ref="A2" location="Index!A1" display="Back to Index"/>
  </hyperlinks>
  <printOptions/>
  <pageMargins left="0.18" right="0.17" top="1" bottom="1" header="0.5" footer="0.5"/>
  <pageSetup fitToHeight="1" fitToWidth="1" horizontalDpi="600" verticalDpi="600" orientation="landscape" scale="80" r:id="rId1"/>
</worksheet>
</file>

<file path=xl/worksheets/sheet18.xml><?xml version="1.0" encoding="utf-8"?>
<worksheet xmlns="http://schemas.openxmlformats.org/spreadsheetml/2006/main" xmlns:r="http://schemas.openxmlformats.org/officeDocument/2006/relationships">
  <sheetPr>
    <tabColor rgb="FF132EF9"/>
    <pageSetUpPr fitToPage="1"/>
  </sheetPr>
  <dimension ref="A1:S148"/>
  <sheetViews>
    <sheetView zoomScale="80" zoomScaleNormal="80"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E5" sqref="E5:E11"/>
    </sheetView>
  </sheetViews>
  <sheetFormatPr defaultColWidth="9.140625" defaultRowHeight="12.75"/>
  <cols>
    <col min="1" max="1" width="4.00390625" style="10" customWidth="1"/>
    <col min="2" max="2" width="4.28125" style="10" customWidth="1"/>
    <col min="3" max="3" width="42.57421875" style="1" customWidth="1"/>
    <col min="4" max="5" width="9.8515625" style="59" customWidth="1"/>
    <col min="6" max="7" width="11.00390625" style="59" customWidth="1"/>
    <col min="8" max="8" width="9.8515625" style="60" customWidth="1"/>
    <col min="9" max="9" width="8.140625" style="59" bestFit="1" customWidth="1"/>
    <col min="10" max="11" width="8.140625" style="59" customWidth="1"/>
    <col min="12" max="12" width="12.28125" style="59" customWidth="1"/>
    <col min="13" max="13" width="9.8515625" style="60" customWidth="1"/>
    <col min="14" max="14" width="10.57421875" style="59" customWidth="1"/>
    <col min="15" max="16" width="9.140625" style="10" customWidth="1"/>
    <col min="17" max="18" width="0" style="10" hidden="1" customWidth="1"/>
    <col min="19" max="16384" width="9.140625" style="10" customWidth="1"/>
  </cols>
  <sheetData>
    <row r="1" spans="1:14" s="24" customFormat="1" ht="20.25">
      <c r="A1" s="23" t="s">
        <v>178</v>
      </c>
      <c r="D1" s="61"/>
      <c r="E1" s="61"/>
      <c r="F1" s="61"/>
      <c r="G1" s="61"/>
      <c r="H1" s="61"/>
      <c r="I1" s="61"/>
      <c r="J1" s="61"/>
      <c r="K1" s="61"/>
      <c r="L1" s="61"/>
      <c r="M1" s="61"/>
      <c r="N1" s="61"/>
    </row>
    <row r="2" spans="1:14" s="26" customFormat="1" ht="60.75" customHeight="1">
      <c r="A2" s="948" t="s">
        <v>53</v>
      </c>
      <c r="B2" s="948"/>
      <c r="C2" s="948"/>
      <c r="D2" s="139" t="s">
        <v>314</v>
      </c>
      <c r="E2" s="139" t="s">
        <v>326</v>
      </c>
      <c r="F2" s="272" t="s">
        <v>338</v>
      </c>
      <c r="G2" s="272" t="s">
        <v>347</v>
      </c>
      <c r="H2" s="272" t="s">
        <v>400</v>
      </c>
      <c r="I2" s="139" t="s">
        <v>401</v>
      </c>
      <c r="J2" s="139" t="s">
        <v>402</v>
      </c>
      <c r="K2" s="139"/>
      <c r="L2" s="139" t="s">
        <v>403</v>
      </c>
      <c r="M2" s="272" t="s">
        <v>404</v>
      </c>
      <c r="N2" s="288" t="s">
        <v>405</v>
      </c>
    </row>
    <row r="3" spans="1:14" s="14" customFormat="1" ht="7.5" customHeight="1">
      <c r="A3" s="44"/>
      <c r="B3" s="15"/>
      <c r="D3" s="7"/>
      <c r="E3" s="7"/>
      <c r="F3" s="640"/>
      <c r="G3" s="640"/>
      <c r="H3" s="184"/>
      <c r="I3" s="7"/>
      <c r="J3" s="7"/>
      <c r="K3" s="7"/>
      <c r="L3" s="7"/>
      <c r="M3" s="184"/>
      <c r="N3" s="7"/>
    </row>
    <row r="4" spans="1:14" s="14" customFormat="1" ht="14.25" customHeight="1">
      <c r="A4" s="44" t="s">
        <v>365</v>
      </c>
      <c r="B4" s="15"/>
      <c r="D4" s="7"/>
      <c r="E4" s="7"/>
      <c r="F4" s="7"/>
      <c r="G4" s="7"/>
      <c r="H4" s="62"/>
      <c r="I4" s="7"/>
      <c r="J4" s="7"/>
      <c r="K4" s="7"/>
      <c r="L4" s="7"/>
      <c r="M4" s="62"/>
      <c r="N4" s="7"/>
    </row>
    <row r="5" spans="2:18" ht="14.25">
      <c r="B5" s="49" t="s">
        <v>2</v>
      </c>
      <c r="C5" s="10"/>
      <c r="D5" s="59">
        <v>900</v>
      </c>
      <c r="E5" s="59">
        <v>917</v>
      </c>
      <c r="F5" s="70">
        <v>935</v>
      </c>
      <c r="G5" s="70">
        <v>940</v>
      </c>
      <c r="H5" s="60">
        <v>1008</v>
      </c>
      <c r="I5" s="209">
        <v>7.234042553191489</v>
      </c>
      <c r="J5" s="209">
        <v>12.00000000000001</v>
      </c>
      <c r="L5" s="59">
        <v>1771</v>
      </c>
      <c r="M5" s="60">
        <v>1948</v>
      </c>
      <c r="N5" s="70">
        <v>9.994353472614348</v>
      </c>
      <c r="P5" s="388"/>
      <c r="Q5" s="388"/>
      <c r="R5" s="385"/>
    </row>
    <row r="6" spans="2:18" ht="14.25">
      <c r="B6" s="825" t="s">
        <v>138</v>
      </c>
      <c r="C6" s="726"/>
      <c r="D6" s="59">
        <v>280</v>
      </c>
      <c r="E6" s="59">
        <v>295</v>
      </c>
      <c r="F6" s="70">
        <v>274</v>
      </c>
      <c r="G6" s="70">
        <v>281</v>
      </c>
      <c r="H6" s="60">
        <v>278</v>
      </c>
      <c r="I6" s="209">
        <v>-1.0676156583629859</v>
      </c>
      <c r="J6" s="209">
        <v>-0.7142857142857117</v>
      </c>
      <c r="L6" s="59">
        <v>596</v>
      </c>
      <c r="M6" s="60">
        <v>559</v>
      </c>
      <c r="N6" s="70">
        <v>-6.208053691275173</v>
      </c>
      <c r="P6" s="388"/>
      <c r="Q6" s="388"/>
      <c r="R6" s="385"/>
    </row>
    <row r="7" spans="2:18" ht="14.25">
      <c r="B7" s="825" t="s">
        <v>180</v>
      </c>
      <c r="C7" s="726"/>
      <c r="D7" s="59">
        <v>118</v>
      </c>
      <c r="E7" s="59">
        <v>115</v>
      </c>
      <c r="F7" s="70">
        <v>122</v>
      </c>
      <c r="G7" s="70">
        <v>137</v>
      </c>
      <c r="H7" s="60">
        <v>135</v>
      </c>
      <c r="I7" s="209">
        <v>-1.4598540145985384</v>
      </c>
      <c r="J7" s="209">
        <v>14.406779661016955</v>
      </c>
      <c r="L7" s="59">
        <v>250</v>
      </c>
      <c r="M7" s="60">
        <v>272</v>
      </c>
      <c r="N7" s="70">
        <v>8.800000000000008</v>
      </c>
      <c r="P7" s="388"/>
      <c r="Q7" s="388"/>
      <c r="R7" s="385"/>
    </row>
    <row r="8" spans="2:18" ht="14.25">
      <c r="B8" s="826" t="s">
        <v>3</v>
      </c>
      <c r="C8" s="10"/>
      <c r="D8" s="59">
        <v>1298</v>
      </c>
      <c r="E8" s="59">
        <v>1327</v>
      </c>
      <c r="F8" s="70">
        <v>1331</v>
      </c>
      <c r="G8" s="70">
        <v>1358</v>
      </c>
      <c r="H8" s="60">
        <v>1421</v>
      </c>
      <c r="I8" s="209">
        <v>4.6391752577319645</v>
      </c>
      <c r="J8" s="209">
        <v>9.476117103235747</v>
      </c>
      <c r="L8" s="59">
        <v>2617</v>
      </c>
      <c r="M8" s="60">
        <v>2779</v>
      </c>
      <c r="N8" s="70">
        <v>6.190294230034388</v>
      </c>
      <c r="P8" s="388"/>
      <c r="Q8" s="388"/>
      <c r="R8" s="385"/>
    </row>
    <row r="9" spans="2:18" ht="14.25">
      <c r="B9" s="49" t="s">
        <v>0</v>
      </c>
      <c r="C9" s="10"/>
      <c r="D9" s="59">
        <v>437</v>
      </c>
      <c r="E9" s="59">
        <v>436</v>
      </c>
      <c r="F9" s="70">
        <v>459</v>
      </c>
      <c r="G9" s="70">
        <v>441</v>
      </c>
      <c r="H9" s="60">
        <v>456</v>
      </c>
      <c r="I9" s="209">
        <v>3.401360544217691</v>
      </c>
      <c r="J9" s="209">
        <v>4.347826086956519</v>
      </c>
      <c r="L9" s="59">
        <v>860</v>
      </c>
      <c r="M9" s="60">
        <v>897</v>
      </c>
      <c r="N9" s="70">
        <v>4.302325581395339</v>
      </c>
      <c r="P9" s="388"/>
      <c r="Q9" s="388"/>
      <c r="R9" s="385"/>
    </row>
    <row r="10" spans="2:18" ht="14.25">
      <c r="B10" s="49" t="s">
        <v>5</v>
      </c>
      <c r="C10" s="10"/>
      <c r="D10" s="59">
        <v>340</v>
      </c>
      <c r="E10" s="59">
        <v>1622</v>
      </c>
      <c r="F10" s="70">
        <v>224</v>
      </c>
      <c r="G10" s="70">
        <v>85</v>
      </c>
      <c r="H10" s="60">
        <v>74</v>
      </c>
      <c r="I10" s="209">
        <v>-12.941176470588234</v>
      </c>
      <c r="J10" s="209">
        <v>-78.23529411764706</v>
      </c>
      <c r="L10" s="59">
        <v>480</v>
      </c>
      <c r="M10" s="60">
        <v>159</v>
      </c>
      <c r="N10" s="70">
        <v>-66.875</v>
      </c>
      <c r="P10" s="388"/>
      <c r="Q10" s="388"/>
      <c r="R10" s="385"/>
    </row>
    <row r="11" spans="2:18" ht="14.25">
      <c r="B11" s="50" t="s">
        <v>6</v>
      </c>
      <c r="C11" s="10"/>
      <c r="D11" s="59">
        <v>521</v>
      </c>
      <c r="E11" s="209">
        <v>-731</v>
      </c>
      <c r="F11" s="70">
        <v>648</v>
      </c>
      <c r="G11" s="70">
        <v>832</v>
      </c>
      <c r="H11" s="60">
        <v>891</v>
      </c>
      <c r="I11" s="209">
        <v>7.091346153846145</v>
      </c>
      <c r="J11" s="209">
        <v>71.0172744721689</v>
      </c>
      <c r="L11" s="59">
        <v>1277</v>
      </c>
      <c r="M11" s="60">
        <v>1723</v>
      </c>
      <c r="N11" s="70">
        <v>34.92560689115114</v>
      </c>
      <c r="P11" s="388"/>
      <c r="Q11" s="388"/>
      <c r="R11" s="385"/>
    </row>
    <row r="12" spans="3:17" ht="14.25">
      <c r="C12" s="10"/>
      <c r="F12" s="389"/>
      <c r="G12" s="389"/>
      <c r="H12" s="207"/>
      <c r="I12" s="389"/>
      <c r="J12" s="389"/>
      <c r="K12" s="329"/>
      <c r="M12" s="207"/>
      <c r="N12" s="70"/>
      <c r="Q12" s="286"/>
    </row>
    <row r="13" spans="1:17" s="14" customFormat="1" ht="14.25" customHeight="1">
      <c r="A13" s="44" t="s">
        <v>375</v>
      </c>
      <c r="B13" s="15"/>
      <c r="D13" s="7"/>
      <c r="E13" s="7"/>
      <c r="F13" s="401"/>
      <c r="G13" s="401"/>
      <c r="H13" s="206"/>
      <c r="I13" s="401"/>
      <c r="J13" s="389"/>
      <c r="K13" s="329"/>
      <c r="L13" s="329"/>
      <c r="M13" s="206"/>
      <c r="N13" s="401"/>
      <c r="Q13" s="327"/>
    </row>
    <row r="14" spans="2:19" ht="14.25">
      <c r="B14" s="49" t="s">
        <v>239</v>
      </c>
      <c r="C14" s="10"/>
      <c r="D14" s="59">
        <v>235618</v>
      </c>
      <c r="E14" s="59">
        <v>241335</v>
      </c>
      <c r="F14" s="70">
        <v>246863</v>
      </c>
      <c r="G14" s="70">
        <v>249535</v>
      </c>
      <c r="H14" s="60">
        <v>258424</v>
      </c>
      <c r="I14" s="70">
        <v>3.562225739876168</v>
      </c>
      <c r="J14" s="70">
        <v>9.679226544661269</v>
      </c>
      <c r="L14" s="59">
        <v>235618</v>
      </c>
      <c r="M14" s="60">
        <v>258424</v>
      </c>
      <c r="N14" s="70">
        <v>9.679226544661269</v>
      </c>
      <c r="O14" s="326"/>
      <c r="P14" s="446"/>
      <c r="Q14" s="446">
        <f>(H14-G14)/G14*100</f>
        <v>3.5622257398761694</v>
      </c>
      <c r="R14" s="446">
        <f>(H14-D14)/D14*100</f>
        <v>9.679226544661274</v>
      </c>
      <c r="S14" s="446"/>
    </row>
    <row r="15" spans="2:19" ht="14.25">
      <c r="B15" s="49" t="s">
        <v>8</v>
      </c>
      <c r="C15" s="10"/>
      <c r="D15" s="59">
        <v>160395</v>
      </c>
      <c r="E15" s="59">
        <v>170192</v>
      </c>
      <c r="F15" s="70">
        <v>177418</v>
      </c>
      <c r="G15" s="70">
        <v>176463</v>
      </c>
      <c r="H15" s="60">
        <v>187926</v>
      </c>
      <c r="I15" s="70">
        <v>6.495979327111057</v>
      </c>
      <c r="J15" s="70">
        <v>17.164500140278683</v>
      </c>
      <c r="L15" s="59">
        <v>160395</v>
      </c>
      <c r="M15" s="60">
        <v>187926</v>
      </c>
      <c r="N15" s="70">
        <v>17.164500140278683</v>
      </c>
      <c r="O15" s="326"/>
      <c r="P15" s="446"/>
      <c r="Q15" s="446">
        <f>(H15-G15)/G15*100</f>
        <v>6.495979327111066</v>
      </c>
      <c r="R15" s="446">
        <f>(H15-D15)/D15*100</f>
        <v>17.164500140278687</v>
      </c>
      <c r="S15" s="446"/>
    </row>
    <row r="16" spans="2:19" ht="14.25">
      <c r="B16" s="49" t="s">
        <v>46</v>
      </c>
      <c r="C16" s="10"/>
      <c r="D16" s="59">
        <v>3</v>
      </c>
      <c r="E16" s="59">
        <v>4</v>
      </c>
      <c r="F16" s="70">
        <v>4</v>
      </c>
      <c r="G16" s="70">
        <v>4</v>
      </c>
      <c r="H16" s="60">
        <v>2</v>
      </c>
      <c r="I16" s="70">
        <v>-50</v>
      </c>
      <c r="J16" s="70">
        <v>-33.333333333333336</v>
      </c>
      <c r="L16" s="59">
        <v>7</v>
      </c>
      <c r="M16" s="60">
        <v>6</v>
      </c>
      <c r="N16" s="70">
        <v>-14.28571428571429</v>
      </c>
      <c r="O16" s="326"/>
      <c r="P16" s="446"/>
      <c r="Q16" s="446">
        <f>(H16-G16)/G16*100</f>
        <v>-50</v>
      </c>
      <c r="R16" s="446">
        <f>(H16-D16)/D16*100</f>
        <v>-33.33333333333333</v>
      </c>
      <c r="S16" s="446"/>
    </row>
    <row r="17" spans="2:19" ht="14.25">
      <c r="B17" s="49" t="s">
        <v>47</v>
      </c>
      <c r="C17" s="10"/>
      <c r="D17" s="59">
        <v>3</v>
      </c>
      <c r="E17" s="59">
        <v>4</v>
      </c>
      <c r="F17" s="70">
        <v>3</v>
      </c>
      <c r="G17" s="70">
        <v>3</v>
      </c>
      <c r="H17" s="60">
        <v>2</v>
      </c>
      <c r="I17" s="70">
        <v>-33.333333333333336</v>
      </c>
      <c r="J17" s="70">
        <v>-33.333333333333336</v>
      </c>
      <c r="L17" s="59">
        <v>6</v>
      </c>
      <c r="M17" s="60">
        <v>5</v>
      </c>
      <c r="N17" s="70">
        <v>-16.666666666666664</v>
      </c>
      <c r="O17" s="326"/>
      <c r="P17" s="446"/>
      <c r="Q17" s="446">
        <f>(H17-G17)/G17*100</f>
        <v>-33.33333333333333</v>
      </c>
      <c r="R17" s="446">
        <f>(H17-D17)/D17*100</f>
        <v>-33.33333333333333</v>
      </c>
      <c r="S17" s="446"/>
    </row>
    <row r="18" spans="3:19" ht="14.25">
      <c r="C18" s="10"/>
      <c r="F18" s="70"/>
      <c r="G18" s="70"/>
      <c r="I18" s="70"/>
      <c r="J18" s="70"/>
      <c r="Q18" s="446"/>
      <c r="R18" s="446"/>
      <c r="S18" s="446"/>
    </row>
    <row r="19" spans="13:14" ht="14.25">
      <c r="M19" s="207"/>
      <c r="N19" s="252"/>
    </row>
    <row r="20" spans="6:13" ht="14.25">
      <c r="F20" s="193"/>
      <c r="G20" s="193"/>
      <c r="H20" s="182"/>
      <c r="M20" s="182"/>
    </row>
    <row r="21" spans="6:13" ht="14.25">
      <c r="F21" s="193"/>
      <c r="G21" s="193"/>
      <c r="H21" s="182"/>
      <c r="M21" s="182"/>
    </row>
    <row r="22" spans="4:13" ht="14.25">
      <c r="D22" s="156"/>
      <c r="E22" s="156"/>
      <c r="F22" s="193"/>
      <c r="G22" s="193"/>
      <c r="H22" s="182"/>
      <c r="M22" s="182"/>
    </row>
    <row r="23" spans="4:13" ht="14.25">
      <c r="D23" s="156"/>
      <c r="E23" s="156"/>
      <c r="F23" s="193"/>
      <c r="G23" s="193"/>
      <c r="H23" s="182"/>
      <c r="M23" s="182"/>
    </row>
    <row r="24" spans="4:13" ht="14.25">
      <c r="D24" s="156"/>
      <c r="E24" s="156"/>
      <c r="F24" s="193"/>
      <c r="G24" s="193"/>
      <c r="H24" s="182"/>
      <c r="M24" s="182"/>
    </row>
    <row r="25" spans="4:13" ht="14.25">
      <c r="D25" s="156"/>
      <c r="E25" s="156"/>
      <c r="F25" s="193"/>
      <c r="G25" s="193"/>
      <c r="H25" s="182"/>
      <c r="M25" s="182"/>
    </row>
    <row r="26" spans="6:13" ht="14.25">
      <c r="F26" s="193"/>
      <c r="G26" s="193"/>
      <c r="H26" s="182"/>
      <c r="M26" s="182"/>
    </row>
    <row r="27" spans="6:13" ht="14.25">
      <c r="F27" s="193"/>
      <c r="G27" s="193"/>
      <c r="H27" s="182"/>
      <c r="M27" s="182"/>
    </row>
    <row r="28" spans="6:13" ht="14.25">
      <c r="F28" s="193"/>
      <c r="G28" s="193"/>
      <c r="H28" s="182"/>
      <c r="M28" s="182"/>
    </row>
    <row r="29" spans="2:13" ht="14.25">
      <c r="B29" s="171"/>
      <c r="F29" s="193"/>
      <c r="G29" s="193"/>
      <c r="H29" s="182"/>
      <c r="M29" s="182"/>
    </row>
    <row r="30" spans="2:13" ht="14.25">
      <c r="B30" s="171"/>
      <c r="F30" s="193"/>
      <c r="G30" s="193"/>
      <c r="H30" s="182"/>
      <c r="M30" s="182"/>
    </row>
    <row r="31" spans="6:13" ht="14.25">
      <c r="F31" s="193"/>
      <c r="G31" s="193"/>
      <c r="H31" s="182"/>
      <c r="M31" s="182"/>
    </row>
    <row r="32" spans="6:13" ht="14.25">
      <c r="F32" s="193"/>
      <c r="G32" s="193"/>
      <c r="H32" s="182"/>
      <c r="M32" s="182"/>
    </row>
    <row r="33" spans="6:13" ht="14.25">
      <c r="F33" s="193"/>
      <c r="G33" s="193"/>
      <c r="H33" s="182"/>
      <c r="M33" s="182"/>
    </row>
    <row r="34" spans="6:13" ht="14.25">
      <c r="F34" s="193"/>
      <c r="G34" s="193"/>
      <c r="H34" s="182"/>
      <c r="M34" s="182"/>
    </row>
    <row r="35" spans="6:13" ht="14.25">
      <c r="F35" s="193"/>
      <c r="G35" s="193"/>
      <c r="H35" s="182"/>
      <c r="M35" s="182"/>
    </row>
    <row r="36" spans="6:13" ht="14.25">
      <c r="F36" s="193"/>
      <c r="G36" s="193"/>
      <c r="H36" s="182"/>
      <c r="M36" s="182"/>
    </row>
    <row r="37" spans="6:13" ht="14.25">
      <c r="F37" s="193"/>
      <c r="G37" s="193"/>
      <c r="H37" s="182"/>
      <c r="M37" s="182"/>
    </row>
    <row r="38" spans="6:13" ht="14.25">
      <c r="F38" s="193"/>
      <c r="G38" s="193"/>
      <c r="H38" s="182"/>
      <c r="M38" s="182"/>
    </row>
    <row r="39" spans="6:13" ht="14.25">
      <c r="F39" s="193"/>
      <c r="G39" s="193"/>
      <c r="H39" s="182"/>
      <c r="M39" s="182"/>
    </row>
    <row r="40" spans="6:13" ht="14.25">
      <c r="F40" s="193"/>
      <c r="G40" s="193"/>
      <c r="H40" s="182"/>
      <c r="M40" s="182"/>
    </row>
    <row r="41" spans="6:13" ht="14.25">
      <c r="F41" s="193"/>
      <c r="G41" s="193"/>
      <c r="H41" s="182"/>
      <c r="M41" s="182"/>
    </row>
    <row r="42" spans="6:13" ht="14.25">
      <c r="F42" s="193"/>
      <c r="G42" s="193"/>
      <c r="H42" s="182"/>
      <c r="M42" s="182"/>
    </row>
    <row r="43" spans="6:13" ht="14.25">
      <c r="F43" s="193"/>
      <c r="G43" s="193"/>
      <c r="H43" s="182"/>
      <c r="M43" s="182"/>
    </row>
    <row r="44" spans="6:13" ht="14.25">
      <c r="F44" s="193"/>
      <c r="G44" s="193"/>
      <c r="H44" s="182"/>
      <c r="M44" s="182"/>
    </row>
    <row r="45" spans="6:13" ht="14.25">
      <c r="F45" s="193"/>
      <c r="G45" s="193"/>
      <c r="H45" s="182"/>
      <c r="M45" s="182"/>
    </row>
    <row r="46" spans="6:13" ht="14.25">
      <c r="F46" s="193"/>
      <c r="G46" s="193"/>
      <c r="H46" s="182"/>
      <c r="M46" s="182"/>
    </row>
    <row r="47" spans="6:13" ht="14.25">
      <c r="F47" s="193"/>
      <c r="G47" s="193"/>
      <c r="H47" s="182"/>
      <c r="M47" s="182"/>
    </row>
    <row r="48" spans="6:13" ht="14.25">
      <c r="F48" s="193"/>
      <c r="G48" s="193"/>
      <c r="H48" s="182"/>
      <c r="M48" s="182"/>
    </row>
    <row r="49" spans="6:13" ht="14.25">
      <c r="F49" s="193"/>
      <c r="G49" s="193"/>
      <c r="H49" s="182"/>
      <c r="M49" s="182"/>
    </row>
    <row r="50" spans="6:13" ht="14.25">
      <c r="F50" s="193"/>
      <c r="G50" s="193"/>
      <c r="H50" s="182"/>
      <c r="M50" s="182"/>
    </row>
    <row r="51" spans="6:13" ht="14.25">
      <c r="F51" s="193"/>
      <c r="G51" s="193"/>
      <c r="H51" s="182"/>
      <c r="M51" s="182"/>
    </row>
    <row r="52" spans="6:13" ht="14.25">
      <c r="F52" s="193"/>
      <c r="G52" s="193"/>
      <c r="H52" s="182"/>
      <c r="M52" s="182"/>
    </row>
    <row r="53" spans="6:13" ht="14.25">
      <c r="F53" s="193"/>
      <c r="G53" s="193"/>
      <c r="H53" s="182"/>
      <c r="M53" s="182"/>
    </row>
    <row r="54" spans="6:13" ht="14.25">
      <c r="F54" s="193"/>
      <c r="G54" s="193"/>
      <c r="H54" s="182"/>
      <c r="M54" s="182"/>
    </row>
    <row r="55" spans="6:13" ht="14.25">
      <c r="F55" s="193"/>
      <c r="G55" s="193"/>
      <c r="H55" s="182"/>
      <c r="M55" s="182"/>
    </row>
    <row r="56" spans="6:13" ht="14.25">
      <c r="F56" s="193"/>
      <c r="G56" s="193"/>
      <c r="H56" s="182"/>
      <c r="M56" s="182"/>
    </row>
    <row r="57" spans="6:13" ht="14.25">
      <c r="F57" s="193"/>
      <c r="G57" s="193"/>
      <c r="H57" s="182"/>
      <c r="M57" s="182"/>
    </row>
    <row r="58" spans="6:13" ht="14.25">
      <c r="F58" s="193"/>
      <c r="G58" s="193"/>
      <c r="H58" s="182"/>
      <c r="M58" s="182"/>
    </row>
    <row r="59" spans="6:13" ht="14.25">
      <c r="F59" s="193"/>
      <c r="G59" s="193"/>
      <c r="H59" s="182"/>
      <c r="M59" s="182"/>
    </row>
    <row r="60" spans="6:13" ht="14.25">
      <c r="F60" s="193"/>
      <c r="G60" s="193"/>
      <c r="H60" s="182"/>
      <c r="M60" s="182"/>
    </row>
    <row r="61" spans="6:13" ht="14.25">
      <c r="F61" s="193"/>
      <c r="G61" s="193"/>
      <c r="H61" s="182"/>
      <c r="M61" s="182"/>
    </row>
    <row r="62" spans="6:13" ht="14.25">
      <c r="F62" s="193"/>
      <c r="G62" s="193"/>
      <c r="H62" s="182"/>
      <c r="M62" s="182"/>
    </row>
    <row r="63" spans="6:13" ht="14.25">
      <c r="F63" s="193"/>
      <c r="G63" s="193"/>
      <c r="H63" s="182"/>
      <c r="M63" s="182"/>
    </row>
    <row r="64" spans="6:13" ht="14.25">
      <c r="F64" s="193"/>
      <c r="G64" s="193"/>
      <c r="H64" s="182"/>
      <c r="M64" s="182"/>
    </row>
    <row r="65" spans="6:13" ht="14.25">
      <c r="F65" s="193"/>
      <c r="G65" s="193"/>
      <c r="H65" s="182"/>
      <c r="M65" s="182"/>
    </row>
    <row r="66" spans="6:13" ht="14.25">
      <c r="F66" s="193"/>
      <c r="G66" s="193"/>
      <c r="H66" s="182"/>
      <c r="M66" s="182"/>
    </row>
    <row r="67" spans="6:13" ht="14.25">
      <c r="F67" s="193"/>
      <c r="G67" s="193"/>
      <c r="H67" s="182"/>
      <c r="M67" s="182"/>
    </row>
    <row r="68" spans="6:13" ht="14.25">
      <c r="F68" s="193"/>
      <c r="G68" s="193"/>
      <c r="H68" s="182"/>
      <c r="M68" s="182"/>
    </row>
    <row r="69" spans="6:13" ht="14.25">
      <c r="F69" s="193"/>
      <c r="G69" s="193"/>
      <c r="H69" s="182"/>
      <c r="M69" s="182"/>
    </row>
    <row r="70" spans="6:13" ht="14.25">
      <c r="F70" s="193"/>
      <c r="G70" s="193"/>
      <c r="H70" s="182"/>
      <c r="M70" s="182"/>
    </row>
    <row r="71" spans="6:13" ht="14.25">
      <c r="F71" s="193"/>
      <c r="G71" s="193"/>
      <c r="H71" s="182"/>
      <c r="M71" s="182"/>
    </row>
    <row r="72" spans="6:13" ht="14.25">
      <c r="F72" s="193"/>
      <c r="G72" s="193"/>
      <c r="H72" s="182"/>
      <c r="M72" s="182"/>
    </row>
    <row r="73" spans="6:13" ht="14.25">
      <c r="F73" s="193"/>
      <c r="G73" s="193"/>
      <c r="H73" s="182"/>
      <c r="M73" s="182"/>
    </row>
    <row r="74" spans="6:13" ht="14.25">
      <c r="F74" s="193"/>
      <c r="G74" s="193"/>
      <c r="H74" s="182"/>
      <c r="M74" s="182"/>
    </row>
    <row r="75" spans="6:13" ht="14.25">
      <c r="F75" s="193"/>
      <c r="G75" s="193"/>
      <c r="H75" s="182"/>
      <c r="M75" s="182"/>
    </row>
    <row r="76" spans="6:13" ht="14.25">
      <c r="F76" s="193"/>
      <c r="G76" s="193"/>
      <c r="H76" s="182"/>
      <c r="M76" s="182"/>
    </row>
    <row r="77" spans="6:13" ht="14.25">
      <c r="F77" s="193"/>
      <c r="G77" s="193"/>
      <c r="H77" s="182"/>
      <c r="M77" s="182"/>
    </row>
    <row r="78" spans="6:13" ht="14.25">
      <c r="F78" s="193"/>
      <c r="G78" s="193"/>
      <c r="H78" s="182"/>
      <c r="M78" s="182"/>
    </row>
    <row r="79" spans="6:13" ht="14.25">
      <c r="F79" s="193"/>
      <c r="G79" s="193"/>
      <c r="H79" s="182"/>
      <c r="M79" s="182"/>
    </row>
    <row r="80" spans="6:13" ht="14.25">
      <c r="F80" s="193"/>
      <c r="G80" s="193"/>
      <c r="H80" s="182"/>
      <c r="M80" s="182"/>
    </row>
    <row r="81" spans="6:13" ht="14.25">
      <c r="F81" s="193"/>
      <c r="G81" s="193"/>
      <c r="H81" s="182"/>
      <c r="M81" s="182"/>
    </row>
    <row r="82" spans="6:13" ht="14.25">
      <c r="F82" s="193"/>
      <c r="G82" s="193"/>
      <c r="H82" s="182"/>
      <c r="M82" s="182"/>
    </row>
    <row r="83" spans="6:13" ht="14.25">
      <c r="F83" s="193"/>
      <c r="G83" s="193"/>
      <c r="H83" s="182"/>
      <c r="M83" s="182"/>
    </row>
    <row r="84" spans="6:13" ht="14.25">
      <c r="F84" s="193"/>
      <c r="G84" s="193"/>
      <c r="H84" s="182"/>
      <c r="M84" s="182"/>
    </row>
    <row r="85" spans="6:13" ht="14.25">
      <c r="F85" s="193"/>
      <c r="G85" s="193"/>
      <c r="H85" s="182"/>
      <c r="M85" s="182"/>
    </row>
    <row r="86" spans="6:13" ht="14.25">
      <c r="F86" s="193"/>
      <c r="G86" s="193"/>
      <c r="H86" s="182"/>
      <c r="M86" s="182"/>
    </row>
    <row r="87" spans="6:13" ht="14.25">
      <c r="F87" s="193"/>
      <c r="G87" s="193"/>
      <c r="H87" s="182"/>
      <c r="M87" s="182"/>
    </row>
    <row r="88" spans="6:13" ht="14.25">
      <c r="F88" s="193"/>
      <c r="G88" s="193"/>
      <c r="H88" s="182"/>
      <c r="M88" s="182"/>
    </row>
    <row r="89" spans="6:13" ht="14.25">
      <c r="F89" s="193"/>
      <c r="G89" s="193"/>
      <c r="H89" s="182"/>
      <c r="M89" s="182"/>
    </row>
    <row r="90" spans="6:13" ht="14.25">
      <c r="F90" s="193"/>
      <c r="G90" s="193"/>
      <c r="H90" s="182"/>
      <c r="M90" s="182"/>
    </row>
    <row r="91" spans="6:13" ht="14.25">
      <c r="F91" s="193"/>
      <c r="G91" s="193"/>
      <c r="H91" s="182"/>
      <c r="M91" s="182"/>
    </row>
    <row r="92" spans="6:13" ht="14.25">
      <c r="F92" s="193"/>
      <c r="G92" s="193"/>
      <c r="H92" s="182"/>
      <c r="M92" s="182"/>
    </row>
    <row r="93" spans="6:13" ht="14.25">
      <c r="F93" s="193"/>
      <c r="G93" s="193"/>
      <c r="H93" s="182"/>
      <c r="M93" s="182"/>
    </row>
    <row r="94" spans="6:13" ht="14.25">
      <c r="F94" s="193"/>
      <c r="G94" s="193"/>
      <c r="H94" s="182"/>
      <c r="M94" s="182"/>
    </row>
    <row r="95" spans="6:13" ht="14.25">
      <c r="F95" s="193"/>
      <c r="G95" s="193"/>
      <c r="H95" s="182"/>
      <c r="M95" s="182"/>
    </row>
    <row r="96" spans="6:13" ht="14.25">
      <c r="F96" s="193"/>
      <c r="G96" s="193"/>
      <c r="H96" s="182"/>
      <c r="M96" s="182"/>
    </row>
    <row r="97" spans="6:13" ht="14.25">
      <c r="F97" s="193"/>
      <c r="G97" s="193"/>
      <c r="H97" s="182"/>
      <c r="M97" s="182"/>
    </row>
    <row r="98" spans="6:13" ht="14.25">
      <c r="F98" s="193"/>
      <c r="G98" s="193"/>
      <c r="H98" s="182"/>
      <c r="M98" s="182"/>
    </row>
    <row r="99" spans="6:13" ht="14.25">
      <c r="F99" s="193"/>
      <c r="G99" s="193"/>
      <c r="H99" s="182"/>
      <c r="M99" s="182"/>
    </row>
    <row r="100" spans="6:13" ht="14.25">
      <c r="F100" s="193"/>
      <c r="G100" s="193"/>
      <c r="H100" s="182"/>
      <c r="M100" s="182"/>
    </row>
    <row r="101" spans="6:13" ht="14.25">
      <c r="F101" s="193"/>
      <c r="G101" s="193"/>
      <c r="H101" s="182"/>
      <c r="M101" s="182"/>
    </row>
    <row r="102" spans="6:13" ht="14.25">
      <c r="F102" s="193"/>
      <c r="G102" s="193"/>
      <c r="H102" s="182"/>
      <c r="M102" s="182"/>
    </row>
    <row r="103" spans="6:13" ht="14.25">
      <c r="F103" s="193"/>
      <c r="G103" s="193"/>
      <c r="H103" s="182"/>
      <c r="M103" s="182"/>
    </row>
    <row r="104" spans="6:13" ht="14.25">
      <c r="F104" s="193"/>
      <c r="G104" s="193"/>
      <c r="H104" s="182"/>
      <c r="M104" s="182"/>
    </row>
    <row r="105" spans="6:13" ht="14.25">
      <c r="F105" s="193"/>
      <c r="G105" s="193"/>
      <c r="H105" s="182"/>
      <c r="M105" s="182"/>
    </row>
    <row r="106" spans="6:13" ht="14.25">
      <c r="F106" s="193"/>
      <c r="G106" s="193"/>
      <c r="H106" s="182"/>
      <c r="M106" s="182"/>
    </row>
    <row r="107" spans="6:13" ht="14.25">
      <c r="F107" s="193"/>
      <c r="G107" s="193"/>
      <c r="H107" s="182"/>
      <c r="M107" s="182"/>
    </row>
    <row r="108" spans="6:13" ht="14.25">
      <c r="F108" s="193"/>
      <c r="G108" s="193"/>
      <c r="H108" s="182"/>
      <c r="M108" s="182"/>
    </row>
    <row r="109" spans="6:13" ht="14.25">
      <c r="F109" s="193"/>
      <c r="G109" s="193"/>
      <c r="H109" s="182"/>
      <c r="M109" s="182"/>
    </row>
    <row r="110" spans="6:13" ht="14.25">
      <c r="F110" s="193"/>
      <c r="G110" s="193"/>
      <c r="H110" s="182"/>
      <c r="M110" s="182"/>
    </row>
    <row r="111" spans="6:13" ht="14.25">
      <c r="F111" s="193"/>
      <c r="G111" s="193"/>
      <c r="H111" s="182"/>
      <c r="M111" s="182"/>
    </row>
    <row r="112" spans="6:13" ht="14.25">
      <c r="F112" s="193"/>
      <c r="G112" s="193"/>
      <c r="H112" s="182"/>
      <c r="M112" s="182"/>
    </row>
    <row r="113" spans="6:13" ht="14.25">
      <c r="F113" s="193"/>
      <c r="G113" s="193"/>
      <c r="H113" s="182"/>
      <c r="M113" s="182"/>
    </row>
    <row r="114" spans="6:13" ht="14.25">
      <c r="F114" s="193"/>
      <c r="G114" s="193"/>
      <c r="H114" s="182"/>
      <c r="M114" s="182"/>
    </row>
    <row r="115" spans="6:13" ht="14.25">
      <c r="F115" s="193"/>
      <c r="G115" s="193"/>
      <c r="H115" s="182"/>
      <c r="M115" s="182"/>
    </row>
    <row r="116" spans="6:13" ht="14.25">
      <c r="F116" s="193"/>
      <c r="G116" s="193"/>
      <c r="H116" s="182"/>
      <c r="M116" s="182"/>
    </row>
    <row r="117" spans="6:13" ht="14.25">
      <c r="F117" s="193"/>
      <c r="G117" s="193"/>
      <c r="H117" s="182"/>
      <c r="M117" s="182"/>
    </row>
    <row r="118" spans="6:13" ht="14.25">
      <c r="F118" s="193"/>
      <c r="G118" s="193"/>
      <c r="H118" s="182"/>
      <c r="M118" s="182"/>
    </row>
    <row r="119" spans="6:13" ht="14.25">
      <c r="F119" s="193"/>
      <c r="G119" s="193"/>
      <c r="H119" s="182"/>
      <c r="M119" s="182"/>
    </row>
    <row r="120" spans="6:13" ht="14.25">
      <c r="F120" s="193"/>
      <c r="G120" s="193"/>
      <c r="H120" s="182"/>
      <c r="M120" s="182"/>
    </row>
    <row r="121" spans="6:13" ht="14.25">
      <c r="F121" s="193"/>
      <c r="G121" s="193"/>
      <c r="H121" s="182"/>
      <c r="M121" s="182"/>
    </row>
    <row r="122" spans="6:13" ht="14.25">
      <c r="F122" s="193"/>
      <c r="G122" s="193"/>
      <c r="H122" s="182"/>
      <c r="M122" s="182"/>
    </row>
    <row r="123" spans="6:13" ht="14.25">
      <c r="F123" s="193"/>
      <c r="G123" s="193"/>
      <c r="H123" s="182"/>
      <c r="M123" s="182"/>
    </row>
    <row r="124" spans="6:13" ht="14.25">
      <c r="F124" s="193"/>
      <c r="G124" s="193"/>
      <c r="H124" s="182"/>
      <c r="M124" s="182"/>
    </row>
    <row r="125" spans="6:13" ht="14.25">
      <c r="F125" s="193"/>
      <c r="G125" s="193"/>
      <c r="H125" s="182"/>
      <c r="M125" s="182"/>
    </row>
    <row r="126" spans="6:13" ht="14.25">
      <c r="F126" s="193"/>
      <c r="G126" s="193"/>
      <c r="H126" s="182"/>
      <c r="M126" s="182"/>
    </row>
    <row r="127" spans="6:13" ht="14.25">
      <c r="F127" s="193"/>
      <c r="G127" s="193"/>
      <c r="H127" s="182"/>
      <c r="M127" s="182"/>
    </row>
    <row r="128" spans="6:13" ht="14.25">
      <c r="F128" s="193"/>
      <c r="G128" s="193"/>
      <c r="H128" s="182"/>
      <c r="M128" s="182"/>
    </row>
    <row r="129" spans="6:13" ht="14.25">
      <c r="F129" s="193"/>
      <c r="G129" s="193"/>
      <c r="H129" s="182"/>
      <c r="M129" s="182"/>
    </row>
    <row r="130" spans="6:13" ht="14.25">
      <c r="F130" s="193"/>
      <c r="G130" s="193"/>
      <c r="H130" s="182"/>
      <c r="M130" s="182"/>
    </row>
    <row r="131" spans="6:13" ht="14.25">
      <c r="F131" s="193"/>
      <c r="G131" s="193"/>
      <c r="H131" s="182"/>
      <c r="M131" s="182"/>
    </row>
    <row r="132" spans="6:13" ht="14.25">
      <c r="F132" s="193"/>
      <c r="G132" s="193"/>
      <c r="H132" s="182"/>
      <c r="M132" s="182"/>
    </row>
    <row r="133" spans="6:13" ht="14.25">
      <c r="F133" s="193"/>
      <c r="G133" s="193"/>
      <c r="H133" s="182"/>
      <c r="M133" s="182"/>
    </row>
    <row r="134" spans="6:13" ht="14.25">
      <c r="F134" s="193"/>
      <c r="G134" s="193"/>
      <c r="H134" s="182"/>
      <c r="M134" s="182"/>
    </row>
    <row r="135" spans="6:13" ht="14.25">
      <c r="F135" s="193"/>
      <c r="G135" s="193"/>
      <c r="H135" s="182"/>
      <c r="M135" s="182"/>
    </row>
    <row r="136" spans="6:13" ht="14.25">
      <c r="F136" s="193"/>
      <c r="G136" s="193"/>
      <c r="H136" s="182"/>
      <c r="M136" s="182"/>
    </row>
    <row r="137" spans="6:13" ht="14.25">
      <c r="F137" s="193"/>
      <c r="G137" s="193"/>
      <c r="H137" s="182"/>
      <c r="M137" s="182"/>
    </row>
    <row r="138" spans="6:13" ht="14.25">
      <c r="F138" s="193"/>
      <c r="G138" s="193"/>
      <c r="H138" s="182"/>
      <c r="M138" s="182"/>
    </row>
    <row r="139" spans="6:13" ht="14.25">
      <c r="F139" s="193"/>
      <c r="G139" s="193"/>
      <c r="H139" s="182"/>
      <c r="M139" s="182"/>
    </row>
    <row r="140" spans="6:13" ht="14.25">
      <c r="F140" s="193"/>
      <c r="G140" s="193"/>
      <c r="H140" s="182"/>
      <c r="M140" s="182"/>
    </row>
    <row r="141" spans="6:13" ht="14.25">
      <c r="F141" s="193"/>
      <c r="G141" s="193"/>
      <c r="H141" s="182"/>
      <c r="M141" s="182"/>
    </row>
    <row r="142" spans="6:13" ht="14.25">
      <c r="F142" s="639"/>
      <c r="G142" s="639"/>
      <c r="H142" s="191"/>
      <c r="M142" s="191"/>
    </row>
    <row r="143" spans="6:13" ht="14.25">
      <c r="F143" s="639"/>
      <c r="G143" s="639"/>
      <c r="H143" s="191"/>
      <c r="M143" s="191"/>
    </row>
    <row r="144" spans="6:13" ht="14.25">
      <c r="F144" s="639"/>
      <c r="G144" s="639"/>
      <c r="H144" s="191"/>
      <c r="M144" s="191"/>
    </row>
    <row r="145" spans="6:13" ht="14.25">
      <c r="F145" s="639"/>
      <c r="G145" s="639"/>
      <c r="H145" s="191"/>
      <c r="M145" s="191"/>
    </row>
    <row r="146" spans="6:13" ht="14.25">
      <c r="F146" s="639"/>
      <c r="G146" s="639"/>
      <c r="H146" s="191"/>
      <c r="M146" s="191"/>
    </row>
    <row r="147" spans="6:13" ht="14.25">
      <c r="F147" s="639"/>
      <c r="G147" s="639"/>
      <c r="H147" s="191"/>
      <c r="M147" s="191"/>
    </row>
    <row r="148" spans="6:13" ht="14.25">
      <c r="F148" s="639"/>
      <c r="G148" s="639"/>
      <c r="H148" s="191"/>
      <c r="M148" s="191"/>
    </row>
  </sheetData>
  <sheetProtection/>
  <mergeCells count="1">
    <mergeCell ref="A2:C2"/>
  </mergeCells>
  <hyperlinks>
    <hyperlink ref="A2" location="Index!A1" display="Back to Index"/>
  </hyperlinks>
  <printOptions/>
  <pageMargins left="0.17" right="0.17" top="1" bottom="1" header="0.5" footer="0.5"/>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tabColor rgb="FF132EF9"/>
    <pageSetUpPr fitToPage="1"/>
  </sheetPr>
  <dimension ref="A1:S148"/>
  <sheetViews>
    <sheetView zoomScale="80" zoomScaleNormal="80" zoomScaleSheetLayoutView="85" zoomScalePageLayoutView="0" workbookViewId="0" topLeftCell="A1">
      <selection activeCell="E5" sqref="E5:E11"/>
    </sheetView>
  </sheetViews>
  <sheetFormatPr defaultColWidth="9.140625" defaultRowHeight="12.75"/>
  <cols>
    <col min="1" max="1" width="4.00390625" style="10" customWidth="1"/>
    <col min="2" max="2" width="4.28125" style="10" customWidth="1"/>
    <col min="3" max="3" width="43.00390625" style="1" customWidth="1"/>
    <col min="4" max="7" width="10.28125" style="59" customWidth="1"/>
    <col min="8" max="8" width="10.28125" style="60" customWidth="1"/>
    <col min="9" max="9" width="8.8515625" style="70" bestFit="1" customWidth="1"/>
    <col min="10" max="10" width="8.00390625" style="70" customWidth="1"/>
    <col min="11" max="11" width="8.00390625" style="59" customWidth="1"/>
    <col min="12" max="12" width="12.421875" style="59" customWidth="1"/>
    <col min="13" max="13" width="10.28125" style="60" customWidth="1"/>
    <col min="14" max="14" width="9.8515625" style="70" customWidth="1"/>
    <col min="15" max="17" width="9.140625" style="10" customWidth="1"/>
    <col min="18" max="16384" width="9.140625" style="10" customWidth="1"/>
  </cols>
  <sheetData>
    <row r="1" spans="1:14" s="24" customFormat="1" ht="20.25">
      <c r="A1" s="23" t="s">
        <v>312</v>
      </c>
      <c r="D1" s="61"/>
      <c r="E1" s="61"/>
      <c r="F1" s="61"/>
      <c r="G1" s="61"/>
      <c r="H1" s="61"/>
      <c r="I1" s="715"/>
      <c r="J1" s="715"/>
      <c r="K1" s="61"/>
      <c r="L1" s="61"/>
      <c r="M1" s="61"/>
      <c r="N1" s="715"/>
    </row>
    <row r="2" spans="1:14" s="26" customFormat="1" ht="53.25" customHeight="1">
      <c r="A2" s="948" t="s">
        <v>53</v>
      </c>
      <c r="B2" s="948"/>
      <c r="C2" s="948"/>
      <c r="D2" s="139" t="s">
        <v>314</v>
      </c>
      <c r="E2" s="139" t="s">
        <v>326</v>
      </c>
      <c r="F2" s="272" t="s">
        <v>338</v>
      </c>
      <c r="G2" s="272" t="s">
        <v>347</v>
      </c>
      <c r="H2" s="272" t="s">
        <v>400</v>
      </c>
      <c r="I2" s="139" t="s">
        <v>401</v>
      </c>
      <c r="J2" s="139" t="s">
        <v>402</v>
      </c>
      <c r="K2" s="139"/>
      <c r="L2" s="139" t="s">
        <v>403</v>
      </c>
      <c r="M2" s="272" t="s">
        <v>404</v>
      </c>
      <c r="N2" s="288" t="s">
        <v>405</v>
      </c>
    </row>
    <row r="3" spans="1:14" s="14" customFormat="1" ht="6" customHeight="1">
      <c r="A3" s="44"/>
      <c r="B3" s="15"/>
      <c r="D3" s="155"/>
      <c r="E3" s="155"/>
      <c r="F3" s="640"/>
      <c r="G3" s="640"/>
      <c r="H3" s="184"/>
      <c r="I3" s="51"/>
      <c r="J3" s="51"/>
      <c r="K3" s="7"/>
      <c r="L3" s="7"/>
      <c r="M3" s="184"/>
      <c r="N3" s="51"/>
    </row>
    <row r="4" spans="1:14" s="14" customFormat="1" ht="14.25" customHeight="1">
      <c r="A4" s="44" t="s">
        <v>365</v>
      </c>
      <c r="B4" s="15"/>
      <c r="D4" s="7"/>
      <c r="E4" s="7"/>
      <c r="F4" s="7"/>
      <c r="G4" s="7"/>
      <c r="H4" s="62"/>
      <c r="I4" s="51"/>
      <c r="J4" s="51"/>
      <c r="K4" s="7"/>
      <c r="L4" s="7"/>
      <c r="M4" s="62"/>
      <c r="N4" s="51"/>
    </row>
    <row r="5" spans="2:17" ht="14.25">
      <c r="B5" s="49" t="s">
        <v>2</v>
      </c>
      <c r="C5" s="10"/>
      <c r="D5" s="59">
        <v>143</v>
      </c>
      <c r="E5" s="59">
        <v>132</v>
      </c>
      <c r="F5" s="59">
        <v>160</v>
      </c>
      <c r="G5" s="59">
        <v>125</v>
      </c>
      <c r="H5" s="60">
        <v>91</v>
      </c>
      <c r="I5" s="209">
        <v>-27.200000000000003</v>
      </c>
      <c r="J5" s="209">
        <v>-36.36363636363637</v>
      </c>
      <c r="L5" s="59">
        <v>271</v>
      </c>
      <c r="M5" s="60">
        <v>216</v>
      </c>
      <c r="N5" s="209">
        <v>-20.295202952029523</v>
      </c>
      <c r="O5" s="388"/>
      <c r="P5" s="388"/>
      <c r="Q5" s="385"/>
    </row>
    <row r="6" spans="2:17" ht="14.25">
      <c r="B6" s="825" t="s">
        <v>138</v>
      </c>
      <c r="C6" s="726"/>
      <c r="D6" s="166">
        <v>0</v>
      </c>
      <c r="E6" s="166">
        <v>0</v>
      </c>
      <c r="F6" s="166">
        <v>0</v>
      </c>
      <c r="G6" s="166">
        <v>0</v>
      </c>
      <c r="H6" s="933">
        <v>0</v>
      </c>
      <c r="I6" s="209">
        <v>0</v>
      </c>
      <c r="J6" s="209">
        <v>0</v>
      </c>
      <c r="L6" s="166">
        <v>0</v>
      </c>
      <c r="M6" s="933">
        <v>0</v>
      </c>
      <c r="N6" s="209">
        <v>0</v>
      </c>
      <c r="O6" s="388"/>
      <c r="P6" s="388"/>
      <c r="Q6" s="385"/>
    </row>
    <row r="7" spans="2:17" ht="14.25">
      <c r="B7" s="825" t="s">
        <v>180</v>
      </c>
      <c r="C7" s="726"/>
      <c r="D7" s="59">
        <v>115</v>
      </c>
      <c r="E7" s="59">
        <v>79</v>
      </c>
      <c r="F7" s="59">
        <v>40</v>
      </c>
      <c r="G7" s="59">
        <v>124</v>
      </c>
      <c r="H7" s="60">
        <v>16</v>
      </c>
      <c r="I7" s="209">
        <v>-87.09677419354838</v>
      </c>
      <c r="J7" s="209">
        <v>-86.08695652173914</v>
      </c>
      <c r="L7" s="59">
        <v>174</v>
      </c>
      <c r="M7" s="60">
        <v>140</v>
      </c>
      <c r="N7" s="209">
        <v>-19.54022988505747</v>
      </c>
      <c r="O7" s="388"/>
      <c r="P7" s="388"/>
      <c r="Q7" s="385"/>
    </row>
    <row r="8" spans="2:17" ht="14.25">
      <c r="B8" s="49" t="s">
        <v>3</v>
      </c>
      <c r="C8" s="10"/>
      <c r="D8" s="59">
        <v>258</v>
      </c>
      <c r="E8" s="59">
        <v>211</v>
      </c>
      <c r="F8" s="59">
        <v>200</v>
      </c>
      <c r="G8" s="59">
        <v>249</v>
      </c>
      <c r="H8" s="60">
        <v>107</v>
      </c>
      <c r="I8" s="209">
        <v>-57.028112449799195</v>
      </c>
      <c r="J8" s="209">
        <v>-58.52713178294573</v>
      </c>
      <c r="L8" s="59">
        <v>445</v>
      </c>
      <c r="M8" s="60">
        <v>356</v>
      </c>
      <c r="N8" s="209">
        <v>-19.999999999999996</v>
      </c>
      <c r="O8" s="388"/>
      <c r="P8" s="388"/>
      <c r="Q8" s="385"/>
    </row>
    <row r="9" spans="2:17" ht="14.25">
      <c r="B9" s="49" t="s">
        <v>0</v>
      </c>
      <c r="C9" s="10"/>
      <c r="D9" s="59">
        <v>135</v>
      </c>
      <c r="E9" s="59">
        <v>148</v>
      </c>
      <c r="F9" s="59">
        <v>156</v>
      </c>
      <c r="G9" s="59">
        <v>143</v>
      </c>
      <c r="H9" s="60">
        <v>156</v>
      </c>
      <c r="I9" s="209">
        <v>9.090909090909083</v>
      </c>
      <c r="J9" s="209">
        <v>15.555555555555545</v>
      </c>
      <c r="L9" s="59">
        <v>268</v>
      </c>
      <c r="M9" s="60">
        <v>299</v>
      </c>
      <c r="N9" s="209">
        <v>11.567164179104484</v>
      </c>
      <c r="O9" s="388"/>
      <c r="P9" s="388"/>
      <c r="Q9" s="385"/>
    </row>
    <row r="10" spans="2:17" ht="14.25">
      <c r="B10" s="49" t="s">
        <v>5</v>
      </c>
      <c r="C10" s="10"/>
      <c r="D10" s="166">
        <v>0</v>
      </c>
      <c r="E10" s="166">
        <v>0</v>
      </c>
      <c r="F10" s="166">
        <v>1</v>
      </c>
      <c r="G10" s="70">
        <v>-6</v>
      </c>
      <c r="H10" s="729">
        <v>1</v>
      </c>
      <c r="I10" s="209" t="s">
        <v>343</v>
      </c>
      <c r="J10" s="209" t="s">
        <v>343</v>
      </c>
      <c r="K10" s="166"/>
      <c r="L10" s="166">
        <v>0</v>
      </c>
      <c r="M10" s="934">
        <v>-5</v>
      </c>
      <c r="N10" s="209" t="s">
        <v>343</v>
      </c>
      <c r="O10" s="388"/>
      <c r="P10" s="388"/>
      <c r="Q10" s="385"/>
    </row>
    <row r="11" spans="2:17" ht="14.25">
      <c r="B11" s="50" t="s">
        <v>6</v>
      </c>
      <c r="C11" s="10"/>
      <c r="D11" s="59">
        <v>123</v>
      </c>
      <c r="E11" s="70">
        <v>63</v>
      </c>
      <c r="F11" s="70">
        <v>43</v>
      </c>
      <c r="G11" s="59">
        <v>112</v>
      </c>
      <c r="H11" s="934">
        <v>-50</v>
      </c>
      <c r="I11" s="209" t="s">
        <v>343</v>
      </c>
      <c r="J11" s="209" t="s">
        <v>343</v>
      </c>
      <c r="L11" s="59">
        <v>177</v>
      </c>
      <c r="M11" s="60">
        <v>62</v>
      </c>
      <c r="N11" s="209">
        <v>-64.97175141242938</v>
      </c>
      <c r="O11" s="388"/>
      <c r="P11" s="388"/>
      <c r="Q11" s="385"/>
    </row>
    <row r="12" spans="3:16" ht="14.25">
      <c r="C12" s="10"/>
      <c r="I12" s="389"/>
      <c r="J12" s="389"/>
      <c r="M12" s="207"/>
      <c r="N12" s="209"/>
      <c r="P12" s="286"/>
    </row>
    <row r="13" spans="1:16" s="14" customFormat="1" ht="14.25" customHeight="1">
      <c r="A13" s="44" t="s">
        <v>375</v>
      </c>
      <c r="B13" s="15"/>
      <c r="D13" s="7"/>
      <c r="E13" s="7"/>
      <c r="F13" s="271"/>
      <c r="G13" s="271"/>
      <c r="H13" s="206"/>
      <c r="I13" s="401"/>
      <c r="J13" s="389"/>
      <c r="K13" s="329"/>
      <c r="L13" s="329"/>
      <c r="M13" s="206"/>
      <c r="N13" s="822"/>
      <c r="P13" s="327"/>
    </row>
    <row r="14" spans="2:19" ht="14.25">
      <c r="B14" s="49" t="s">
        <v>239</v>
      </c>
      <c r="C14" s="10"/>
      <c r="D14" s="59">
        <v>102067</v>
      </c>
      <c r="E14" s="59">
        <v>105406</v>
      </c>
      <c r="F14" s="59">
        <v>103158</v>
      </c>
      <c r="G14" s="59">
        <v>107081</v>
      </c>
      <c r="H14" s="60">
        <v>107503</v>
      </c>
      <c r="I14" s="70">
        <v>0.394094190379235</v>
      </c>
      <c r="J14" s="70">
        <v>5.325913370629087</v>
      </c>
      <c r="L14" s="59">
        <v>102067</v>
      </c>
      <c r="M14" s="60">
        <v>107503</v>
      </c>
      <c r="N14" s="209">
        <v>5.325913370629087</v>
      </c>
      <c r="O14" s="446"/>
      <c r="P14" s="446"/>
      <c r="Q14" s="446"/>
      <c r="R14" s="446"/>
      <c r="S14" s="446"/>
    </row>
    <row r="15" spans="2:19" ht="14.25">
      <c r="B15" s="49" t="s">
        <v>8</v>
      </c>
      <c r="C15" s="10"/>
      <c r="D15" s="59">
        <v>43643</v>
      </c>
      <c r="E15" s="59">
        <v>46596</v>
      </c>
      <c r="F15" s="59">
        <v>40209</v>
      </c>
      <c r="G15" s="59">
        <v>46349</v>
      </c>
      <c r="H15" s="60">
        <v>46505</v>
      </c>
      <c r="I15" s="70">
        <v>0.3365768409242964</v>
      </c>
      <c r="J15" s="70">
        <v>6.557752675114004</v>
      </c>
      <c r="L15" s="59">
        <v>43643</v>
      </c>
      <c r="M15" s="60">
        <v>46505</v>
      </c>
      <c r="N15" s="209">
        <v>6.557752675114004</v>
      </c>
      <c r="O15" s="446"/>
      <c r="P15" s="446"/>
      <c r="Q15" s="446"/>
      <c r="R15" s="446"/>
      <c r="S15" s="446"/>
    </row>
    <row r="16" spans="2:19" ht="14.25">
      <c r="B16" s="49" t="s">
        <v>46</v>
      </c>
      <c r="C16" s="10"/>
      <c r="D16" s="59">
        <v>2</v>
      </c>
      <c r="E16" s="59">
        <v>2</v>
      </c>
      <c r="F16" s="59">
        <v>2</v>
      </c>
      <c r="G16" s="59">
        <v>1</v>
      </c>
      <c r="H16" s="60">
        <v>3</v>
      </c>
      <c r="I16" s="70" t="s">
        <v>453</v>
      </c>
      <c r="J16" s="70">
        <v>50</v>
      </c>
      <c r="L16" s="59">
        <v>4</v>
      </c>
      <c r="M16" s="60">
        <v>4</v>
      </c>
      <c r="N16" s="209">
        <v>0</v>
      </c>
      <c r="O16" s="446"/>
      <c r="P16" s="446"/>
      <c r="Q16" s="446"/>
      <c r="R16" s="446"/>
      <c r="S16" s="446"/>
    </row>
    <row r="17" spans="2:19" ht="14.25">
      <c r="B17" s="49" t="s">
        <v>47</v>
      </c>
      <c r="C17" s="10"/>
      <c r="D17" s="59">
        <v>1</v>
      </c>
      <c r="E17" s="59">
        <v>1</v>
      </c>
      <c r="F17" s="59">
        <v>1</v>
      </c>
      <c r="G17" s="59">
        <v>1</v>
      </c>
      <c r="H17" s="60">
        <v>1</v>
      </c>
      <c r="I17" s="70">
        <v>0</v>
      </c>
      <c r="J17" s="70">
        <v>0</v>
      </c>
      <c r="K17" s="166"/>
      <c r="L17" s="70">
        <v>2</v>
      </c>
      <c r="M17" s="60">
        <v>2</v>
      </c>
      <c r="N17" s="209">
        <v>0</v>
      </c>
      <c r="O17" s="446"/>
      <c r="P17" s="446"/>
      <c r="Q17" s="446"/>
      <c r="R17" s="446"/>
      <c r="S17" s="446"/>
    </row>
    <row r="18" spans="3:19" ht="14.25">
      <c r="C18" s="10"/>
      <c r="O18" s="388"/>
      <c r="P18" s="388"/>
      <c r="Q18" s="446"/>
      <c r="R18" s="446"/>
      <c r="S18" s="446"/>
    </row>
    <row r="19" spans="4:5" ht="14.25">
      <c r="D19" s="156"/>
      <c r="E19" s="156"/>
    </row>
    <row r="20" spans="4:5" ht="14.25">
      <c r="D20" s="156"/>
      <c r="E20" s="156"/>
    </row>
    <row r="21" spans="4:5" ht="14.25">
      <c r="D21" s="156"/>
      <c r="E21" s="156"/>
    </row>
    <row r="22" spans="4:5" ht="14.25">
      <c r="D22" s="156"/>
      <c r="E22" s="156"/>
    </row>
    <row r="23" spans="4:13" ht="14.25">
      <c r="D23" s="156"/>
      <c r="E23" s="156"/>
      <c r="F23" s="193"/>
      <c r="G23" s="193"/>
      <c r="H23" s="182"/>
      <c r="M23" s="182"/>
    </row>
    <row r="24" spans="4:13" ht="14.25">
      <c r="D24" s="156"/>
      <c r="E24" s="156"/>
      <c r="F24" s="193"/>
      <c r="G24" s="193"/>
      <c r="H24" s="182"/>
      <c r="M24" s="182"/>
    </row>
    <row r="25" spans="4:13" ht="14.25">
      <c r="D25" s="156"/>
      <c r="E25" s="156"/>
      <c r="F25" s="193"/>
      <c r="G25" s="193"/>
      <c r="H25" s="182"/>
      <c r="M25" s="182"/>
    </row>
    <row r="26" spans="4:13" ht="14.25">
      <c r="D26" s="156"/>
      <c r="E26" s="156"/>
      <c r="F26" s="193"/>
      <c r="G26" s="193"/>
      <c r="H26" s="182"/>
      <c r="M26" s="182"/>
    </row>
    <row r="27" spans="6:13" ht="14.25">
      <c r="F27" s="193"/>
      <c r="G27" s="193"/>
      <c r="H27" s="182"/>
      <c r="M27" s="182"/>
    </row>
    <row r="28" spans="6:13" ht="14.25">
      <c r="F28" s="193"/>
      <c r="G28" s="193"/>
      <c r="H28" s="182"/>
      <c r="M28" s="182"/>
    </row>
    <row r="29" spans="6:13" ht="14.25">
      <c r="F29" s="193"/>
      <c r="G29" s="193"/>
      <c r="H29" s="182"/>
      <c r="M29" s="182"/>
    </row>
    <row r="30" spans="6:13" ht="14.25">
      <c r="F30" s="193"/>
      <c r="G30" s="193"/>
      <c r="H30" s="182"/>
      <c r="M30" s="182"/>
    </row>
    <row r="31" spans="6:13" ht="14.25">
      <c r="F31" s="193"/>
      <c r="G31" s="193"/>
      <c r="H31" s="182"/>
      <c r="M31" s="182"/>
    </row>
    <row r="32" spans="6:13" ht="14.25">
      <c r="F32" s="193"/>
      <c r="G32" s="193"/>
      <c r="H32" s="182"/>
      <c r="M32" s="182"/>
    </row>
    <row r="33" spans="6:13" ht="14.25">
      <c r="F33" s="193"/>
      <c r="G33" s="193"/>
      <c r="H33" s="182"/>
      <c r="M33" s="182"/>
    </row>
    <row r="34" spans="6:13" ht="14.25">
      <c r="F34" s="193"/>
      <c r="G34" s="193"/>
      <c r="H34" s="182"/>
      <c r="M34" s="182"/>
    </row>
    <row r="35" spans="6:13" ht="14.25">
      <c r="F35" s="193"/>
      <c r="G35" s="193"/>
      <c r="H35" s="182"/>
      <c r="M35" s="182"/>
    </row>
    <row r="36" spans="6:13" ht="14.25">
      <c r="F36" s="193"/>
      <c r="G36" s="193"/>
      <c r="H36" s="182"/>
      <c r="M36" s="182"/>
    </row>
    <row r="37" spans="6:13" ht="14.25">
      <c r="F37" s="193"/>
      <c r="G37" s="193"/>
      <c r="H37" s="182"/>
      <c r="M37" s="182"/>
    </row>
    <row r="38" spans="6:13" ht="14.25">
      <c r="F38" s="193"/>
      <c r="G38" s="193"/>
      <c r="H38" s="182"/>
      <c r="M38" s="182"/>
    </row>
    <row r="39" spans="6:13" ht="14.25">
      <c r="F39" s="193"/>
      <c r="G39" s="193"/>
      <c r="H39" s="182"/>
      <c r="M39" s="182"/>
    </row>
    <row r="40" spans="6:13" ht="14.25">
      <c r="F40" s="193"/>
      <c r="G40" s="193"/>
      <c r="H40" s="182"/>
      <c r="M40" s="182"/>
    </row>
    <row r="41" spans="6:13" ht="14.25">
      <c r="F41" s="193"/>
      <c r="G41" s="193"/>
      <c r="H41" s="182"/>
      <c r="M41" s="182"/>
    </row>
    <row r="42" spans="6:13" ht="14.25">
      <c r="F42" s="193"/>
      <c r="G42" s="193"/>
      <c r="H42" s="182"/>
      <c r="M42" s="182"/>
    </row>
    <row r="43" spans="6:13" ht="14.25">
      <c r="F43" s="193"/>
      <c r="G43" s="193"/>
      <c r="H43" s="182"/>
      <c r="M43" s="182"/>
    </row>
    <row r="44" spans="6:13" ht="14.25">
      <c r="F44" s="193"/>
      <c r="G44" s="193"/>
      <c r="H44" s="182"/>
      <c r="M44" s="182"/>
    </row>
    <row r="45" spans="6:13" ht="14.25">
      <c r="F45" s="193"/>
      <c r="G45" s="193"/>
      <c r="H45" s="182"/>
      <c r="M45" s="182"/>
    </row>
    <row r="46" spans="6:13" ht="14.25">
      <c r="F46" s="193"/>
      <c r="G46" s="193"/>
      <c r="H46" s="182"/>
      <c r="M46" s="182"/>
    </row>
    <row r="47" spans="6:13" ht="14.25">
      <c r="F47" s="193"/>
      <c r="G47" s="193"/>
      <c r="H47" s="182"/>
      <c r="M47" s="182"/>
    </row>
    <row r="48" spans="6:13" ht="14.25">
      <c r="F48" s="193"/>
      <c r="G48" s="193"/>
      <c r="H48" s="182"/>
      <c r="M48" s="182"/>
    </row>
    <row r="49" spans="6:13" ht="14.25">
      <c r="F49" s="193"/>
      <c r="G49" s="193"/>
      <c r="H49" s="182"/>
      <c r="M49" s="182"/>
    </row>
    <row r="50" spans="6:13" ht="14.25">
      <c r="F50" s="193"/>
      <c r="G50" s="193"/>
      <c r="H50" s="182"/>
      <c r="M50" s="182"/>
    </row>
    <row r="51" spans="6:13" ht="14.25">
      <c r="F51" s="193"/>
      <c r="G51" s="193"/>
      <c r="H51" s="182"/>
      <c r="M51" s="182"/>
    </row>
    <row r="52" spans="6:13" ht="14.25">
      <c r="F52" s="193"/>
      <c r="G52" s="193"/>
      <c r="H52" s="182"/>
      <c r="M52" s="182"/>
    </row>
    <row r="53" spans="6:13" ht="14.25">
      <c r="F53" s="193"/>
      <c r="G53" s="193"/>
      <c r="H53" s="182"/>
      <c r="M53" s="182"/>
    </row>
    <row r="54" spans="6:13" ht="14.25">
      <c r="F54" s="193"/>
      <c r="G54" s="193"/>
      <c r="H54" s="182"/>
      <c r="M54" s="182"/>
    </row>
    <row r="55" spans="6:13" ht="14.25">
      <c r="F55" s="193"/>
      <c r="G55" s="193"/>
      <c r="H55" s="182"/>
      <c r="M55" s="182"/>
    </row>
    <row r="56" spans="6:13" ht="14.25">
      <c r="F56" s="193"/>
      <c r="G56" s="193"/>
      <c r="H56" s="182"/>
      <c r="M56" s="182"/>
    </row>
    <row r="57" spans="6:13" ht="14.25">
      <c r="F57" s="193"/>
      <c r="G57" s="193"/>
      <c r="H57" s="182"/>
      <c r="M57" s="182"/>
    </row>
    <row r="58" spans="6:13" ht="14.25">
      <c r="F58" s="193"/>
      <c r="G58" s="193"/>
      <c r="H58" s="182"/>
      <c r="M58" s="182"/>
    </row>
    <row r="59" spans="6:13" ht="14.25">
      <c r="F59" s="193"/>
      <c r="G59" s="193"/>
      <c r="H59" s="182"/>
      <c r="M59" s="182"/>
    </row>
    <row r="60" spans="6:13" ht="14.25">
      <c r="F60" s="193"/>
      <c r="G60" s="193"/>
      <c r="H60" s="182"/>
      <c r="M60" s="182"/>
    </row>
    <row r="61" spans="6:13" ht="14.25">
      <c r="F61" s="193"/>
      <c r="G61" s="193"/>
      <c r="H61" s="182"/>
      <c r="M61" s="182"/>
    </row>
    <row r="62" spans="6:13" ht="14.25">
      <c r="F62" s="193"/>
      <c r="G62" s="193"/>
      <c r="H62" s="182"/>
      <c r="M62" s="182"/>
    </row>
    <row r="63" spans="6:13" ht="14.25">
      <c r="F63" s="193"/>
      <c r="G63" s="193"/>
      <c r="H63" s="182"/>
      <c r="M63" s="182"/>
    </row>
    <row r="64" spans="6:13" ht="14.25">
      <c r="F64" s="193"/>
      <c r="G64" s="193"/>
      <c r="H64" s="182"/>
      <c r="M64" s="182"/>
    </row>
    <row r="65" spans="6:13" ht="14.25">
      <c r="F65" s="193"/>
      <c r="G65" s="193"/>
      <c r="H65" s="182"/>
      <c r="M65" s="182"/>
    </row>
    <row r="66" spans="6:13" ht="14.25">
      <c r="F66" s="193"/>
      <c r="G66" s="193"/>
      <c r="H66" s="182"/>
      <c r="M66" s="182"/>
    </row>
    <row r="67" spans="6:13" ht="14.25">
      <c r="F67" s="193"/>
      <c r="G67" s="193"/>
      <c r="H67" s="182"/>
      <c r="M67" s="182"/>
    </row>
    <row r="68" spans="6:13" ht="14.25">
      <c r="F68" s="193"/>
      <c r="G68" s="193"/>
      <c r="H68" s="182"/>
      <c r="M68" s="182"/>
    </row>
    <row r="69" spans="6:13" ht="14.25">
      <c r="F69" s="193"/>
      <c r="G69" s="193"/>
      <c r="H69" s="182"/>
      <c r="M69" s="182"/>
    </row>
    <row r="70" spans="6:13" ht="14.25">
      <c r="F70" s="193"/>
      <c r="G70" s="193"/>
      <c r="H70" s="182"/>
      <c r="M70" s="182"/>
    </row>
    <row r="71" spans="6:13" ht="14.25">
      <c r="F71" s="193"/>
      <c r="G71" s="193"/>
      <c r="H71" s="182"/>
      <c r="M71" s="182"/>
    </row>
    <row r="72" spans="6:13" ht="14.25">
      <c r="F72" s="193"/>
      <c r="G72" s="193"/>
      <c r="H72" s="182"/>
      <c r="M72" s="182"/>
    </row>
    <row r="73" spans="6:13" ht="14.25">
      <c r="F73" s="193"/>
      <c r="G73" s="193"/>
      <c r="H73" s="182"/>
      <c r="M73" s="182"/>
    </row>
    <row r="74" spans="6:13" ht="14.25">
      <c r="F74" s="193"/>
      <c r="G74" s="193"/>
      <c r="H74" s="182"/>
      <c r="M74" s="182"/>
    </row>
    <row r="75" spans="6:13" ht="14.25">
      <c r="F75" s="193"/>
      <c r="G75" s="193"/>
      <c r="H75" s="182"/>
      <c r="M75" s="182"/>
    </row>
    <row r="76" spans="6:13" ht="14.25">
      <c r="F76" s="193"/>
      <c r="G76" s="193"/>
      <c r="H76" s="182"/>
      <c r="M76" s="182"/>
    </row>
    <row r="77" spans="6:13" ht="14.25">
      <c r="F77" s="193"/>
      <c r="G77" s="193"/>
      <c r="H77" s="182"/>
      <c r="M77" s="182"/>
    </row>
    <row r="78" spans="6:13" ht="14.25">
      <c r="F78" s="193"/>
      <c r="G78" s="193"/>
      <c r="H78" s="182"/>
      <c r="M78" s="182"/>
    </row>
    <row r="79" spans="6:13" ht="14.25">
      <c r="F79" s="193"/>
      <c r="G79" s="193"/>
      <c r="H79" s="182"/>
      <c r="M79" s="182"/>
    </row>
    <row r="80" spans="6:13" ht="14.25">
      <c r="F80" s="193"/>
      <c r="G80" s="193"/>
      <c r="H80" s="182"/>
      <c r="M80" s="182"/>
    </row>
    <row r="81" spans="6:13" ht="14.25">
      <c r="F81" s="193"/>
      <c r="G81" s="193"/>
      <c r="H81" s="182"/>
      <c r="M81" s="182"/>
    </row>
    <row r="82" spans="6:13" ht="14.25">
      <c r="F82" s="193"/>
      <c r="G82" s="193"/>
      <c r="H82" s="182"/>
      <c r="M82" s="182"/>
    </row>
    <row r="83" spans="6:13" ht="14.25">
      <c r="F83" s="193"/>
      <c r="G83" s="193"/>
      <c r="H83" s="182"/>
      <c r="M83" s="182"/>
    </row>
    <row r="84" spans="6:13" ht="14.25">
      <c r="F84" s="193"/>
      <c r="G84" s="193"/>
      <c r="H84" s="182"/>
      <c r="M84" s="182"/>
    </row>
    <row r="85" spans="6:13" ht="14.25">
      <c r="F85" s="193"/>
      <c r="G85" s="193"/>
      <c r="H85" s="182"/>
      <c r="M85" s="182"/>
    </row>
    <row r="86" spans="6:13" ht="14.25">
      <c r="F86" s="193"/>
      <c r="G86" s="193"/>
      <c r="H86" s="182"/>
      <c r="M86" s="182"/>
    </row>
    <row r="87" spans="6:13" ht="14.25">
      <c r="F87" s="193"/>
      <c r="G87" s="193"/>
      <c r="H87" s="182"/>
      <c r="M87" s="182"/>
    </row>
    <row r="88" spans="6:13" ht="14.25">
      <c r="F88" s="193"/>
      <c r="G88" s="193"/>
      <c r="H88" s="182"/>
      <c r="M88" s="182"/>
    </row>
    <row r="89" spans="6:13" ht="14.25">
      <c r="F89" s="193"/>
      <c r="G89" s="193"/>
      <c r="H89" s="182"/>
      <c r="M89" s="182"/>
    </row>
    <row r="90" spans="6:13" ht="14.25">
      <c r="F90" s="193"/>
      <c r="G90" s="193"/>
      <c r="H90" s="182"/>
      <c r="M90" s="182"/>
    </row>
    <row r="91" spans="6:13" ht="14.25">
      <c r="F91" s="193"/>
      <c r="G91" s="193"/>
      <c r="H91" s="182"/>
      <c r="M91" s="182"/>
    </row>
    <row r="92" spans="6:13" ht="14.25">
      <c r="F92" s="193"/>
      <c r="G92" s="193"/>
      <c r="H92" s="182"/>
      <c r="M92" s="182"/>
    </row>
    <row r="93" spans="6:13" ht="14.25">
      <c r="F93" s="193"/>
      <c r="G93" s="193"/>
      <c r="H93" s="182"/>
      <c r="M93" s="182"/>
    </row>
    <row r="94" spans="6:13" ht="14.25">
      <c r="F94" s="193"/>
      <c r="G94" s="193"/>
      <c r="H94" s="182"/>
      <c r="M94" s="182"/>
    </row>
    <row r="95" spans="6:13" ht="14.25">
      <c r="F95" s="193"/>
      <c r="G95" s="193"/>
      <c r="H95" s="182"/>
      <c r="M95" s="182"/>
    </row>
    <row r="96" spans="6:13" ht="14.25">
      <c r="F96" s="193"/>
      <c r="G96" s="193"/>
      <c r="H96" s="182"/>
      <c r="M96" s="182"/>
    </row>
    <row r="97" spans="6:13" ht="14.25">
      <c r="F97" s="193"/>
      <c r="G97" s="193"/>
      <c r="H97" s="182"/>
      <c r="M97" s="182"/>
    </row>
    <row r="98" spans="6:13" ht="14.25">
      <c r="F98" s="193"/>
      <c r="G98" s="193"/>
      <c r="H98" s="182"/>
      <c r="M98" s="182"/>
    </row>
    <row r="99" spans="6:13" ht="14.25">
      <c r="F99" s="193"/>
      <c r="G99" s="193"/>
      <c r="H99" s="182"/>
      <c r="M99" s="182"/>
    </row>
    <row r="100" spans="6:13" ht="14.25">
      <c r="F100" s="193"/>
      <c r="G100" s="193"/>
      <c r="H100" s="182"/>
      <c r="M100" s="182"/>
    </row>
    <row r="101" spans="6:13" ht="14.25">
      <c r="F101" s="193"/>
      <c r="G101" s="193"/>
      <c r="H101" s="182"/>
      <c r="M101" s="182"/>
    </row>
    <row r="102" spans="6:13" ht="14.25">
      <c r="F102" s="193"/>
      <c r="G102" s="193"/>
      <c r="H102" s="182"/>
      <c r="M102" s="182"/>
    </row>
    <row r="103" spans="6:13" ht="14.25">
      <c r="F103" s="193"/>
      <c r="G103" s="193"/>
      <c r="H103" s="182"/>
      <c r="M103" s="182"/>
    </row>
    <row r="104" spans="6:13" ht="14.25">
      <c r="F104" s="193"/>
      <c r="G104" s="193"/>
      <c r="H104" s="182"/>
      <c r="M104" s="182"/>
    </row>
    <row r="105" spans="6:13" ht="14.25">
      <c r="F105" s="193"/>
      <c r="G105" s="193"/>
      <c r="H105" s="182"/>
      <c r="M105" s="182"/>
    </row>
    <row r="106" spans="6:13" ht="14.25">
      <c r="F106" s="193"/>
      <c r="G106" s="193"/>
      <c r="H106" s="182"/>
      <c r="M106" s="182"/>
    </row>
    <row r="107" spans="6:13" ht="14.25">
      <c r="F107" s="193"/>
      <c r="G107" s="193"/>
      <c r="H107" s="182"/>
      <c r="M107" s="182"/>
    </row>
    <row r="108" spans="6:13" ht="14.25">
      <c r="F108" s="193"/>
      <c r="G108" s="193"/>
      <c r="H108" s="182"/>
      <c r="M108" s="182"/>
    </row>
    <row r="109" spans="6:13" ht="14.25">
      <c r="F109" s="193"/>
      <c r="G109" s="193"/>
      <c r="H109" s="182"/>
      <c r="M109" s="182"/>
    </row>
    <row r="110" spans="6:13" ht="14.25">
      <c r="F110" s="193"/>
      <c r="G110" s="193"/>
      <c r="H110" s="182"/>
      <c r="M110" s="182"/>
    </row>
    <row r="111" spans="6:13" ht="14.25">
      <c r="F111" s="193"/>
      <c r="G111" s="193"/>
      <c r="H111" s="182"/>
      <c r="M111" s="182"/>
    </row>
    <row r="112" spans="6:13" ht="14.25">
      <c r="F112" s="193"/>
      <c r="G112" s="193"/>
      <c r="H112" s="182"/>
      <c r="M112" s="182"/>
    </row>
    <row r="113" spans="6:13" ht="14.25">
      <c r="F113" s="193"/>
      <c r="G113" s="193"/>
      <c r="H113" s="182"/>
      <c r="M113" s="182"/>
    </row>
    <row r="114" spans="6:13" ht="14.25">
      <c r="F114" s="193"/>
      <c r="G114" s="193"/>
      <c r="H114" s="182"/>
      <c r="M114" s="182"/>
    </row>
    <row r="115" spans="6:13" ht="14.25">
      <c r="F115" s="193"/>
      <c r="G115" s="193"/>
      <c r="H115" s="182"/>
      <c r="M115" s="182"/>
    </row>
    <row r="116" spans="6:13" ht="14.25">
      <c r="F116" s="193"/>
      <c r="G116" s="193"/>
      <c r="H116" s="182"/>
      <c r="M116" s="182"/>
    </row>
    <row r="117" spans="6:13" ht="14.25">
      <c r="F117" s="193"/>
      <c r="G117" s="193"/>
      <c r="H117" s="182"/>
      <c r="M117" s="182"/>
    </row>
    <row r="118" spans="6:13" ht="14.25">
      <c r="F118" s="193"/>
      <c r="G118" s="193"/>
      <c r="H118" s="182"/>
      <c r="M118" s="182"/>
    </row>
    <row r="119" spans="6:13" ht="14.25">
      <c r="F119" s="193"/>
      <c r="G119" s="193"/>
      <c r="H119" s="182"/>
      <c r="M119" s="182"/>
    </row>
    <row r="120" spans="6:13" ht="14.25">
      <c r="F120" s="193"/>
      <c r="G120" s="193"/>
      <c r="H120" s="182"/>
      <c r="M120" s="182"/>
    </row>
    <row r="121" spans="6:13" ht="14.25">
      <c r="F121" s="193"/>
      <c r="G121" s="193"/>
      <c r="H121" s="182"/>
      <c r="M121" s="182"/>
    </row>
    <row r="122" spans="6:13" ht="14.25">
      <c r="F122" s="193"/>
      <c r="G122" s="193"/>
      <c r="H122" s="182"/>
      <c r="M122" s="182"/>
    </row>
    <row r="123" spans="6:13" ht="14.25">
      <c r="F123" s="193"/>
      <c r="G123" s="193"/>
      <c r="H123" s="182"/>
      <c r="M123" s="182"/>
    </row>
    <row r="124" spans="6:13" ht="14.25">
      <c r="F124" s="193"/>
      <c r="G124" s="193"/>
      <c r="H124" s="182"/>
      <c r="M124" s="182"/>
    </row>
    <row r="125" spans="6:13" ht="14.25">
      <c r="F125" s="193"/>
      <c r="G125" s="193"/>
      <c r="H125" s="182"/>
      <c r="M125" s="182"/>
    </row>
    <row r="126" spans="6:13" ht="14.25">
      <c r="F126" s="193"/>
      <c r="G126" s="193"/>
      <c r="H126" s="182"/>
      <c r="M126" s="182"/>
    </row>
    <row r="127" spans="6:13" ht="14.25">
      <c r="F127" s="193"/>
      <c r="G127" s="193"/>
      <c r="H127" s="182"/>
      <c r="M127" s="182"/>
    </row>
    <row r="128" spans="6:13" ht="14.25">
      <c r="F128" s="193"/>
      <c r="G128" s="193"/>
      <c r="H128" s="182"/>
      <c r="M128" s="182"/>
    </row>
    <row r="129" spans="6:13" ht="14.25">
      <c r="F129" s="193"/>
      <c r="G129" s="193"/>
      <c r="H129" s="182"/>
      <c r="M129" s="182"/>
    </row>
    <row r="130" spans="6:13" ht="14.25">
      <c r="F130" s="193"/>
      <c r="G130" s="193"/>
      <c r="H130" s="182"/>
      <c r="M130" s="182"/>
    </row>
    <row r="131" spans="6:13" ht="14.25">
      <c r="F131" s="193"/>
      <c r="G131" s="193"/>
      <c r="H131" s="182"/>
      <c r="M131" s="182"/>
    </row>
    <row r="132" spans="6:13" ht="14.25">
      <c r="F132" s="193"/>
      <c r="G132" s="193"/>
      <c r="H132" s="182"/>
      <c r="M132" s="182"/>
    </row>
    <row r="133" spans="6:13" ht="14.25">
      <c r="F133" s="193"/>
      <c r="G133" s="193"/>
      <c r="H133" s="182"/>
      <c r="M133" s="182"/>
    </row>
    <row r="134" spans="6:13" ht="14.25">
      <c r="F134" s="193"/>
      <c r="G134" s="193"/>
      <c r="H134" s="182"/>
      <c r="M134" s="182"/>
    </row>
    <row r="135" spans="6:13" ht="14.25">
      <c r="F135" s="193"/>
      <c r="G135" s="193"/>
      <c r="H135" s="182"/>
      <c r="M135" s="182"/>
    </row>
    <row r="136" spans="6:13" ht="14.25">
      <c r="F136" s="193"/>
      <c r="G136" s="193"/>
      <c r="H136" s="182"/>
      <c r="M136" s="182"/>
    </row>
    <row r="137" spans="6:13" ht="14.25">
      <c r="F137" s="193"/>
      <c r="G137" s="193"/>
      <c r="H137" s="182"/>
      <c r="M137" s="182"/>
    </row>
    <row r="138" spans="6:13" ht="14.25">
      <c r="F138" s="193"/>
      <c r="G138" s="193"/>
      <c r="H138" s="182"/>
      <c r="M138" s="182"/>
    </row>
    <row r="139" spans="6:13" ht="14.25">
      <c r="F139" s="193"/>
      <c r="G139" s="193"/>
      <c r="H139" s="182"/>
      <c r="M139" s="182"/>
    </row>
    <row r="140" spans="6:13" ht="14.25">
      <c r="F140" s="193"/>
      <c r="G140" s="193"/>
      <c r="H140" s="182"/>
      <c r="M140" s="182"/>
    </row>
    <row r="141" spans="6:13" ht="14.25">
      <c r="F141" s="193"/>
      <c r="G141" s="193"/>
      <c r="H141" s="182"/>
      <c r="M141" s="182"/>
    </row>
    <row r="142" spans="6:13" ht="14.25">
      <c r="F142" s="639"/>
      <c r="G142" s="639"/>
      <c r="H142" s="191"/>
      <c r="M142" s="191"/>
    </row>
    <row r="143" spans="6:13" ht="14.25">
      <c r="F143" s="639"/>
      <c r="G143" s="639"/>
      <c r="H143" s="191"/>
      <c r="M143" s="191"/>
    </row>
    <row r="144" spans="6:13" ht="14.25">
      <c r="F144" s="639"/>
      <c r="G144" s="639"/>
      <c r="H144" s="191"/>
      <c r="M144" s="191"/>
    </row>
    <row r="145" spans="6:13" ht="14.25">
      <c r="F145" s="639"/>
      <c r="G145" s="639"/>
      <c r="H145" s="191"/>
      <c r="M145" s="191"/>
    </row>
    <row r="146" spans="6:13" ht="14.25">
      <c r="F146" s="639"/>
      <c r="G146" s="639"/>
      <c r="H146" s="191"/>
      <c r="M146" s="191"/>
    </row>
    <row r="147" spans="6:13" ht="14.25">
      <c r="F147" s="639"/>
      <c r="G147" s="639"/>
      <c r="H147" s="191"/>
      <c r="M147" s="191"/>
    </row>
    <row r="148" spans="6:13" ht="14.25">
      <c r="F148" s="639"/>
      <c r="G148" s="639"/>
      <c r="H148" s="191"/>
      <c r="M148" s="191"/>
    </row>
  </sheetData>
  <sheetProtection/>
  <mergeCells count="1">
    <mergeCell ref="A2:C2"/>
  </mergeCells>
  <hyperlinks>
    <hyperlink ref="A2" location="Index!A1" display="Back to Index"/>
  </hyperlinks>
  <printOptions/>
  <pageMargins left="0.17" right="0.17"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indexed="43"/>
    <pageSetUpPr fitToPage="1"/>
  </sheetPr>
  <dimension ref="A1:S151"/>
  <sheetViews>
    <sheetView zoomScale="85" zoomScaleNormal="85" zoomScalePageLayoutView="0" workbookViewId="0" topLeftCell="A1">
      <pane xSplit="3" ySplit="3" topLeftCell="D31" activePane="bottomRight" state="frozen"/>
      <selection pane="topLeft" activeCell="AP36" sqref="AP36"/>
      <selection pane="topRight" activeCell="AP36" sqref="AP36"/>
      <selection pane="bottomLeft" activeCell="AP36" sqref="AP36"/>
      <selection pane="bottomRight" activeCell="B44" sqref="B44"/>
    </sheetView>
  </sheetViews>
  <sheetFormatPr defaultColWidth="9.140625" defaultRowHeight="12.75"/>
  <cols>
    <col min="1" max="1" width="2.28125" style="452" customWidth="1"/>
    <col min="2" max="2" width="38.28125" style="489" customWidth="1"/>
    <col min="3" max="3" width="1.28515625" style="489" customWidth="1"/>
    <col min="4" max="7" width="9.7109375" style="455" customWidth="1"/>
    <col min="8" max="8" width="9.7109375" style="456" customWidth="1"/>
    <col min="9" max="10" width="9.7109375" style="455" customWidth="1"/>
    <col min="11" max="11" width="3.140625" style="455" customWidth="1"/>
    <col min="12" max="12" width="9.7109375" style="455" customWidth="1"/>
    <col min="13" max="13" width="9.7109375" style="456" customWidth="1"/>
    <col min="14" max="14" width="9.7109375" style="455" customWidth="1"/>
    <col min="15" max="17" width="9.140625" style="452" customWidth="1"/>
    <col min="18" max="16384" width="9.140625" style="452" customWidth="1"/>
  </cols>
  <sheetData>
    <row r="1" spans="1:14" s="448" customFormat="1" ht="20.25">
      <c r="A1" s="447" t="s">
        <v>35</v>
      </c>
      <c r="D1" s="449"/>
      <c r="E1" s="449"/>
      <c r="F1" s="449"/>
      <c r="G1" s="449"/>
      <c r="H1" s="449"/>
      <c r="I1" s="449"/>
      <c r="J1" s="449"/>
      <c r="K1" s="449"/>
      <c r="L1" s="449"/>
      <c r="M1" s="449"/>
      <c r="N1" s="449"/>
    </row>
    <row r="2" spans="1:14" s="451" customFormat="1" ht="50.25" customHeight="1">
      <c r="A2" s="945" t="s">
        <v>53</v>
      </c>
      <c r="B2" s="945"/>
      <c r="C2" s="945"/>
      <c r="D2" s="450" t="s">
        <v>314</v>
      </c>
      <c r="E2" s="450" t="s">
        <v>326</v>
      </c>
      <c r="F2" s="450" t="s">
        <v>338</v>
      </c>
      <c r="G2" s="450" t="s">
        <v>347</v>
      </c>
      <c r="H2" s="139" t="s">
        <v>400</v>
      </c>
      <c r="I2" s="139" t="s">
        <v>401</v>
      </c>
      <c r="J2" s="139" t="s">
        <v>402</v>
      </c>
      <c r="K2" s="450"/>
      <c r="L2" s="139" t="s">
        <v>403</v>
      </c>
      <c r="M2" s="139" t="s">
        <v>404</v>
      </c>
      <c r="N2" s="139" t="s">
        <v>405</v>
      </c>
    </row>
    <row r="3" spans="2:3" ht="6.75" customHeight="1">
      <c r="B3" s="453"/>
      <c r="C3" s="454"/>
    </row>
    <row r="4" spans="1:14" ht="15">
      <c r="A4" s="458" t="s">
        <v>283</v>
      </c>
      <c r="B4" s="452"/>
      <c r="C4" s="452"/>
      <c r="H4" s="207"/>
      <c r="N4" s="459"/>
    </row>
    <row r="5" spans="2:19" s="460" customFormat="1" ht="14.25">
      <c r="B5" s="461" t="s">
        <v>2</v>
      </c>
      <c r="C5" s="454"/>
      <c r="D5" s="457">
        <v>1888</v>
      </c>
      <c r="E5" s="457">
        <v>1975</v>
      </c>
      <c r="F5" s="457">
        <v>2097</v>
      </c>
      <c r="G5" s="457">
        <v>2128</v>
      </c>
      <c r="H5" s="729">
        <v>2224</v>
      </c>
      <c r="I5" s="70">
        <v>4.511278195488733</v>
      </c>
      <c r="J5" s="70">
        <v>17.796610169491522</v>
      </c>
      <c r="K5" s="70"/>
      <c r="L5" s="70">
        <v>3719</v>
      </c>
      <c r="M5" s="729">
        <v>4352</v>
      </c>
      <c r="N5" s="59">
        <v>17.02070449045443</v>
      </c>
      <c r="P5" s="452"/>
      <c r="Q5" s="455"/>
      <c r="R5" s="455"/>
      <c r="S5" s="455"/>
    </row>
    <row r="6" spans="2:19" s="460" customFormat="1" ht="14.25">
      <c r="B6" s="461" t="s">
        <v>138</v>
      </c>
      <c r="C6" s="454"/>
      <c r="D6" s="457">
        <v>636</v>
      </c>
      <c r="E6" s="457">
        <v>685</v>
      </c>
      <c r="F6" s="457">
        <v>636</v>
      </c>
      <c r="G6" s="457">
        <v>744</v>
      </c>
      <c r="H6" s="729">
        <v>706</v>
      </c>
      <c r="I6" s="70">
        <v>-5.107526881720426</v>
      </c>
      <c r="J6" s="70">
        <v>11.00628930817611</v>
      </c>
      <c r="K6" s="301"/>
      <c r="L6" s="70">
        <v>1301</v>
      </c>
      <c r="M6" s="729">
        <v>1450</v>
      </c>
      <c r="N6" s="59">
        <v>11.452728670253641</v>
      </c>
      <c r="P6" s="452"/>
      <c r="Q6" s="455"/>
      <c r="R6" s="455"/>
      <c r="S6" s="455"/>
    </row>
    <row r="7" spans="2:19" s="460" customFormat="1" ht="14.25">
      <c r="B7" s="460" t="s">
        <v>180</v>
      </c>
      <c r="C7" s="461"/>
      <c r="D7" s="457">
        <v>400</v>
      </c>
      <c r="E7" s="457">
        <v>399</v>
      </c>
      <c r="F7" s="457">
        <v>322</v>
      </c>
      <c r="G7" s="457">
        <v>488</v>
      </c>
      <c r="H7" s="729">
        <v>273</v>
      </c>
      <c r="I7" s="70">
        <v>-44.057377049180324</v>
      </c>
      <c r="J7" s="70">
        <v>-31.75</v>
      </c>
      <c r="K7" s="301"/>
      <c r="L7" s="70">
        <v>790</v>
      </c>
      <c r="M7" s="729">
        <v>761</v>
      </c>
      <c r="N7" s="70">
        <v>-3.6708860759493644</v>
      </c>
      <c r="P7" s="452"/>
      <c r="Q7" s="462"/>
      <c r="R7" s="455"/>
      <c r="S7" s="455"/>
    </row>
    <row r="8" spans="2:19" s="460" customFormat="1" ht="14.25">
      <c r="B8" s="461" t="s">
        <v>3</v>
      </c>
      <c r="C8" s="454"/>
      <c r="D8" s="457">
        <v>2924</v>
      </c>
      <c r="E8" s="457">
        <v>3059</v>
      </c>
      <c r="F8" s="457">
        <v>3055</v>
      </c>
      <c r="G8" s="457">
        <v>3360</v>
      </c>
      <c r="H8" s="729">
        <v>3203</v>
      </c>
      <c r="I8" s="70">
        <v>-4.672619047619042</v>
      </c>
      <c r="J8" s="70">
        <v>9.541723666210666</v>
      </c>
      <c r="K8" s="301"/>
      <c r="L8" s="70">
        <v>5810</v>
      </c>
      <c r="M8" s="729">
        <v>6563</v>
      </c>
      <c r="N8" s="59">
        <v>12.960413080895016</v>
      </c>
      <c r="P8" s="452"/>
      <c r="Q8" s="455"/>
      <c r="R8" s="455"/>
      <c r="S8" s="455"/>
    </row>
    <row r="9" spans="2:19" s="460" customFormat="1" ht="14.25">
      <c r="B9" s="461" t="s">
        <v>0</v>
      </c>
      <c r="C9" s="461"/>
      <c r="D9" s="457">
        <v>1268</v>
      </c>
      <c r="E9" s="457">
        <v>1257</v>
      </c>
      <c r="F9" s="457">
        <v>1357</v>
      </c>
      <c r="G9" s="457">
        <v>1398</v>
      </c>
      <c r="H9" s="729">
        <v>1418</v>
      </c>
      <c r="I9" s="70">
        <v>1.4306151645207432</v>
      </c>
      <c r="J9" s="70">
        <v>11.829652996845418</v>
      </c>
      <c r="K9" s="301"/>
      <c r="L9" s="70">
        <v>2516</v>
      </c>
      <c r="M9" s="729">
        <v>2816</v>
      </c>
      <c r="N9" s="59">
        <v>11.92368839427662</v>
      </c>
      <c r="P9" s="452"/>
      <c r="Q9" s="455"/>
      <c r="R9" s="455"/>
      <c r="S9" s="455"/>
    </row>
    <row r="10" spans="2:19" s="460" customFormat="1" ht="14.25">
      <c r="B10" s="461" t="s">
        <v>4</v>
      </c>
      <c r="C10" s="454"/>
      <c r="D10" s="457">
        <v>1656</v>
      </c>
      <c r="E10" s="457">
        <v>1802</v>
      </c>
      <c r="F10" s="457">
        <v>1698</v>
      </c>
      <c r="G10" s="457">
        <v>1962</v>
      </c>
      <c r="H10" s="729">
        <v>1785</v>
      </c>
      <c r="I10" s="70">
        <v>-9.02140672782875</v>
      </c>
      <c r="J10" s="70">
        <v>7.789855072463769</v>
      </c>
      <c r="K10" s="301"/>
      <c r="L10" s="70">
        <v>3294</v>
      </c>
      <c r="M10" s="729">
        <v>3747</v>
      </c>
      <c r="N10" s="59">
        <v>13.752276867030954</v>
      </c>
      <c r="P10" s="452"/>
      <c r="Q10" s="455"/>
      <c r="R10" s="455"/>
      <c r="S10" s="455"/>
    </row>
    <row r="11" spans="2:19" s="460" customFormat="1" ht="14.25">
      <c r="B11" s="461" t="s">
        <v>5</v>
      </c>
      <c r="C11" s="461"/>
      <c r="D11" s="457">
        <v>304</v>
      </c>
      <c r="E11" s="457">
        <v>815</v>
      </c>
      <c r="F11" s="457">
        <v>225</v>
      </c>
      <c r="G11" s="457">
        <v>164</v>
      </c>
      <c r="H11" s="729">
        <v>105</v>
      </c>
      <c r="I11" s="70">
        <v>-35.97560975609756</v>
      </c>
      <c r="J11" s="70">
        <v>-65.46052631578947</v>
      </c>
      <c r="K11" s="301"/>
      <c r="L11" s="70">
        <v>504</v>
      </c>
      <c r="M11" s="729">
        <v>269</v>
      </c>
      <c r="N11" s="70">
        <v>-46.62698412698413</v>
      </c>
      <c r="P11" s="452"/>
      <c r="Q11" s="455"/>
      <c r="R11" s="455"/>
      <c r="S11" s="455"/>
    </row>
    <row r="12" spans="2:19" s="460" customFormat="1" ht="14.25">
      <c r="B12" s="461" t="s">
        <v>6</v>
      </c>
      <c r="C12" s="461"/>
      <c r="D12" s="457">
        <v>1352</v>
      </c>
      <c r="E12" s="457">
        <v>987</v>
      </c>
      <c r="F12" s="457">
        <v>1473</v>
      </c>
      <c r="G12" s="457">
        <v>1798</v>
      </c>
      <c r="H12" s="729">
        <v>1680</v>
      </c>
      <c r="I12" s="70">
        <v>-6.562847608453836</v>
      </c>
      <c r="J12" s="70">
        <v>24.26035502958579</v>
      </c>
      <c r="K12" s="301"/>
      <c r="L12" s="70">
        <v>2790</v>
      </c>
      <c r="M12" s="729">
        <v>3478</v>
      </c>
      <c r="N12" s="59">
        <v>24.65949820788531</v>
      </c>
      <c r="P12" s="452"/>
      <c r="Q12" s="455"/>
      <c r="R12" s="455"/>
      <c r="S12" s="455"/>
    </row>
    <row r="13" spans="2:19" s="460" customFormat="1" ht="14.25">
      <c r="B13" s="461" t="s">
        <v>181</v>
      </c>
      <c r="C13" s="461"/>
      <c r="D13" s="457">
        <v>1140</v>
      </c>
      <c r="E13" s="457">
        <v>822</v>
      </c>
      <c r="F13" s="457">
        <v>1218</v>
      </c>
      <c r="G13" s="457">
        <v>1521</v>
      </c>
      <c r="H13" s="729">
        <v>1372</v>
      </c>
      <c r="I13" s="70">
        <v>-9.796186719263645</v>
      </c>
      <c r="J13" s="70">
        <v>20.350877192982452</v>
      </c>
      <c r="K13" s="70"/>
      <c r="L13" s="70">
        <v>2350</v>
      </c>
      <c r="M13" s="729">
        <v>2893</v>
      </c>
      <c r="N13" s="59">
        <v>23.106382978723406</v>
      </c>
      <c r="P13" s="452"/>
      <c r="Q13" s="455"/>
      <c r="R13" s="455"/>
      <c r="S13" s="455"/>
    </row>
    <row r="14" spans="2:19" s="460" customFormat="1" ht="14.25">
      <c r="B14" s="461" t="s">
        <v>315</v>
      </c>
      <c r="C14" s="461"/>
      <c r="D14" s="457">
        <v>-10</v>
      </c>
      <c r="E14" s="457">
        <v>-20</v>
      </c>
      <c r="F14" s="457">
        <v>-24</v>
      </c>
      <c r="G14" s="457">
        <v>-10</v>
      </c>
      <c r="H14" s="359">
        <v>-38</v>
      </c>
      <c r="I14" s="70" t="s">
        <v>452</v>
      </c>
      <c r="J14" s="70" t="s">
        <v>452</v>
      </c>
      <c r="K14" s="70"/>
      <c r="L14" s="70">
        <v>25</v>
      </c>
      <c r="M14" s="729">
        <v>-48</v>
      </c>
      <c r="N14" s="59" t="s">
        <v>343</v>
      </c>
      <c r="P14" s="452"/>
      <c r="Q14" s="455"/>
      <c r="R14" s="455"/>
      <c r="S14" s="455"/>
    </row>
    <row r="15" spans="2:19" s="460" customFormat="1" ht="14.25">
      <c r="B15" s="461" t="s">
        <v>316</v>
      </c>
      <c r="C15" s="461"/>
      <c r="D15" s="457">
        <v>1130</v>
      </c>
      <c r="E15" s="457">
        <v>802</v>
      </c>
      <c r="F15" s="457">
        <v>1194</v>
      </c>
      <c r="G15" s="457">
        <v>1511</v>
      </c>
      <c r="H15" s="359">
        <v>1334</v>
      </c>
      <c r="I15" s="70">
        <v>-11.714096624751825</v>
      </c>
      <c r="J15" s="70">
        <v>18.05309734513274</v>
      </c>
      <c r="K15" s="70"/>
      <c r="L15" s="70">
        <v>2375</v>
      </c>
      <c r="M15" s="729">
        <v>2845</v>
      </c>
      <c r="N15" s="59">
        <v>19.789473684210535</v>
      </c>
      <c r="P15" s="452"/>
      <c r="Q15" s="455"/>
      <c r="R15" s="455"/>
      <c r="S15" s="895"/>
    </row>
    <row r="16" spans="2:17" ht="14.25">
      <c r="B16" s="452"/>
      <c r="C16" s="452"/>
      <c r="H16" s="194"/>
      <c r="I16" s="193"/>
      <c r="J16" s="193"/>
      <c r="K16" s="252"/>
      <c r="L16" s="59"/>
      <c r="M16" s="207"/>
      <c r="N16" s="252"/>
      <c r="Q16" s="464"/>
    </row>
    <row r="17" spans="1:17" ht="15">
      <c r="A17" s="458" t="s">
        <v>284</v>
      </c>
      <c r="B17" s="452"/>
      <c r="C17" s="452"/>
      <c r="H17" s="194"/>
      <c r="I17" s="193"/>
      <c r="J17" s="193"/>
      <c r="K17" s="252"/>
      <c r="L17" s="59"/>
      <c r="M17" s="207"/>
      <c r="N17" s="252"/>
      <c r="Q17" s="464"/>
    </row>
    <row r="18" spans="2:17" s="460" customFormat="1" ht="14.25">
      <c r="B18" s="461" t="s">
        <v>14</v>
      </c>
      <c r="C18" s="461"/>
      <c r="D18" s="466">
        <v>302973</v>
      </c>
      <c r="E18" s="467">
        <v>314135</v>
      </c>
      <c r="F18" s="467">
        <v>323099</v>
      </c>
      <c r="G18" s="467">
        <v>328218</v>
      </c>
      <c r="H18" s="863">
        <v>338071</v>
      </c>
      <c r="I18" s="928">
        <v>3.001968204059491</v>
      </c>
      <c r="J18" s="929">
        <v>11.584530634743029</v>
      </c>
      <c r="K18" s="59"/>
      <c r="L18" s="703">
        <v>302973</v>
      </c>
      <c r="M18" s="754">
        <v>338071</v>
      </c>
      <c r="N18" s="759">
        <v>11.584530634743029</v>
      </c>
      <c r="P18" s="452"/>
      <c r="Q18" s="464"/>
    </row>
    <row r="19" spans="2:17" s="468" customFormat="1" ht="14.25">
      <c r="B19" s="469" t="s">
        <v>294</v>
      </c>
      <c r="C19" s="470"/>
      <c r="D19" s="471"/>
      <c r="E19" s="472"/>
      <c r="F19" s="472"/>
      <c r="G19" s="472"/>
      <c r="H19" s="864"/>
      <c r="I19" s="930">
        <v>1</v>
      </c>
      <c r="J19" s="760">
        <v>12</v>
      </c>
      <c r="K19" s="371"/>
      <c r="L19" s="704"/>
      <c r="M19" s="755"/>
      <c r="N19" s="760">
        <v>12</v>
      </c>
      <c r="P19" s="473"/>
      <c r="Q19" s="474"/>
    </row>
    <row r="20" spans="2:17" s="460" customFormat="1" ht="21" customHeight="1">
      <c r="B20" s="461" t="s">
        <v>7</v>
      </c>
      <c r="C20" s="461"/>
      <c r="D20" s="465">
        <v>486699</v>
      </c>
      <c r="E20" s="465">
        <v>507766</v>
      </c>
      <c r="F20" s="465">
        <v>517711</v>
      </c>
      <c r="G20" s="465">
        <v>529909</v>
      </c>
      <c r="H20" s="865">
        <v>540004</v>
      </c>
      <c r="I20" s="70">
        <v>1.9050440736051</v>
      </c>
      <c r="J20" s="59">
        <v>10.952354535349373</v>
      </c>
      <c r="K20" s="59"/>
      <c r="L20" s="59">
        <v>486699</v>
      </c>
      <c r="M20" s="728">
        <v>540004</v>
      </c>
      <c r="N20" s="59">
        <v>10.952354535349373</v>
      </c>
      <c r="P20" s="464"/>
      <c r="Q20" s="464"/>
    </row>
    <row r="21" spans="2:17" s="468" customFormat="1" ht="14.25">
      <c r="B21" s="461" t="s">
        <v>17</v>
      </c>
      <c r="C21" s="461"/>
      <c r="D21" s="466">
        <v>342886</v>
      </c>
      <c r="E21" s="467">
        <v>362102</v>
      </c>
      <c r="F21" s="467">
        <v>373634</v>
      </c>
      <c r="G21" s="467">
        <v>375826</v>
      </c>
      <c r="H21" s="863">
        <v>387560</v>
      </c>
      <c r="I21" s="928">
        <v>3.1221895238754183</v>
      </c>
      <c r="J21" s="759">
        <v>13.02882007431041</v>
      </c>
      <c r="K21" s="59"/>
      <c r="L21" s="703">
        <v>342886</v>
      </c>
      <c r="M21" s="754">
        <v>387560</v>
      </c>
      <c r="N21" s="759">
        <v>13.02882007431041</v>
      </c>
      <c r="P21" s="464"/>
      <c r="Q21" s="464"/>
    </row>
    <row r="22" spans="2:17" s="468" customFormat="1" ht="14.25">
      <c r="B22" s="469" t="s">
        <v>294</v>
      </c>
      <c r="C22" s="470"/>
      <c r="D22" s="471"/>
      <c r="E22" s="472"/>
      <c r="F22" s="472"/>
      <c r="G22" s="472"/>
      <c r="H22" s="864"/>
      <c r="I22" s="931">
        <v>2</v>
      </c>
      <c r="J22" s="932">
        <v>14</v>
      </c>
      <c r="K22" s="371"/>
      <c r="L22" s="704"/>
      <c r="M22" s="755"/>
      <c r="N22" s="760">
        <v>14</v>
      </c>
      <c r="P22" s="474"/>
      <c r="Q22" s="474"/>
    </row>
    <row r="23" spans="2:17" s="460" customFormat="1" ht="16.5" customHeight="1">
      <c r="B23" s="461" t="s">
        <v>8</v>
      </c>
      <c r="C23" s="461"/>
      <c r="D23" s="465">
        <v>437830</v>
      </c>
      <c r="E23" s="465">
        <v>459005</v>
      </c>
      <c r="F23" s="465">
        <v>467909</v>
      </c>
      <c r="G23" s="465">
        <v>478828</v>
      </c>
      <c r="H23" s="865">
        <v>491960</v>
      </c>
      <c r="I23" s="70">
        <v>2.7425296766270923</v>
      </c>
      <c r="J23" s="59">
        <v>12.363246008724849</v>
      </c>
      <c r="K23" s="59"/>
      <c r="L23" s="59">
        <v>437830</v>
      </c>
      <c r="M23" s="728">
        <v>491960</v>
      </c>
      <c r="N23" s="59">
        <v>12.363246008724849</v>
      </c>
      <c r="P23" s="464"/>
      <c r="Q23" s="464"/>
    </row>
    <row r="24" spans="2:17" s="460" customFormat="1" ht="14.25">
      <c r="B24" s="461" t="s">
        <v>9</v>
      </c>
      <c r="C24" s="461"/>
      <c r="D24" s="465">
        <v>46514</v>
      </c>
      <c r="E24" s="465">
        <v>46385</v>
      </c>
      <c r="F24" s="465">
        <v>47458</v>
      </c>
      <c r="G24" s="465">
        <v>48707</v>
      </c>
      <c r="H24" s="865">
        <v>47214</v>
      </c>
      <c r="I24" s="70">
        <v>-3.065267825979834</v>
      </c>
      <c r="J24" s="59">
        <v>1.5049232489143138</v>
      </c>
      <c r="K24" s="59"/>
      <c r="L24" s="59">
        <v>46514</v>
      </c>
      <c r="M24" s="728">
        <v>47214</v>
      </c>
      <c r="N24" s="59">
        <v>1.5049232489143138</v>
      </c>
      <c r="P24" s="464"/>
      <c r="Q24" s="464"/>
    </row>
    <row r="25" spans="2:14" ht="14.25">
      <c r="B25" s="452"/>
      <c r="C25" s="452"/>
      <c r="H25" s="182"/>
      <c r="I25" s="193"/>
      <c r="J25" s="193"/>
      <c r="K25" s="252"/>
      <c r="L25" s="59"/>
      <c r="M25" s="207"/>
      <c r="N25" s="252"/>
    </row>
    <row r="26" spans="1:14" ht="15">
      <c r="A26" s="476" t="s">
        <v>285</v>
      </c>
      <c r="B26" s="452"/>
      <c r="C26" s="452"/>
      <c r="H26" s="182"/>
      <c r="I26" s="193"/>
      <c r="J26" s="193"/>
      <c r="K26" s="252"/>
      <c r="L26" s="59"/>
      <c r="M26" s="207"/>
      <c r="N26" s="252"/>
    </row>
    <row r="27" spans="2:16" s="477" customFormat="1" ht="14.25">
      <c r="B27" s="478" t="s">
        <v>108</v>
      </c>
      <c r="C27" s="479"/>
      <c r="D27" s="480">
        <v>1.74</v>
      </c>
      <c r="E27" s="480">
        <v>1.73</v>
      </c>
      <c r="F27" s="480">
        <v>1.78</v>
      </c>
      <c r="G27" s="480">
        <v>1.83</v>
      </c>
      <c r="H27" s="866">
        <v>1.85</v>
      </c>
      <c r="I27" s="172">
        <v>0.020000000000000018</v>
      </c>
      <c r="J27" s="172">
        <v>0.1100000000000001</v>
      </c>
      <c r="K27" s="635"/>
      <c r="L27" s="172">
        <v>1.74</v>
      </c>
      <c r="M27" s="756">
        <v>1.84</v>
      </c>
      <c r="N27" s="706">
        <v>0.10000000000000009</v>
      </c>
      <c r="O27" s="480"/>
      <c r="P27" s="481"/>
    </row>
    <row r="28" spans="2:17" s="482" customFormat="1" ht="14.25">
      <c r="B28" s="483" t="s">
        <v>10</v>
      </c>
      <c r="C28" s="483"/>
      <c r="D28" s="484">
        <v>35.4</v>
      </c>
      <c r="E28" s="484">
        <v>35.4</v>
      </c>
      <c r="F28" s="484">
        <v>31.4</v>
      </c>
      <c r="G28" s="484">
        <v>36.7</v>
      </c>
      <c r="H28" s="867">
        <v>30.6</v>
      </c>
      <c r="I28" s="498">
        <v>-6.100000000000001</v>
      </c>
      <c r="J28" s="498">
        <v>-4.799999999999997</v>
      </c>
      <c r="K28" s="637"/>
      <c r="L28" s="497">
        <v>36</v>
      </c>
      <c r="M28" s="757">
        <v>33.7</v>
      </c>
      <c r="N28" s="497">
        <v>-2.299999999999997</v>
      </c>
      <c r="O28" s="484"/>
      <c r="P28" s="481"/>
      <c r="Q28" s="477"/>
    </row>
    <row r="29" spans="2:17" s="482" customFormat="1" ht="14.25">
      <c r="B29" s="483" t="s">
        <v>11</v>
      </c>
      <c r="C29" s="483"/>
      <c r="D29" s="485">
        <v>43.4</v>
      </c>
      <c r="E29" s="485">
        <v>41.1</v>
      </c>
      <c r="F29" s="485">
        <v>44.4</v>
      </c>
      <c r="G29" s="485">
        <v>41.6</v>
      </c>
      <c r="H29" s="868">
        <v>44.3</v>
      </c>
      <c r="I29" s="498">
        <v>2.6999999999999957</v>
      </c>
      <c r="J29" s="497">
        <v>0.8999999999999986</v>
      </c>
      <c r="K29" s="637"/>
      <c r="L29" s="497">
        <v>43.3</v>
      </c>
      <c r="M29" s="758">
        <v>42.9</v>
      </c>
      <c r="N29" s="497">
        <v>-0.3999999999999986</v>
      </c>
      <c r="O29" s="485"/>
      <c r="P29" s="481"/>
      <c r="Q29" s="477"/>
    </row>
    <row r="30" spans="2:16" s="477" customFormat="1" ht="14.25">
      <c r="B30" s="478" t="s">
        <v>109</v>
      </c>
      <c r="C30" s="478"/>
      <c r="D30" s="480">
        <v>0.95</v>
      </c>
      <c r="E30" s="480">
        <v>0.65</v>
      </c>
      <c r="F30" s="480">
        <v>0.94</v>
      </c>
      <c r="G30" s="480">
        <v>1.18</v>
      </c>
      <c r="H30" s="756">
        <v>1.03</v>
      </c>
      <c r="I30" s="892">
        <v>-0.1499999999999999</v>
      </c>
      <c r="J30" s="172">
        <v>0.08000000000000007</v>
      </c>
      <c r="K30" s="635"/>
      <c r="L30" s="172">
        <v>0.99</v>
      </c>
      <c r="M30" s="756">
        <v>1.11</v>
      </c>
      <c r="N30" s="706">
        <v>0.1200000000000001</v>
      </c>
      <c r="O30" s="480"/>
      <c r="P30" s="480"/>
    </row>
    <row r="31" spans="2:17" s="482" customFormat="1" ht="14.25">
      <c r="B31" s="483" t="s">
        <v>110</v>
      </c>
      <c r="C31" s="483"/>
      <c r="D31" s="485">
        <v>10.1</v>
      </c>
      <c r="E31" s="485">
        <v>7.1</v>
      </c>
      <c r="F31" s="485">
        <v>10.5</v>
      </c>
      <c r="G31" s="485">
        <v>13.1</v>
      </c>
      <c r="H31" s="758">
        <v>11.8</v>
      </c>
      <c r="I31" s="498">
        <v>-1.299999999999999</v>
      </c>
      <c r="J31" s="497">
        <v>1.700000000000001</v>
      </c>
      <c r="K31" s="637"/>
      <c r="L31" s="497">
        <v>10.6</v>
      </c>
      <c r="M31" s="758">
        <v>12.5</v>
      </c>
      <c r="N31" s="497">
        <v>1.9000000000000004</v>
      </c>
      <c r="O31" s="485"/>
      <c r="P31" s="480"/>
      <c r="Q31" s="477"/>
    </row>
    <row r="32" spans="2:17" s="482" customFormat="1" ht="14.25">
      <c r="B32" s="483" t="s">
        <v>111</v>
      </c>
      <c r="C32" s="483"/>
      <c r="D32" s="485">
        <v>88.4</v>
      </c>
      <c r="E32" s="485">
        <v>86.8</v>
      </c>
      <c r="F32" s="485">
        <v>86.5</v>
      </c>
      <c r="G32" s="485">
        <v>87.3</v>
      </c>
      <c r="H32" s="868">
        <v>87.2</v>
      </c>
      <c r="I32" s="498">
        <v>-0.09999999999999432</v>
      </c>
      <c r="J32" s="497">
        <v>-1.2000000000000028</v>
      </c>
      <c r="K32" s="637"/>
      <c r="L32" s="497">
        <v>88.4</v>
      </c>
      <c r="M32" s="758">
        <v>87.2</v>
      </c>
      <c r="N32" s="497">
        <v>-1.2000000000000028</v>
      </c>
      <c r="O32" s="485"/>
      <c r="P32" s="480"/>
      <c r="Q32" s="477"/>
    </row>
    <row r="33" spans="2:17" s="482" customFormat="1" ht="14.25">
      <c r="B33" s="483" t="s">
        <v>12</v>
      </c>
      <c r="C33" s="483"/>
      <c r="D33" s="485">
        <v>1.5</v>
      </c>
      <c r="E33" s="485">
        <v>1.7</v>
      </c>
      <c r="F33" s="485">
        <v>1.7</v>
      </c>
      <c r="G33" s="485">
        <v>1.6</v>
      </c>
      <c r="H33" s="758">
        <v>1.6</v>
      </c>
      <c r="I33" s="498">
        <v>0</v>
      </c>
      <c r="J33" s="497">
        <v>0.10000000000000009</v>
      </c>
      <c r="K33" s="637"/>
      <c r="L33" s="497">
        <v>1.5</v>
      </c>
      <c r="M33" s="758">
        <v>1.6</v>
      </c>
      <c r="N33" s="497">
        <v>0.10000000000000009</v>
      </c>
      <c r="O33" s="486"/>
      <c r="P33" s="480"/>
      <c r="Q33" s="477"/>
    </row>
    <row r="34" spans="2:17" s="460" customFormat="1" ht="30.75">
      <c r="B34" s="496" t="s">
        <v>421</v>
      </c>
      <c r="C34" s="461"/>
      <c r="D34" s="487">
        <v>40</v>
      </c>
      <c r="E34" s="487">
        <v>195</v>
      </c>
      <c r="F34" s="165">
        <v>25</v>
      </c>
      <c r="G34" s="165">
        <v>20</v>
      </c>
      <c r="H34" s="916">
        <v>12</v>
      </c>
      <c r="I34" s="129">
        <v>-8</v>
      </c>
      <c r="J34" s="129">
        <v>-28</v>
      </c>
      <c r="K34" s="638"/>
      <c r="L34" s="129">
        <v>33</v>
      </c>
      <c r="M34" s="927">
        <v>16</v>
      </c>
      <c r="N34" s="129">
        <v>-17</v>
      </c>
      <c r="O34" s="165"/>
      <c r="P34" s="172"/>
      <c r="Q34" s="477"/>
    </row>
    <row r="35" spans="2:17" s="460" customFormat="1" ht="14.25">
      <c r="B35" s="461" t="s">
        <v>225</v>
      </c>
      <c r="C35" s="461"/>
      <c r="D35" s="485">
        <v>14.4</v>
      </c>
      <c r="E35" s="485">
        <v>14</v>
      </c>
      <c r="F35" s="497">
        <v>14.3</v>
      </c>
      <c r="G35" s="497">
        <v>14</v>
      </c>
      <c r="H35" s="758">
        <v>13.6</v>
      </c>
      <c r="I35" s="498">
        <v>-0.40000000000000036</v>
      </c>
      <c r="J35" s="497">
        <v>-0.8000000000000007</v>
      </c>
      <c r="K35" s="636"/>
      <c r="L35" s="498">
        <v>14.4</v>
      </c>
      <c r="M35" s="758">
        <v>13.6</v>
      </c>
      <c r="N35" s="498">
        <v>-0.8000000000000007</v>
      </c>
      <c r="O35" s="497"/>
      <c r="P35" s="172"/>
      <c r="Q35" s="477"/>
    </row>
    <row r="36" spans="2:17" s="482" customFormat="1" ht="14.25">
      <c r="B36" s="483" t="s">
        <v>116</v>
      </c>
      <c r="C36" s="483"/>
      <c r="D36" s="485">
        <v>15.2</v>
      </c>
      <c r="E36" s="485">
        <v>14.8</v>
      </c>
      <c r="F36" s="497">
        <v>15.1</v>
      </c>
      <c r="G36" s="497">
        <v>15</v>
      </c>
      <c r="H36" s="758">
        <v>14.4</v>
      </c>
      <c r="I36" s="498">
        <v>-0.5999999999999996</v>
      </c>
      <c r="J36" s="497">
        <v>-0.7999999999999989</v>
      </c>
      <c r="K36" s="636"/>
      <c r="L36" s="498">
        <v>15.2</v>
      </c>
      <c r="M36" s="758">
        <v>14.4</v>
      </c>
      <c r="N36" s="498">
        <v>-0.7999999999999989</v>
      </c>
      <c r="O36" s="497"/>
      <c r="P36" s="172"/>
      <c r="Q36" s="477"/>
    </row>
    <row r="37" spans="2:17" s="482" customFormat="1" ht="14.25">
      <c r="B37" s="483" t="s">
        <v>117</v>
      </c>
      <c r="C37" s="483"/>
      <c r="D37" s="485">
        <v>16.5</v>
      </c>
      <c r="E37" s="485">
        <v>15.6</v>
      </c>
      <c r="F37" s="497">
        <v>15.9</v>
      </c>
      <c r="G37" s="497">
        <v>15.8</v>
      </c>
      <c r="H37" s="758">
        <v>16.2</v>
      </c>
      <c r="I37" s="498">
        <v>0.3999999999999986</v>
      </c>
      <c r="J37" s="497">
        <v>-0.3000000000000007</v>
      </c>
      <c r="K37" s="636"/>
      <c r="L37" s="498">
        <v>16.5</v>
      </c>
      <c r="M37" s="758">
        <v>16.2</v>
      </c>
      <c r="N37" s="498">
        <v>-0.3000000000000007</v>
      </c>
      <c r="O37" s="497"/>
      <c r="P37" s="172"/>
      <c r="Q37" s="477"/>
    </row>
    <row r="38" spans="2:16" ht="14.25">
      <c r="B38" s="489" t="s">
        <v>258</v>
      </c>
      <c r="D38" s="488">
        <v>7.9</v>
      </c>
      <c r="E38" s="488">
        <v>7.5</v>
      </c>
      <c r="F38" s="162">
        <v>7.6</v>
      </c>
      <c r="G38" s="162">
        <v>7.6</v>
      </c>
      <c r="H38" s="925">
        <v>7</v>
      </c>
      <c r="I38" s="498">
        <v>-0.5999999999999996</v>
      </c>
      <c r="J38" s="162">
        <v>-0.9000000000000004</v>
      </c>
      <c r="K38" s="636"/>
      <c r="L38" s="498">
        <v>7.9</v>
      </c>
      <c r="M38" s="758">
        <v>7</v>
      </c>
      <c r="N38" s="498">
        <v>-0.9000000000000004</v>
      </c>
      <c r="O38" s="162"/>
      <c r="P38" s="59"/>
    </row>
    <row r="39" spans="2:16" ht="28.5">
      <c r="B39" s="490" t="s">
        <v>286</v>
      </c>
      <c r="D39" s="455">
        <v>150</v>
      </c>
      <c r="E39" s="455">
        <v>141</v>
      </c>
      <c r="F39" s="59">
        <v>131</v>
      </c>
      <c r="G39" s="59">
        <v>125</v>
      </c>
      <c r="H39" s="60">
        <v>135</v>
      </c>
      <c r="I39" s="129">
        <v>10</v>
      </c>
      <c r="J39" s="70">
        <v>-15</v>
      </c>
      <c r="K39" s="165"/>
      <c r="L39" s="165">
        <v>144</v>
      </c>
      <c r="M39" s="60">
        <v>130</v>
      </c>
      <c r="N39" s="70">
        <v>-14</v>
      </c>
      <c r="O39" s="499"/>
      <c r="P39" s="172"/>
    </row>
    <row r="40" spans="2:16" ht="14.25">
      <c r="B40" s="833" t="s">
        <v>350</v>
      </c>
      <c r="D40" s="59" t="s">
        <v>205</v>
      </c>
      <c r="E40" s="59" t="s">
        <v>205</v>
      </c>
      <c r="F40" s="59" t="s">
        <v>205</v>
      </c>
      <c r="G40" s="59">
        <v>110</v>
      </c>
      <c r="H40" s="60">
        <v>110</v>
      </c>
      <c r="I40" s="129">
        <v>0</v>
      </c>
      <c r="J40" s="70" t="s">
        <v>343</v>
      </c>
      <c r="K40" s="165"/>
      <c r="L40" s="165" t="s">
        <v>205</v>
      </c>
      <c r="M40" s="60">
        <v>110</v>
      </c>
      <c r="N40" s="70" t="s">
        <v>343</v>
      </c>
      <c r="O40" s="499"/>
      <c r="P40" s="172"/>
    </row>
    <row r="41" spans="6:16" ht="14.25">
      <c r="F41" s="59"/>
      <c r="G41" s="59"/>
      <c r="H41" s="60"/>
      <c r="I41" s="636"/>
      <c r="J41" s="498"/>
      <c r="K41" s="636"/>
      <c r="L41" s="636"/>
      <c r="M41" s="207"/>
      <c r="N41" s="636"/>
      <c r="O41" s="10"/>
      <c r="P41" s="498"/>
    </row>
    <row r="42" spans="6:16" ht="14.25">
      <c r="F42" s="59"/>
      <c r="G42" s="59"/>
      <c r="H42" s="60"/>
      <c r="I42" s="636"/>
      <c r="J42" s="498"/>
      <c r="K42" s="636"/>
      <c r="L42" s="636"/>
      <c r="M42" s="207"/>
      <c r="N42" s="636"/>
      <c r="O42" s="10"/>
      <c r="P42" s="498"/>
    </row>
    <row r="43" spans="1:16" ht="14.25">
      <c r="A43" s="199"/>
      <c r="B43" s="907" t="s">
        <v>454</v>
      </c>
      <c r="F43" s="59"/>
      <c r="G43" s="59"/>
      <c r="H43" s="60"/>
      <c r="I43" s="497"/>
      <c r="J43" s="497"/>
      <c r="K43" s="497"/>
      <c r="L43" s="497"/>
      <c r="M43" s="60"/>
      <c r="N43" s="59"/>
      <c r="O43" s="10"/>
      <c r="P43" s="497"/>
    </row>
    <row r="44" spans="1:13" ht="14.25">
      <c r="A44" s="199"/>
      <c r="B44" s="907" t="s">
        <v>321</v>
      </c>
      <c r="H44" s="475"/>
      <c r="M44" s="475"/>
    </row>
    <row r="45" spans="1:13" ht="14.25">
      <c r="A45" s="199"/>
      <c r="B45" s="907" t="s">
        <v>358</v>
      </c>
      <c r="D45" s="463"/>
      <c r="E45" s="463"/>
      <c r="F45" s="463"/>
      <c r="G45" s="463"/>
      <c r="H45" s="475"/>
      <c r="M45" s="475"/>
    </row>
    <row r="46" spans="4:13" ht="14.25">
      <c r="D46" s="463"/>
      <c r="E46" s="463"/>
      <c r="F46" s="463"/>
      <c r="G46" s="463"/>
      <c r="H46" s="491"/>
      <c r="M46" s="491"/>
    </row>
    <row r="47" spans="4:13" ht="14.25">
      <c r="D47" s="463"/>
      <c r="E47" s="463"/>
      <c r="F47" s="463"/>
      <c r="G47" s="463"/>
      <c r="H47" s="491"/>
      <c r="M47" s="491"/>
    </row>
    <row r="48" spans="8:13" ht="14.25">
      <c r="H48" s="491"/>
      <c r="M48" s="491"/>
    </row>
    <row r="49" spans="8:13" ht="14.25">
      <c r="H49" s="491"/>
      <c r="M49" s="491"/>
    </row>
    <row r="50" spans="8:13" ht="14.25">
      <c r="H50" s="491"/>
      <c r="M50" s="491"/>
    </row>
    <row r="51" spans="8:13" ht="14.25">
      <c r="H51" s="491"/>
      <c r="M51" s="491"/>
    </row>
    <row r="52" spans="8:13" ht="14.25">
      <c r="H52" s="491"/>
      <c r="M52" s="491"/>
    </row>
    <row r="53" spans="8:13" ht="14.25">
      <c r="H53" s="491"/>
      <c r="M53" s="491"/>
    </row>
    <row r="54" spans="8:13" ht="14.25">
      <c r="H54" s="491"/>
      <c r="M54" s="491"/>
    </row>
    <row r="55" spans="8:13" ht="14.25">
      <c r="H55" s="491"/>
      <c r="M55" s="491"/>
    </row>
    <row r="56" spans="8:13" ht="14.25">
      <c r="H56" s="491"/>
      <c r="M56" s="491"/>
    </row>
    <row r="57" spans="8:13" ht="14.25">
      <c r="H57" s="491"/>
      <c r="M57" s="491"/>
    </row>
    <row r="58" spans="8:13" ht="14.25">
      <c r="H58" s="491"/>
      <c r="M58" s="491"/>
    </row>
    <row r="59" spans="8:13" ht="14.25">
      <c r="H59" s="491"/>
      <c r="M59" s="491"/>
    </row>
    <row r="60" spans="8:13" ht="14.25">
      <c r="H60" s="491"/>
      <c r="M60" s="491"/>
    </row>
    <row r="61" spans="8:13" ht="14.25">
      <c r="H61" s="491"/>
      <c r="M61" s="491"/>
    </row>
    <row r="62" spans="8:13" ht="14.25">
      <c r="H62" s="491"/>
      <c r="M62" s="491"/>
    </row>
    <row r="63" spans="8:13" ht="14.25">
      <c r="H63" s="491"/>
      <c r="M63" s="491"/>
    </row>
    <row r="64" spans="8:13" ht="14.25">
      <c r="H64" s="491"/>
      <c r="M64" s="491"/>
    </row>
    <row r="65" spans="8:13" ht="14.25">
      <c r="H65" s="491"/>
      <c r="M65" s="491"/>
    </row>
    <row r="66" spans="8:13" ht="14.25">
      <c r="H66" s="491"/>
      <c r="M66" s="491"/>
    </row>
    <row r="67" spans="8:13" ht="14.25">
      <c r="H67" s="491"/>
      <c r="M67" s="491"/>
    </row>
    <row r="68" spans="8:13" ht="14.25">
      <c r="H68" s="491"/>
      <c r="M68" s="491"/>
    </row>
    <row r="69" spans="8:13" ht="14.25">
      <c r="H69" s="491"/>
      <c r="M69" s="491"/>
    </row>
    <row r="70" spans="8:13" ht="14.25">
      <c r="H70" s="491"/>
      <c r="M70" s="491"/>
    </row>
    <row r="71" spans="8:13" ht="14.25">
      <c r="H71" s="491"/>
      <c r="M71" s="491"/>
    </row>
    <row r="72" spans="8:13" ht="14.25">
      <c r="H72" s="491"/>
      <c r="M72" s="491"/>
    </row>
    <row r="73" spans="8:13" ht="14.25">
      <c r="H73" s="491"/>
      <c r="M73" s="491"/>
    </row>
    <row r="74" spans="8:13" ht="14.25">
      <c r="H74" s="491"/>
      <c r="M74" s="491"/>
    </row>
    <row r="75" spans="8:13" ht="14.25">
      <c r="H75" s="491"/>
      <c r="M75" s="491"/>
    </row>
    <row r="76" spans="8:13" ht="14.25">
      <c r="H76" s="491"/>
      <c r="M76" s="491"/>
    </row>
    <row r="77" spans="8:13" ht="14.25">
      <c r="H77" s="491"/>
      <c r="M77" s="491"/>
    </row>
    <row r="78" spans="8:13" ht="14.25">
      <c r="H78" s="491"/>
      <c r="M78" s="491"/>
    </row>
    <row r="79" spans="8:13" ht="14.25">
      <c r="H79" s="491"/>
      <c r="M79" s="491"/>
    </row>
    <row r="80" spans="8:13" ht="14.25">
      <c r="H80" s="491"/>
      <c r="M80" s="491"/>
    </row>
    <row r="81" spans="8:13" ht="14.25">
      <c r="H81" s="491"/>
      <c r="M81" s="491"/>
    </row>
    <row r="82" spans="8:13" ht="14.25">
      <c r="H82" s="491"/>
      <c r="M82" s="491"/>
    </row>
    <row r="83" spans="8:13" ht="14.25">
      <c r="H83" s="491"/>
      <c r="M83" s="491"/>
    </row>
    <row r="84" spans="8:13" ht="14.25">
      <c r="H84" s="491"/>
      <c r="M84" s="491"/>
    </row>
    <row r="85" spans="8:13" ht="14.25">
      <c r="H85" s="491"/>
      <c r="M85" s="491"/>
    </row>
    <row r="86" spans="8:13" ht="14.25">
      <c r="H86" s="491"/>
      <c r="M86" s="491"/>
    </row>
    <row r="87" spans="8:13" ht="14.25">
      <c r="H87" s="491"/>
      <c r="M87" s="491"/>
    </row>
    <row r="88" spans="8:13" ht="14.25">
      <c r="H88" s="491"/>
      <c r="M88" s="491"/>
    </row>
    <row r="89" spans="8:13" ht="14.25">
      <c r="H89" s="491"/>
      <c r="M89" s="491"/>
    </row>
    <row r="90" spans="8:13" ht="14.25">
      <c r="H90" s="491"/>
      <c r="M90" s="491"/>
    </row>
    <row r="91" spans="8:13" ht="14.25">
      <c r="H91" s="491"/>
      <c r="M91" s="491"/>
    </row>
    <row r="92" spans="8:13" ht="14.25">
      <c r="H92" s="491"/>
      <c r="M92" s="491"/>
    </row>
    <row r="93" spans="8:13" ht="14.25">
      <c r="H93" s="491"/>
      <c r="M93" s="491"/>
    </row>
    <row r="94" spans="8:13" ht="14.25">
      <c r="H94" s="491"/>
      <c r="M94" s="491"/>
    </row>
    <row r="95" spans="8:13" ht="14.25">
      <c r="H95" s="491"/>
      <c r="M95" s="491"/>
    </row>
    <row r="96" spans="8:13" ht="14.25">
      <c r="H96" s="491"/>
      <c r="M96" s="491"/>
    </row>
    <row r="97" spans="8:13" ht="14.25">
      <c r="H97" s="491"/>
      <c r="M97" s="491"/>
    </row>
    <row r="98" spans="8:13" ht="14.25">
      <c r="H98" s="491"/>
      <c r="M98" s="491"/>
    </row>
    <row r="99" spans="8:13" ht="14.25">
      <c r="H99" s="491"/>
      <c r="M99" s="491"/>
    </row>
    <row r="100" spans="8:13" ht="14.25">
      <c r="H100" s="491"/>
      <c r="M100" s="491"/>
    </row>
    <row r="101" spans="8:13" ht="14.25">
      <c r="H101" s="491"/>
      <c r="M101" s="491"/>
    </row>
    <row r="102" spans="8:13" ht="14.25">
      <c r="H102" s="491"/>
      <c r="M102" s="491"/>
    </row>
    <row r="103" spans="8:13" ht="14.25">
      <c r="H103" s="491"/>
      <c r="M103" s="491"/>
    </row>
    <row r="104" spans="8:13" ht="14.25">
      <c r="H104" s="491"/>
      <c r="M104" s="491"/>
    </row>
    <row r="105" spans="8:13" ht="14.25">
      <c r="H105" s="491"/>
      <c r="M105" s="491"/>
    </row>
    <row r="106" spans="8:13" ht="14.25">
      <c r="H106" s="491"/>
      <c r="M106" s="491"/>
    </row>
    <row r="107" spans="8:13" ht="14.25">
      <c r="H107" s="491"/>
      <c r="M107" s="491"/>
    </row>
    <row r="108" spans="8:13" ht="14.25">
      <c r="H108" s="491"/>
      <c r="M108" s="491"/>
    </row>
    <row r="109" spans="8:13" ht="14.25">
      <c r="H109" s="491"/>
      <c r="M109" s="491"/>
    </row>
    <row r="110" spans="8:13" ht="14.25">
      <c r="H110" s="491"/>
      <c r="M110" s="491"/>
    </row>
    <row r="111" spans="8:13" ht="14.25">
      <c r="H111" s="491"/>
      <c r="M111" s="491"/>
    </row>
    <row r="112" spans="8:13" ht="14.25">
      <c r="H112" s="491"/>
      <c r="M112" s="491"/>
    </row>
    <row r="113" spans="8:13" ht="14.25">
      <c r="H113" s="491"/>
      <c r="M113" s="491"/>
    </row>
    <row r="114" spans="8:13" ht="14.25">
      <c r="H114" s="491"/>
      <c r="M114" s="491"/>
    </row>
    <row r="115" spans="8:13" ht="14.25">
      <c r="H115" s="491"/>
      <c r="M115" s="491"/>
    </row>
    <row r="116" spans="8:13" ht="14.25">
      <c r="H116" s="491"/>
      <c r="M116" s="491"/>
    </row>
    <row r="117" spans="8:13" ht="14.25">
      <c r="H117" s="491"/>
      <c r="M117" s="491"/>
    </row>
    <row r="118" spans="8:13" ht="14.25">
      <c r="H118" s="491"/>
      <c r="M118" s="491"/>
    </row>
    <row r="119" spans="8:13" ht="14.25">
      <c r="H119" s="491"/>
      <c r="M119" s="491"/>
    </row>
    <row r="120" spans="8:13" ht="14.25">
      <c r="H120" s="491"/>
      <c r="M120" s="491"/>
    </row>
    <row r="121" spans="8:13" ht="14.25">
      <c r="H121" s="491"/>
      <c r="M121" s="491"/>
    </row>
    <row r="122" spans="8:13" ht="14.25">
      <c r="H122" s="491"/>
      <c r="M122" s="491"/>
    </row>
    <row r="123" spans="8:13" ht="14.25">
      <c r="H123" s="491"/>
      <c r="M123" s="491"/>
    </row>
    <row r="124" spans="8:13" ht="14.25">
      <c r="H124" s="491"/>
      <c r="M124" s="491"/>
    </row>
    <row r="125" spans="8:13" ht="14.25">
      <c r="H125" s="491"/>
      <c r="M125" s="491"/>
    </row>
    <row r="126" spans="8:13" ht="14.25">
      <c r="H126" s="491"/>
      <c r="M126" s="491"/>
    </row>
    <row r="127" spans="8:13" ht="14.25">
      <c r="H127" s="491"/>
      <c r="M127" s="491"/>
    </row>
    <row r="128" spans="8:13" ht="14.25">
      <c r="H128" s="491"/>
      <c r="M128" s="491"/>
    </row>
    <row r="129" spans="8:13" ht="14.25">
      <c r="H129" s="491"/>
      <c r="M129" s="491"/>
    </row>
    <row r="130" spans="8:13" ht="14.25">
      <c r="H130" s="491"/>
      <c r="M130" s="491"/>
    </row>
    <row r="131" spans="8:13" ht="14.25">
      <c r="H131" s="491"/>
      <c r="M131" s="491"/>
    </row>
    <row r="132" spans="8:13" ht="14.25">
      <c r="H132" s="491"/>
      <c r="M132" s="491"/>
    </row>
    <row r="133" spans="8:13" ht="14.25">
      <c r="H133" s="491"/>
      <c r="M133" s="491"/>
    </row>
    <row r="134" spans="8:13" ht="14.25">
      <c r="H134" s="491"/>
      <c r="M134" s="491"/>
    </row>
    <row r="135" spans="8:13" ht="14.25">
      <c r="H135" s="491"/>
      <c r="M135" s="491"/>
    </row>
    <row r="136" spans="8:13" ht="14.25">
      <c r="H136" s="491"/>
      <c r="M136" s="491"/>
    </row>
    <row r="137" spans="8:13" ht="14.25">
      <c r="H137" s="491"/>
      <c r="M137" s="491"/>
    </row>
    <row r="138" spans="8:13" ht="14.25">
      <c r="H138" s="491"/>
      <c r="M138" s="491"/>
    </row>
    <row r="139" spans="8:13" ht="14.25">
      <c r="H139" s="491"/>
      <c r="M139" s="491"/>
    </row>
    <row r="140" spans="8:13" ht="14.25">
      <c r="H140" s="491"/>
      <c r="M140" s="491"/>
    </row>
    <row r="141" spans="8:13" ht="14.25">
      <c r="H141" s="491"/>
      <c r="M141" s="491"/>
    </row>
    <row r="142" spans="8:13" ht="14.25">
      <c r="H142" s="491"/>
      <c r="M142" s="491"/>
    </row>
    <row r="143" spans="8:13" ht="14.25">
      <c r="H143" s="491"/>
      <c r="M143" s="491"/>
    </row>
    <row r="144" spans="8:13" ht="14.25">
      <c r="H144" s="491"/>
      <c r="M144" s="491"/>
    </row>
    <row r="145" spans="8:13" ht="14.25">
      <c r="H145" s="491"/>
      <c r="M145" s="491"/>
    </row>
    <row r="146" spans="8:13" ht="14.25">
      <c r="H146" s="492"/>
      <c r="M146" s="492"/>
    </row>
    <row r="147" spans="8:13" ht="14.25">
      <c r="H147" s="492"/>
      <c r="M147" s="492"/>
    </row>
    <row r="148" spans="8:13" ht="14.25">
      <c r="H148" s="492"/>
      <c r="M148" s="492"/>
    </row>
    <row r="149" spans="8:13" ht="14.25">
      <c r="H149" s="492"/>
      <c r="M149" s="492"/>
    </row>
    <row r="150" spans="8:13" ht="14.25">
      <c r="H150" s="492"/>
      <c r="M150" s="492"/>
    </row>
    <row r="151" spans="8:13" ht="14.25">
      <c r="H151" s="492"/>
      <c r="M151" s="492"/>
    </row>
  </sheetData>
  <sheetProtection/>
  <mergeCells count="1">
    <mergeCell ref="A2:C2"/>
  </mergeCells>
  <hyperlinks>
    <hyperlink ref="A2" location="Index!A1" display="Back to Index"/>
  </hyperlinks>
  <printOptions gridLines="1"/>
  <pageMargins left="0.7086614173228347" right="0.2362204724409449" top="0.984251968503937" bottom="0.984251968503937" header="0.5118110236220472" footer="0.5118110236220472"/>
  <pageSetup fitToHeight="1" fitToWidth="1" horizontalDpi="600" verticalDpi="600" orientation="landscape" paperSize="9" scale="66" r:id="rId1"/>
  <headerFooter alignWithMargins="0">
    <oddFooter>&amp;L&amp;D &amp;T&amp;R&amp;F&amp;A</oddFooter>
  </headerFooter>
</worksheet>
</file>

<file path=xl/worksheets/sheet20.xml><?xml version="1.0" encoding="utf-8"?>
<worksheet xmlns="http://schemas.openxmlformats.org/spreadsheetml/2006/main" xmlns:r="http://schemas.openxmlformats.org/officeDocument/2006/relationships">
  <sheetPr>
    <tabColor indexed="12"/>
    <pageSetUpPr fitToPage="1"/>
  </sheetPr>
  <dimension ref="A1:S148"/>
  <sheetViews>
    <sheetView tabSelected="1" zoomScale="80" zoomScaleNormal="80"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M25" sqref="M25"/>
    </sheetView>
  </sheetViews>
  <sheetFormatPr defaultColWidth="9.140625" defaultRowHeight="12.75"/>
  <cols>
    <col min="1" max="1" width="4.00390625" style="10" customWidth="1"/>
    <col min="2" max="2" width="4.28125" style="10" customWidth="1"/>
    <col min="3" max="3" width="42.28125" style="1" customWidth="1"/>
    <col min="4" max="7" width="9.28125" style="59" customWidth="1"/>
    <col min="8" max="8" width="10.28125" style="60" customWidth="1"/>
    <col min="9" max="9" width="8.421875" style="70" customWidth="1"/>
    <col min="10" max="10" width="8.28125" style="70" customWidth="1"/>
    <col min="11" max="12" width="8.28125" style="59" customWidth="1"/>
    <col min="13" max="13" width="9.28125" style="60" customWidth="1"/>
    <col min="14" max="14" width="8.28125" style="70" customWidth="1"/>
    <col min="15" max="16384" width="9.140625" style="10" customWidth="1"/>
  </cols>
  <sheetData>
    <row r="1" spans="1:14" s="24" customFormat="1" ht="20.25">
      <c r="A1" s="23" t="s">
        <v>23</v>
      </c>
      <c r="D1" s="61"/>
      <c r="E1" s="61"/>
      <c r="F1" s="61"/>
      <c r="G1" s="61"/>
      <c r="H1" s="61"/>
      <c r="I1" s="715"/>
      <c r="J1" s="715"/>
      <c r="K1" s="61"/>
      <c r="L1" s="61"/>
      <c r="M1" s="61"/>
      <c r="N1" s="715"/>
    </row>
    <row r="2" spans="1:14" s="26" customFormat="1" ht="45">
      <c r="A2" s="948" t="s">
        <v>53</v>
      </c>
      <c r="B2" s="948"/>
      <c r="C2" s="948"/>
      <c r="D2" s="139" t="s">
        <v>314</v>
      </c>
      <c r="E2" s="139" t="s">
        <v>326</v>
      </c>
      <c r="F2" s="272" t="s">
        <v>338</v>
      </c>
      <c r="G2" s="272" t="s">
        <v>347</v>
      </c>
      <c r="H2" s="272" t="s">
        <v>400</v>
      </c>
      <c r="I2" s="139" t="s">
        <v>401</v>
      </c>
      <c r="J2" s="139" t="s">
        <v>402</v>
      </c>
      <c r="K2" s="139"/>
      <c r="L2" s="139" t="s">
        <v>403</v>
      </c>
      <c r="M2" s="272" t="s">
        <v>404</v>
      </c>
      <c r="N2" s="288" t="s">
        <v>405</v>
      </c>
    </row>
    <row r="3" spans="1:14" s="14" customFormat="1" ht="6" customHeight="1">
      <c r="A3" s="29"/>
      <c r="B3" s="15"/>
      <c r="D3" s="155"/>
      <c r="E3" s="155"/>
      <c r="F3" s="640"/>
      <c r="G3" s="640"/>
      <c r="H3" s="184"/>
      <c r="I3" s="51"/>
      <c r="J3" s="51"/>
      <c r="K3" s="7"/>
      <c r="L3" s="7"/>
      <c r="M3" s="184"/>
      <c r="N3" s="51"/>
    </row>
    <row r="4" spans="1:14" s="14" customFormat="1" ht="14.25" customHeight="1">
      <c r="A4" s="29" t="s">
        <v>376</v>
      </c>
      <c r="B4" s="15"/>
      <c r="D4" s="7"/>
      <c r="E4" s="7"/>
      <c r="F4" s="7"/>
      <c r="G4" s="7"/>
      <c r="H4" s="62"/>
      <c r="I4" s="51"/>
      <c r="J4" s="51"/>
      <c r="K4" s="7"/>
      <c r="L4" s="7"/>
      <c r="M4" s="192"/>
      <c r="N4" s="51"/>
    </row>
    <row r="5" spans="2:14" ht="14.25">
      <c r="B5" s="20" t="s">
        <v>2</v>
      </c>
      <c r="D5" s="59">
        <v>146</v>
      </c>
      <c r="E5" s="59">
        <v>226</v>
      </c>
      <c r="F5" s="59">
        <v>251</v>
      </c>
      <c r="G5" s="59">
        <v>270</v>
      </c>
      <c r="H5" s="60">
        <v>253</v>
      </c>
      <c r="I5" s="209">
        <v>-6.296296296296299</v>
      </c>
      <c r="J5" s="209">
        <v>73.28767123287672</v>
      </c>
      <c r="L5" s="59">
        <v>285</v>
      </c>
      <c r="M5" s="60">
        <v>523</v>
      </c>
      <c r="N5" s="209">
        <v>83.50877192982455</v>
      </c>
    </row>
    <row r="6" spans="2:14" ht="14.25">
      <c r="B6" s="825" t="s">
        <v>138</v>
      </c>
      <c r="C6" s="726"/>
      <c r="D6" s="59">
        <v>14</v>
      </c>
      <c r="E6" s="59">
        <v>9</v>
      </c>
      <c r="F6" s="59">
        <v>16</v>
      </c>
      <c r="G6" s="59">
        <v>14</v>
      </c>
      <c r="H6" s="60">
        <v>9</v>
      </c>
      <c r="I6" s="209">
        <v>-35.71428571428571</v>
      </c>
      <c r="J6" s="209">
        <v>-35.71428571428571</v>
      </c>
      <c r="L6" s="59">
        <v>24</v>
      </c>
      <c r="M6" s="60">
        <v>23</v>
      </c>
      <c r="N6" s="209">
        <v>-4.1666666666666625</v>
      </c>
    </row>
    <row r="7" spans="2:14" ht="14.25">
      <c r="B7" s="825" t="s">
        <v>180</v>
      </c>
      <c r="C7" s="726"/>
      <c r="D7" s="59">
        <v>68</v>
      </c>
      <c r="E7" s="59">
        <v>112</v>
      </c>
      <c r="F7" s="59">
        <v>59</v>
      </c>
      <c r="G7" s="59">
        <v>110</v>
      </c>
      <c r="H7" s="60">
        <v>14</v>
      </c>
      <c r="I7" s="209">
        <v>-87.27272727272728</v>
      </c>
      <c r="J7" s="209">
        <v>-79.41176470588236</v>
      </c>
      <c r="L7" s="59">
        <v>140</v>
      </c>
      <c r="M7" s="60">
        <v>124</v>
      </c>
      <c r="N7" s="209">
        <v>-11.428571428571432</v>
      </c>
    </row>
    <row r="8" spans="2:14" ht="14.25">
      <c r="B8" s="20" t="s">
        <v>3</v>
      </c>
      <c r="D8" s="59">
        <v>228</v>
      </c>
      <c r="E8" s="59">
        <v>347</v>
      </c>
      <c r="F8" s="59">
        <v>326</v>
      </c>
      <c r="G8" s="59">
        <v>394</v>
      </c>
      <c r="H8" s="60">
        <v>276</v>
      </c>
      <c r="I8" s="209">
        <v>-29.949238578680205</v>
      </c>
      <c r="J8" s="209">
        <v>21.052631578947366</v>
      </c>
      <c r="L8" s="59">
        <v>449</v>
      </c>
      <c r="M8" s="60">
        <v>670</v>
      </c>
      <c r="N8" s="209">
        <v>49.22048997772828</v>
      </c>
    </row>
    <row r="9" spans="2:14" ht="14.25">
      <c r="B9" s="20" t="s">
        <v>0</v>
      </c>
      <c r="D9" s="59">
        <v>63</v>
      </c>
      <c r="E9" s="59">
        <v>44</v>
      </c>
      <c r="F9" s="59">
        <v>39</v>
      </c>
      <c r="G9" s="59">
        <v>129</v>
      </c>
      <c r="H9" s="60">
        <v>58</v>
      </c>
      <c r="I9" s="209">
        <v>-55.03875968992248</v>
      </c>
      <c r="J9" s="209">
        <v>-7.936507936507942</v>
      </c>
      <c r="L9" s="59">
        <v>158</v>
      </c>
      <c r="M9" s="60">
        <v>187</v>
      </c>
      <c r="N9" s="209">
        <v>18.354430379746844</v>
      </c>
    </row>
    <row r="10" spans="2:14" ht="14.25">
      <c r="B10" s="20" t="s">
        <v>5</v>
      </c>
      <c r="D10" s="70">
        <v>-74</v>
      </c>
      <c r="E10" s="70">
        <v>-862</v>
      </c>
      <c r="F10" s="70">
        <v>-40</v>
      </c>
      <c r="G10" s="70">
        <v>38</v>
      </c>
      <c r="H10" s="729">
        <v>-28</v>
      </c>
      <c r="I10" s="209" t="s">
        <v>343</v>
      </c>
      <c r="J10" s="209">
        <v>62.16216216216216</v>
      </c>
      <c r="L10" s="70">
        <v>-42</v>
      </c>
      <c r="M10" s="60">
        <v>10</v>
      </c>
      <c r="N10" s="209" t="s">
        <v>343</v>
      </c>
    </row>
    <row r="11" spans="2:14" ht="14.25">
      <c r="B11" s="21" t="s">
        <v>6</v>
      </c>
      <c r="D11" s="59">
        <v>239</v>
      </c>
      <c r="E11" s="59">
        <v>1165</v>
      </c>
      <c r="F11" s="59">
        <v>327</v>
      </c>
      <c r="G11" s="59">
        <v>227</v>
      </c>
      <c r="H11" s="60">
        <v>246</v>
      </c>
      <c r="I11" s="209">
        <v>8.370044052863435</v>
      </c>
      <c r="J11" s="209">
        <v>2.9288702928870203</v>
      </c>
      <c r="L11" s="59">
        <v>333</v>
      </c>
      <c r="M11" s="60">
        <v>473</v>
      </c>
      <c r="N11" s="209">
        <v>42.04204204204205</v>
      </c>
    </row>
    <row r="12" spans="6:14" ht="14.25">
      <c r="F12" s="252"/>
      <c r="G12" s="252"/>
      <c r="I12" s="389"/>
      <c r="J12" s="389"/>
      <c r="M12" s="207"/>
      <c r="N12" s="209"/>
    </row>
    <row r="13" spans="1:14" s="14" customFormat="1" ht="14.25" customHeight="1">
      <c r="A13" s="29" t="s">
        <v>375</v>
      </c>
      <c r="B13" s="15"/>
      <c r="D13" s="80"/>
      <c r="E13" s="80"/>
      <c r="F13" s="271"/>
      <c r="G13" s="271"/>
      <c r="H13" s="62"/>
      <c r="I13" s="401"/>
      <c r="J13" s="389"/>
      <c r="K13" s="330"/>
      <c r="L13" s="330"/>
      <c r="M13" s="206"/>
      <c r="N13" s="822"/>
    </row>
    <row r="14" spans="2:19" ht="14.25">
      <c r="B14" s="49" t="s">
        <v>239</v>
      </c>
      <c r="D14" s="59">
        <v>45462</v>
      </c>
      <c r="E14" s="59">
        <v>49411</v>
      </c>
      <c r="F14" s="59">
        <v>51807</v>
      </c>
      <c r="G14" s="59">
        <v>55410</v>
      </c>
      <c r="H14" s="60">
        <v>54448</v>
      </c>
      <c r="I14" s="70">
        <v>-1.7361487096192008</v>
      </c>
      <c r="J14" s="70">
        <v>19.76595838282522</v>
      </c>
      <c r="L14" s="59">
        <v>45462</v>
      </c>
      <c r="M14" s="60">
        <v>54448</v>
      </c>
      <c r="N14" s="209">
        <v>19.76595838282522</v>
      </c>
      <c r="O14" s="446"/>
      <c r="P14" s="446"/>
      <c r="Q14" s="446"/>
      <c r="R14" s="446"/>
      <c r="S14" s="446"/>
    </row>
    <row r="15" spans="2:19" ht="14.25">
      <c r="B15" s="20" t="s">
        <v>8</v>
      </c>
      <c r="D15" s="59">
        <v>41705</v>
      </c>
      <c r="E15" s="59">
        <v>39160</v>
      </c>
      <c r="F15" s="59">
        <v>42797</v>
      </c>
      <c r="G15" s="59">
        <v>45974</v>
      </c>
      <c r="H15" s="60">
        <v>44009</v>
      </c>
      <c r="I15" s="70">
        <v>-4.2741549571496895</v>
      </c>
      <c r="J15" s="70">
        <v>5.524517443951571</v>
      </c>
      <c r="L15" s="59">
        <v>41705</v>
      </c>
      <c r="M15" s="60">
        <v>44009</v>
      </c>
      <c r="N15" s="209">
        <v>5.524517443951571</v>
      </c>
      <c r="O15" s="446"/>
      <c r="P15" s="446"/>
      <c r="Q15" s="446"/>
      <c r="R15" s="446"/>
      <c r="S15" s="446"/>
    </row>
    <row r="16" spans="2:19" ht="14.25">
      <c r="B16" s="20" t="s">
        <v>46</v>
      </c>
      <c r="D16" s="59">
        <v>51</v>
      </c>
      <c r="E16" s="59">
        <v>61</v>
      </c>
      <c r="F16" s="59">
        <v>89</v>
      </c>
      <c r="G16" s="59">
        <v>52</v>
      </c>
      <c r="H16" s="60">
        <v>94</v>
      </c>
      <c r="I16" s="70">
        <v>80.76923076923077</v>
      </c>
      <c r="J16" s="70">
        <v>84.31372549019606</v>
      </c>
      <c r="L16" s="59">
        <v>100</v>
      </c>
      <c r="M16" s="60">
        <v>146</v>
      </c>
      <c r="N16" s="209">
        <v>46</v>
      </c>
      <c r="O16" s="446"/>
      <c r="P16" s="446"/>
      <c r="Q16" s="446"/>
      <c r="R16" s="446"/>
      <c r="S16" s="446"/>
    </row>
    <row r="17" spans="2:19" ht="14.25">
      <c r="B17" s="20" t="s">
        <v>47</v>
      </c>
      <c r="D17" s="59">
        <v>58</v>
      </c>
      <c r="E17" s="59">
        <v>58</v>
      </c>
      <c r="F17" s="59">
        <v>60</v>
      </c>
      <c r="G17" s="59">
        <v>60</v>
      </c>
      <c r="H17" s="60">
        <v>70</v>
      </c>
      <c r="I17" s="70">
        <v>16.666666666666675</v>
      </c>
      <c r="J17" s="70">
        <v>20.68965517241379</v>
      </c>
      <c r="L17" s="59">
        <v>114</v>
      </c>
      <c r="M17" s="60">
        <v>130</v>
      </c>
      <c r="N17" s="209">
        <v>14.035087719298245</v>
      </c>
      <c r="O17" s="446"/>
      <c r="P17" s="446"/>
      <c r="Q17" s="446"/>
      <c r="R17" s="446"/>
      <c r="S17" s="446"/>
    </row>
    <row r="18" spans="14:17" ht="14.25">
      <c r="N18" s="209"/>
      <c r="Q18" s="286"/>
    </row>
    <row r="20" spans="2:5" ht="14.25">
      <c r="B20" s="199" t="s">
        <v>313</v>
      </c>
      <c r="D20" s="156"/>
      <c r="E20" s="156"/>
    </row>
    <row r="21" spans="4:5" ht="14.25">
      <c r="D21" s="156"/>
      <c r="E21" s="156"/>
    </row>
    <row r="22" spans="4:13" ht="14.25">
      <c r="D22" s="156"/>
      <c r="E22" s="156"/>
      <c r="F22" s="193"/>
      <c r="G22" s="193"/>
      <c r="M22" s="182"/>
    </row>
    <row r="23" spans="4:13" ht="14.25">
      <c r="D23" s="156"/>
      <c r="E23" s="156"/>
      <c r="F23" s="193"/>
      <c r="G23" s="193"/>
      <c r="H23" s="182"/>
      <c r="M23" s="182"/>
    </row>
    <row r="24" spans="4:13" ht="14.25">
      <c r="D24" s="156"/>
      <c r="E24" s="156"/>
      <c r="F24" s="193"/>
      <c r="G24" s="193"/>
      <c r="H24" s="182"/>
      <c r="M24" s="182"/>
    </row>
    <row r="25" spans="6:13" ht="14.25">
      <c r="F25" s="193"/>
      <c r="G25" s="193"/>
      <c r="H25" s="182"/>
      <c r="M25" s="182"/>
    </row>
    <row r="26" spans="6:13" ht="14.25">
      <c r="F26" s="193"/>
      <c r="G26" s="193"/>
      <c r="H26" s="182"/>
      <c r="M26" s="182"/>
    </row>
    <row r="27" spans="6:13" ht="14.25">
      <c r="F27" s="193"/>
      <c r="G27" s="193"/>
      <c r="H27" s="182"/>
      <c r="M27" s="182"/>
    </row>
    <row r="28" spans="6:13" ht="14.25">
      <c r="F28" s="193"/>
      <c r="G28" s="193"/>
      <c r="H28" s="182"/>
      <c r="M28" s="182"/>
    </row>
    <row r="29" spans="6:13" ht="14.25">
      <c r="F29" s="193"/>
      <c r="G29" s="193"/>
      <c r="H29" s="182"/>
      <c r="M29" s="182"/>
    </row>
    <row r="30" spans="6:13" ht="14.25">
      <c r="F30" s="193"/>
      <c r="G30" s="193"/>
      <c r="H30" s="182"/>
      <c r="M30" s="182"/>
    </row>
    <row r="31" spans="6:13" ht="14.25">
      <c r="F31" s="193"/>
      <c r="G31" s="193"/>
      <c r="H31" s="182"/>
      <c r="M31" s="182"/>
    </row>
    <row r="32" spans="6:13" ht="14.25">
      <c r="F32" s="193"/>
      <c r="G32" s="193"/>
      <c r="H32" s="182"/>
      <c r="M32" s="182"/>
    </row>
    <row r="33" spans="6:13" ht="14.25">
      <c r="F33" s="193"/>
      <c r="G33" s="193"/>
      <c r="H33" s="182"/>
      <c r="M33" s="182"/>
    </row>
    <row r="34" spans="6:13" ht="14.25">
      <c r="F34" s="193"/>
      <c r="G34" s="193"/>
      <c r="H34" s="182"/>
      <c r="M34" s="182"/>
    </row>
    <row r="35" spans="6:13" ht="14.25">
      <c r="F35" s="193"/>
      <c r="G35" s="193"/>
      <c r="H35" s="182"/>
      <c r="M35" s="182"/>
    </row>
    <row r="36" spans="6:13" ht="14.25">
      <c r="F36" s="193"/>
      <c r="G36" s="193"/>
      <c r="H36" s="182"/>
      <c r="M36" s="182"/>
    </row>
    <row r="37" spans="6:13" ht="14.25">
      <c r="F37" s="193"/>
      <c r="G37" s="193"/>
      <c r="H37" s="182"/>
      <c r="M37" s="182"/>
    </row>
    <row r="38" spans="6:13" ht="14.25">
      <c r="F38" s="193"/>
      <c r="G38" s="193"/>
      <c r="H38" s="182"/>
      <c r="M38" s="182"/>
    </row>
    <row r="39" spans="6:13" ht="14.25">
      <c r="F39" s="193"/>
      <c r="G39" s="193"/>
      <c r="H39" s="182"/>
      <c r="M39" s="182"/>
    </row>
    <row r="40" spans="6:13" ht="14.25">
      <c r="F40" s="193"/>
      <c r="G40" s="193"/>
      <c r="H40" s="182"/>
      <c r="M40" s="182"/>
    </row>
    <row r="41" spans="6:13" ht="14.25">
      <c r="F41" s="193"/>
      <c r="G41" s="193"/>
      <c r="H41" s="182"/>
      <c r="M41" s="182"/>
    </row>
    <row r="42" spans="6:13" ht="14.25">
      <c r="F42" s="193"/>
      <c r="G42" s="193"/>
      <c r="H42" s="182"/>
      <c r="M42" s="182"/>
    </row>
    <row r="43" spans="6:13" ht="14.25">
      <c r="F43" s="193"/>
      <c r="G43" s="193"/>
      <c r="H43" s="182"/>
      <c r="M43" s="182"/>
    </row>
    <row r="44" spans="6:13" ht="14.25">
      <c r="F44" s="193"/>
      <c r="G44" s="193"/>
      <c r="H44" s="182"/>
      <c r="M44" s="182"/>
    </row>
    <row r="45" spans="6:13" ht="14.25">
      <c r="F45" s="193"/>
      <c r="G45" s="193"/>
      <c r="H45" s="182"/>
      <c r="M45" s="182"/>
    </row>
    <row r="46" spans="6:13" ht="14.25">
      <c r="F46" s="193"/>
      <c r="G46" s="193"/>
      <c r="H46" s="182"/>
      <c r="M46" s="182"/>
    </row>
    <row r="47" spans="6:13" ht="14.25">
      <c r="F47" s="193"/>
      <c r="G47" s="193"/>
      <c r="H47" s="182"/>
      <c r="M47" s="182"/>
    </row>
    <row r="48" spans="6:13" ht="14.25">
      <c r="F48" s="193"/>
      <c r="G48" s="193"/>
      <c r="H48" s="182"/>
      <c r="M48" s="182"/>
    </row>
    <row r="49" spans="6:13" ht="14.25">
      <c r="F49" s="193"/>
      <c r="G49" s="193"/>
      <c r="H49" s="182"/>
      <c r="M49" s="182"/>
    </row>
    <row r="50" spans="6:13" ht="14.25">
      <c r="F50" s="193"/>
      <c r="G50" s="193"/>
      <c r="H50" s="182"/>
      <c r="M50" s="182"/>
    </row>
    <row r="51" spans="6:13" ht="14.25">
      <c r="F51" s="193"/>
      <c r="G51" s="193"/>
      <c r="H51" s="182"/>
      <c r="M51" s="182"/>
    </row>
    <row r="52" spans="6:13" ht="14.25">
      <c r="F52" s="193"/>
      <c r="G52" s="193"/>
      <c r="H52" s="182"/>
      <c r="M52" s="182"/>
    </row>
    <row r="53" spans="6:13" ht="14.25">
      <c r="F53" s="193"/>
      <c r="G53" s="193"/>
      <c r="H53" s="182"/>
      <c r="M53" s="182"/>
    </row>
    <row r="54" spans="6:13" ht="14.25">
      <c r="F54" s="193"/>
      <c r="G54" s="193"/>
      <c r="H54" s="182"/>
      <c r="M54" s="182"/>
    </row>
    <row r="55" spans="6:13" ht="14.25">
      <c r="F55" s="193"/>
      <c r="G55" s="193"/>
      <c r="H55" s="182"/>
      <c r="M55" s="182"/>
    </row>
    <row r="56" spans="6:13" ht="14.25">
      <c r="F56" s="193"/>
      <c r="G56" s="193"/>
      <c r="H56" s="182"/>
      <c r="M56" s="182"/>
    </row>
    <row r="57" spans="6:13" ht="14.25">
      <c r="F57" s="193"/>
      <c r="G57" s="193"/>
      <c r="H57" s="182"/>
      <c r="M57" s="182"/>
    </row>
    <row r="58" spans="6:13" ht="14.25">
      <c r="F58" s="193"/>
      <c r="G58" s="193"/>
      <c r="H58" s="182"/>
      <c r="M58" s="182"/>
    </row>
    <row r="59" spans="6:13" ht="14.25">
      <c r="F59" s="193"/>
      <c r="G59" s="193"/>
      <c r="H59" s="182"/>
      <c r="M59" s="182"/>
    </row>
    <row r="60" spans="6:13" ht="14.25">
      <c r="F60" s="193"/>
      <c r="G60" s="193"/>
      <c r="H60" s="182"/>
      <c r="M60" s="182"/>
    </row>
    <row r="61" spans="6:13" ht="14.25">
      <c r="F61" s="193"/>
      <c r="G61" s="193"/>
      <c r="H61" s="182"/>
      <c r="M61" s="182"/>
    </row>
    <row r="62" spans="6:13" ht="14.25">
      <c r="F62" s="193"/>
      <c r="G62" s="193"/>
      <c r="H62" s="182"/>
      <c r="M62" s="182"/>
    </row>
    <row r="63" spans="6:13" ht="14.25">
      <c r="F63" s="193"/>
      <c r="G63" s="193"/>
      <c r="H63" s="182"/>
      <c r="M63" s="182"/>
    </row>
    <row r="64" spans="6:13" ht="14.25">
      <c r="F64" s="193"/>
      <c r="G64" s="193"/>
      <c r="H64" s="182"/>
      <c r="M64" s="182"/>
    </row>
    <row r="65" spans="6:13" ht="14.25">
      <c r="F65" s="193"/>
      <c r="G65" s="193"/>
      <c r="H65" s="182"/>
      <c r="M65" s="182"/>
    </row>
    <row r="66" spans="6:13" ht="14.25">
      <c r="F66" s="193"/>
      <c r="G66" s="193"/>
      <c r="H66" s="182"/>
      <c r="M66" s="182"/>
    </row>
    <row r="67" spans="6:13" ht="14.25">
      <c r="F67" s="193"/>
      <c r="G67" s="193"/>
      <c r="H67" s="182"/>
      <c r="M67" s="182"/>
    </row>
    <row r="68" spans="6:13" ht="14.25">
      <c r="F68" s="193"/>
      <c r="G68" s="193"/>
      <c r="H68" s="182"/>
      <c r="M68" s="182"/>
    </row>
    <row r="69" spans="6:13" ht="14.25">
      <c r="F69" s="193"/>
      <c r="G69" s="193"/>
      <c r="H69" s="182"/>
      <c r="M69" s="182"/>
    </row>
    <row r="70" spans="6:13" ht="14.25">
      <c r="F70" s="193"/>
      <c r="G70" s="193"/>
      <c r="H70" s="182"/>
      <c r="M70" s="182"/>
    </row>
    <row r="71" spans="6:13" ht="14.25">
      <c r="F71" s="193"/>
      <c r="G71" s="193"/>
      <c r="H71" s="182"/>
      <c r="M71" s="182"/>
    </row>
    <row r="72" spans="6:13" ht="14.25">
      <c r="F72" s="193"/>
      <c r="G72" s="193"/>
      <c r="H72" s="182"/>
      <c r="M72" s="182"/>
    </row>
    <row r="73" spans="6:13" ht="14.25">
      <c r="F73" s="193"/>
      <c r="G73" s="193"/>
      <c r="H73" s="182"/>
      <c r="M73" s="182"/>
    </row>
    <row r="74" spans="6:13" ht="14.25">
      <c r="F74" s="193"/>
      <c r="G74" s="193"/>
      <c r="H74" s="182"/>
      <c r="M74" s="182"/>
    </row>
    <row r="75" spans="6:13" ht="14.25">
      <c r="F75" s="193"/>
      <c r="G75" s="193"/>
      <c r="H75" s="182"/>
      <c r="M75" s="182"/>
    </row>
    <row r="76" spans="6:13" ht="14.25">
      <c r="F76" s="193"/>
      <c r="G76" s="193"/>
      <c r="H76" s="182"/>
      <c r="M76" s="182"/>
    </row>
    <row r="77" spans="6:13" ht="14.25">
      <c r="F77" s="193"/>
      <c r="G77" s="193"/>
      <c r="H77" s="182"/>
      <c r="M77" s="182"/>
    </row>
    <row r="78" spans="6:13" ht="14.25">
      <c r="F78" s="193"/>
      <c r="G78" s="193"/>
      <c r="H78" s="182"/>
      <c r="M78" s="182"/>
    </row>
    <row r="79" spans="6:13" ht="14.25">
      <c r="F79" s="193"/>
      <c r="G79" s="193"/>
      <c r="H79" s="182"/>
      <c r="M79" s="182"/>
    </row>
    <row r="80" spans="6:13" ht="14.25">
      <c r="F80" s="193"/>
      <c r="G80" s="193"/>
      <c r="H80" s="182"/>
      <c r="M80" s="182"/>
    </row>
    <row r="81" spans="6:13" ht="14.25">
      <c r="F81" s="193"/>
      <c r="G81" s="193"/>
      <c r="H81" s="182"/>
      <c r="M81" s="182"/>
    </row>
    <row r="82" spans="6:13" ht="14.25">
      <c r="F82" s="193"/>
      <c r="G82" s="193"/>
      <c r="H82" s="182"/>
      <c r="M82" s="182"/>
    </row>
    <row r="83" spans="6:13" ht="14.25">
      <c r="F83" s="193"/>
      <c r="G83" s="193"/>
      <c r="H83" s="182"/>
      <c r="M83" s="182"/>
    </row>
    <row r="84" spans="6:13" ht="14.25">
      <c r="F84" s="193"/>
      <c r="G84" s="193"/>
      <c r="H84" s="182"/>
      <c r="M84" s="182"/>
    </row>
    <row r="85" spans="6:13" ht="14.25">
      <c r="F85" s="193"/>
      <c r="G85" s="193"/>
      <c r="H85" s="182"/>
      <c r="M85" s="182"/>
    </row>
    <row r="86" spans="6:13" ht="14.25">
      <c r="F86" s="193"/>
      <c r="G86" s="193"/>
      <c r="H86" s="182"/>
      <c r="M86" s="182"/>
    </row>
    <row r="87" spans="6:13" ht="14.25">
      <c r="F87" s="193"/>
      <c r="G87" s="193"/>
      <c r="H87" s="182"/>
      <c r="M87" s="182"/>
    </row>
    <row r="88" spans="6:13" ht="14.25">
      <c r="F88" s="193"/>
      <c r="G88" s="193"/>
      <c r="H88" s="182"/>
      <c r="M88" s="182"/>
    </row>
    <row r="89" spans="6:13" ht="14.25">
      <c r="F89" s="193"/>
      <c r="G89" s="193"/>
      <c r="H89" s="182"/>
      <c r="M89" s="182"/>
    </row>
    <row r="90" spans="6:13" ht="14.25">
      <c r="F90" s="193"/>
      <c r="G90" s="193"/>
      <c r="H90" s="182"/>
      <c r="M90" s="182"/>
    </row>
    <row r="91" spans="6:13" ht="14.25">
      <c r="F91" s="193"/>
      <c r="G91" s="193"/>
      <c r="H91" s="182"/>
      <c r="M91" s="182"/>
    </row>
    <row r="92" spans="6:13" ht="14.25">
      <c r="F92" s="193"/>
      <c r="G92" s="193"/>
      <c r="H92" s="182"/>
      <c r="M92" s="182"/>
    </row>
    <row r="93" spans="6:13" ht="14.25">
      <c r="F93" s="193"/>
      <c r="G93" s="193"/>
      <c r="H93" s="182"/>
      <c r="M93" s="182"/>
    </row>
    <row r="94" spans="6:13" ht="14.25">
      <c r="F94" s="193"/>
      <c r="G94" s="193"/>
      <c r="H94" s="182"/>
      <c r="M94" s="182"/>
    </row>
    <row r="95" spans="6:13" ht="14.25">
      <c r="F95" s="193"/>
      <c r="G95" s="193"/>
      <c r="H95" s="182"/>
      <c r="M95" s="182"/>
    </row>
    <row r="96" spans="6:13" ht="14.25">
      <c r="F96" s="193"/>
      <c r="G96" s="193"/>
      <c r="H96" s="182"/>
      <c r="M96" s="182"/>
    </row>
    <row r="97" spans="6:13" ht="14.25">
      <c r="F97" s="193"/>
      <c r="G97" s="193"/>
      <c r="H97" s="182"/>
      <c r="M97" s="182"/>
    </row>
    <row r="98" spans="6:13" ht="14.25">
      <c r="F98" s="193"/>
      <c r="G98" s="193"/>
      <c r="H98" s="182"/>
      <c r="M98" s="182"/>
    </row>
    <row r="99" spans="6:13" ht="14.25">
      <c r="F99" s="193"/>
      <c r="G99" s="193"/>
      <c r="H99" s="182"/>
      <c r="M99" s="182"/>
    </row>
    <row r="100" spans="6:13" ht="14.25">
      <c r="F100" s="193"/>
      <c r="G100" s="193"/>
      <c r="H100" s="182"/>
      <c r="M100" s="182"/>
    </row>
    <row r="101" spans="6:13" ht="14.25">
      <c r="F101" s="193"/>
      <c r="G101" s="193"/>
      <c r="H101" s="182"/>
      <c r="M101" s="182"/>
    </row>
    <row r="102" spans="6:13" ht="14.25">
      <c r="F102" s="193"/>
      <c r="G102" s="193"/>
      <c r="H102" s="182"/>
      <c r="M102" s="182"/>
    </row>
    <row r="103" spans="6:13" ht="14.25">
      <c r="F103" s="193"/>
      <c r="G103" s="193"/>
      <c r="H103" s="182"/>
      <c r="M103" s="182"/>
    </row>
    <row r="104" spans="6:13" ht="14.25">
      <c r="F104" s="193"/>
      <c r="G104" s="193"/>
      <c r="H104" s="182"/>
      <c r="M104" s="182"/>
    </row>
    <row r="105" spans="6:13" ht="14.25">
      <c r="F105" s="193"/>
      <c r="G105" s="193"/>
      <c r="H105" s="182"/>
      <c r="M105" s="182"/>
    </row>
    <row r="106" spans="6:13" ht="14.25">
      <c r="F106" s="193"/>
      <c r="G106" s="193"/>
      <c r="H106" s="182"/>
      <c r="M106" s="182"/>
    </row>
    <row r="107" spans="6:13" ht="14.25">
      <c r="F107" s="193"/>
      <c r="G107" s="193"/>
      <c r="H107" s="182"/>
      <c r="M107" s="182"/>
    </row>
    <row r="108" spans="6:13" ht="14.25">
      <c r="F108" s="193"/>
      <c r="G108" s="193"/>
      <c r="H108" s="182"/>
      <c r="M108" s="182"/>
    </row>
    <row r="109" spans="6:13" ht="14.25">
      <c r="F109" s="193"/>
      <c r="G109" s="193"/>
      <c r="H109" s="182"/>
      <c r="M109" s="182"/>
    </row>
    <row r="110" spans="6:13" ht="14.25">
      <c r="F110" s="193"/>
      <c r="G110" s="193"/>
      <c r="H110" s="182"/>
      <c r="M110" s="182"/>
    </row>
    <row r="111" spans="6:13" ht="14.25">
      <c r="F111" s="193"/>
      <c r="G111" s="193"/>
      <c r="H111" s="182"/>
      <c r="M111" s="182"/>
    </row>
    <row r="112" spans="6:13" ht="14.25">
      <c r="F112" s="193"/>
      <c r="G112" s="193"/>
      <c r="H112" s="182"/>
      <c r="M112" s="182"/>
    </row>
    <row r="113" spans="6:13" ht="14.25">
      <c r="F113" s="193"/>
      <c r="G113" s="193"/>
      <c r="H113" s="182"/>
      <c r="M113" s="182"/>
    </row>
    <row r="114" spans="6:13" ht="14.25">
      <c r="F114" s="193"/>
      <c r="G114" s="193"/>
      <c r="H114" s="182"/>
      <c r="M114" s="182"/>
    </row>
    <row r="115" spans="6:13" ht="14.25">
      <c r="F115" s="193"/>
      <c r="G115" s="193"/>
      <c r="H115" s="182"/>
      <c r="M115" s="182"/>
    </row>
    <row r="116" spans="6:13" ht="14.25">
      <c r="F116" s="193"/>
      <c r="G116" s="193"/>
      <c r="H116" s="182"/>
      <c r="M116" s="182"/>
    </row>
    <row r="117" spans="6:13" ht="14.25">
      <c r="F117" s="193"/>
      <c r="G117" s="193"/>
      <c r="H117" s="182"/>
      <c r="M117" s="182"/>
    </row>
    <row r="118" spans="6:13" ht="14.25">
      <c r="F118" s="193"/>
      <c r="G118" s="193"/>
      <c r="H118" s="182"/>
      <c r="M118" s="182"/>
    </row>
    <row r="119" spans="6:13" ht="14.25">
      <c r="F119" s="193"/>
      <c r="G119" s="193"/>
      <c r="H119" s="182"/>
      <c r="M119" s="182"/>
    </row>
    <row r="120" spans="6:13" ht="14.25">
      <c r="F120" s="193"/>
      <c r="G120" s="193"/>
      <c r="H120" s="182"/>
      <c r="M120" s="182"/>
    </row>
    <row r="121" spans="6:13" ht="14.25">
      <c r="F121" s="193"/>
      <c r="G121" s="193"/>
      <c r="H121" s="182"/>
      <c r="M121" s="182"/>
    </row>
    <row r="122" spans="6:13" ht="14.25">
      <c r="F122" s="193"/>
      <c r="G122" s="193"/>
      <c r="H122" s="182"/>
      <c r="M122" s="182"/>
    </row>
    <row r="123" spans="6:13" ht="14.25">
      <c r="F123" s="193"/>
      <c r="G123" s="193"/>
      <c r="H123" s="182"/>
      <c r="M123" s="182"/>
    </row>
    <row r="124" spans="6:13" ht="14.25">
      <c r="F124" s="193"/>
      <c r="G124" s="193"/>
      <c r="H124" s="182"/>
      <c r="M124" s="182"/>
    </row>
    <row r="125" spans="6:13" ht="14.25">
      <c r="F125" s="193"/>
      <c r="G125" s="193"/>
      <c r="H125" s="182"/>
      <c r="M125" s="182"/>
    </row>
    <row r="126" spans="6:13" ht="14.25">
      <c r="F126" s="193"/>
      <c r="G126" s="193"/>
      <c r="H126" s="182"/>
      <c r="M126" s="182"/>
    </row>
    <row r="127" spans="6:13" ht="14.25">
      <c r="F127" s="193"/>
      <c r="G127" s="193"/>
      <c r="H127" s="182"/>
      <c r="M127" s="182"/>
    </row>
    <row r="128" spans="6:13" ht="14.25">
      <c r="F128" s="193"/>
      <c r="G128" s="193"/>
      <c r="H128" s="182"/>
      <c r="M128" s="182"/>
    </row>
    <row r="129" spans="6:13" ht="14.25">
      <c r="F129" s="193"/>
      <c r="G129" s="193"/>
      <c r="H129" s="182"/>
      <c r="M129" s="182"/>
    </row>
    <row r="130" spans="6:13" ht="14.25">
      <c r="F130" s="193"/>
      <c r="G130" s="193"/>
      <c r="H130" s="182"/>
      <c r="M130" s="182"/>
    </row>
    <row r="131" spans="6:13" ht="14.25">
      <c r="F131" s="193"/>
      <c r="G131" s="193"/>
      <c r="H131" s="182"/>
      <c r="M131" s="182"/>
    </row>
    <row r="132" spans="6:13" ht="14.25">
      <c r="F132" s="193"/>
      <c r="G132" s="193"/>
      <c r="H132" s="182"/>
      <c r="M132" s="182"/>
    </row>
    <row r="133" spans="6:13" ht="14.25">
      <c r="F133" s="193"/>
      <c r="G133" s="193"/>
      <c r="H133" s="182"/>
      <c r="M133" s="182"/>
    </row>
    <row r="134" spans="6:13" ht="14.25">
      <c r="F134" s="193"/>
      <c r="G134" s="193"/>
      <c r="H134" s="182"/>
      <c r="M134" s="182"/>
    </row>
    <row r="135" spans="6:13" ht="14.25">
      <c r="F135" s="193"/>
      <c r="G135" s="193"/>
      <c r="H135" s="182"/>
      <c r="M135" s="182"/>
    </row>
    <row r="136" spans="6:13" ht="14.25">
      <c r="F136" s="193"/>
      <c r="G136" s="193"/>
      <c r="H136" s="182"/>
      <c r="M136" s="182"/>
    </row>
    <row r="137" spans="6:13" ht="14.25">
      <c r="F137" s="193"/>
      <c r="G137" s="193"/>
      <c r="H137" s="182"/>
      <c r="M137" s="182"/>
    </row>
    <row r="138" spans="6:13" ht="14.25">
      <c r="F138" s="193"/>
      <c r="G138" s="193"/>
      <c r="H138" s="182"/>
      <c r="M138" s="182"/>
    </row>
    <row r="139" spans="6:13" ht="14.25">
      <c r="F139" s="193"/>
      <c r="G139" s="193"/>
      <c r="H139" s="182"/>
      <c r="M139" s="182"/>
    </row>
    <row r="140" spans="6:13" ht="14.25">
      <c r="F140" s="193"/>
      <c r="G140" s="193"/>
      <c r="H140" s="182"/>
      <c r="M140" s="182"/>
    </row>
    <row r="141" spans="6:13" ht="14.25">
      <c r="F141" s="193"/>
      <c r="G141" s="193"/>
      <c r="H141" s="182"/>
      <c r="M141" s="182"/>
    </row>
    <row r="142" spans="6:13" ht="14.25">
      <c r="F142" s="639"/>
      <c r="G142" s="639"/>
      <c r="H142" s="191"/>
      <c r="M142" s="191"/>
    </row>
    <row r="143" spans="6:13" ht="14.25">
      <c r="F143" s="639"/>
      <c r="G143" s="639"/>
      <c r="H143" s="191"/>
      <c r="M143" s="191"/>
    </row>
    <row r="144" spans="6:13" ht="14.25">
      <c r="F144" s="639"/>
      <c r="G144" s="639"/>
      <c r="H144" s="191"/>
      <c r="M144" s="191"/>
    </row>
    <row r="145" spans="6:13" ht="14.25">
      <c r="F145" s="639"/>
      <c r="G145" s="639"/>
      <c r="H145" s="191"/>
      <c r="M145" s="191"/>
    </row>
    <row r="146" spans="6:13" ht="14.25">
      <c r="F146" s="639"/>
      <c r="G146" s="639"/>
      <c r="H146" s="191"/>
      <c r="M146" s="191"/>
    </row>
    <row r="147" spans="6:13" ht="14.25">
      <c r="F147" s="639"/>
      <c r="G147" s="639"/>
      <c r="H147" s="191"/>
      <c r="M147" s="191"/>
    </row>
    <row r="148" spans="6:13" ht="14.25">
      <c r="F148" s="639"/>
      <c r="G148" s="639"/>
      <c r="H148" s="191"/>
      <c r="M148" s="191"/>
    </row>
  </sheetData>
  <sheetProtection/>
  <mergeCells count="1">
    <mergeCell ref="A2:C2"/>
  </mergeCells>
  <hyperlinks>
    <hyperlink ref="A2" location="Index!A1" display="Back to Index"/>
  </hyperlinks>
  <printOptions/>
  <pageMargins left="0.17" right="0.17" top="1" bottom="1" header="0.5" footer="0.5"/>
  <pageSetup fitToHeight="1" fitToWidth="1" horizontalDpi="600" verticalDpi="600" orientation="landscape" scale="91" r:id="rId1"/>
</worksheet>
</file>

<file path=xl/worksheets/sheet21.xml><?xml version="1.0" encoding="utf-8"?>
<worksheet xmlns="http://schemas.openxmlformats.org/spreadsheetml/2006/main" xmlns:r="http://schemas.openxmlformats.org/officeDocument/2006/relationships">
  <sheetPr>
    <tabColor indexed="18"/>
    <pageSetUpPr fitToPage="1"/>
  </sheetPr>
  <dimension ref="A1:N150"/>
  <sheetViews>
    <sheetView zoomScale="80" zoomScaleNormal="80"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E24" sqref="E24"/>
    </sheetView>
  </sheetViews>
  <sheetFormatPr defaultColWidth="9.140625" defaultRowHeight="12.75"/>
  <cols>
    <col min="1" max="1" width="4.00390625" style="10" customWidth="1"/>
    <col min="2" max="2" width="4.28125" style="10" customWidth="1"/>
    <col min="3" max="3" width="42.140625" style="1" customWidth="1"/>
    <col min="4" max="7" width="10.28125" style="59" customWidth="1"/>
    <col min="8" max="8" width="10.28125" style="60" customWidth="1"/>
    <col min="9" max="9" width="9.421875" style="70" customWidth="1"/>
    <col min="10" max="10" width="8.28125" style="70" customWidth="1"/>
    <col min="11" max="11" width="8.28125" style="59" customWidth="1"/>
    <col min="12" max="12" width="11.57421875" style="59" customWidth="1"/>
    <col min="13" max="13" width="10.28125" style="60" customWidth="1"/>
    <col min="14" max="14" width="8.8515625" style="70" customWidth="1"/>
    <col min="15" max="16384" width="9.140625" style="10" customWidth="1"/>
  </cols>
  <sheetData>
    <row r="1" spans="1:14" s="24" customFormat="1" ht="20.25">
      <c r="A1" s="23" t="s">
        <v>33</v>
      </c>
      <c r="D1" s="61"/>
      <c r="E1" s="61"/>
      <c r="F1" s="61"/>
      <c r="G1" s="61"/>
      <c r="H1" s="61"/>
      <c r="I1" s="715"/>
      <c r="J1" s="715"/>
      <c r="K1" s="61"/>
      <c r="L1" s="61"/>
      <c r="M1" s="61"/>
      <c r="N1" s="715"/>
    </row>
    <row r="2" spans="1:14" s="26" customFormat="1" ht="45">
      <c r="A2" s="948" t="s">
        <v>53</v>
      </c>
      <c r="B2" s="948"/>
      <c r="C2" s="948"/>
      <c r="D2" s="139" t="s">
        <v>314</v>
      </c>
      <c r="E2" s="139" t="s">
        <v>326</v>
      </c>
      <c r="F2" s="272" t="s">
        <v>338</v>
      </c>
      <c r="G2" s="272" t="s">
        <v>347</v>
      </c>
      <c r="H2" s="272" t="s">
        <v>400</v>
      </c>
      <c r="I2" s="139" t="s">
        <v>401</v>
      </c>
      <c r="J2" s="139" t="s">
        <v>402</v>
      </c>
      <c r="K2" s="139"/>
      <c r="L2" s="139" t="s">
        <v>403</v>
      </c>
      <c r="M2" s="272" t="s">
        <v>404</v>
      </c>
      <c r="N2" s="288" t="s">
        <v>405</v>
      </c>
    </row>
    <row r="3" spans="1:14" s="14" customFormat="1" ht="4.5" customHeight="1">
      <c r="A3" s="44"/>
      <c r="B3" s="15"/>
      <c r="D3" s="81"/>
      <c r="E3" s="81"/>
      <c r="F3" s="81"/>
      <c r="G3" s="81"/>
      <c r="H3" s="71"/>
      <c r="I3" s="51"/>
      <c r="J3" s="51"/>
      <c r="K3" s="7"/>
      <c r="L3" s="7"/>
      <c r="M3" s="71"/>
      <c r="N3" s="722"/>
    </row>
    <row r="4" spans="1:14" s="14" customFormat="1" ht="14.25" customHeight="1">
      <c r="A4" s="44" t="s">
        <v>377</v>
      </c>
      <c r="B4" s="15"/>
      <c r="D4" s="81"/>
      <c r="E4" s="81"/>
      <c r="F4" s="189"/>
      <c r="G4" s="189"/>
      <c r="H4" s="62"/>
      <c r="I4" s="51"/>
      <c r="J4" s="51"/>
      <c r="K4" s="7"/>
      <c r="L4" s="7"/>
      <c r="M4" s="195"/>
      <c r="N4" s="722"/>
    </row>
    <row r="5" spans="2:14" ht="14.25">
      <c r="B5" s="49" t="s">
        <v>2</v>
      </c>
      <c r="C5" s="10"/>
      <c r="D5" s="59">
        <v>1238</v>
      </c>
      <c r="E5" s="59">
        <v>1310</v>
      </c>
      <c r="F5" s="59">
        <v>1369</v>
      </c>
      <c r="G5" s="59">
        <v>1360</v>
      </c>
      <c r="H5" s="60">
        <v>1418</v>
      </c>
      <c r="I5" s="70">
        <v>4.264705882352948</v>
      </c>
      <c r="J5" s="70">
        <v>14.53957996768982</v>
      </c>
      <c r="L5" s="59">
        <v>2422</v>
      </c>
      <c r="M5" s="60">
        <v>2778</v>
      </c>
      <c r="N5" s="70">
        <v>14.69859620148637</v>
      </c>
    </row>
    <row r="6" spans="2:14" ht="14.25">
      <c r="B6" s="269" t="s">
        <v>138</v>
      </c>
      <c r="C6" s="10"/>
      <c r="D6" s="59">
        <v>418</v>
      </c>
      <c r="E6" s="59">
        <v>435</v>
      </c>
      <c r="F6" s="59">
        <v>414</v>
      </c>
      <c r="G6" s="59">
        <v>467</v>
      </c>
      <c r="H6" s="60">
        <v>443</v>
      </c>
      <c r="I6" s="70">
        <v>-5.139186295503217</v>
      </c>
      <c r="J6" s="70">
        <v>5.980861244019131</v>
      </c>
      <c r="L6" s="59">
        <v>845</v>
      </c>
      <c r="M6" s="60">
        <v>910</v>
      </c>
      <c r="N6" s="70">
        <v>7.692307692307687</v>
      </c>
    </row>
    <row r="7" spans="2:14" ht="14.25">
      <c r="B7" s="269" t="s">
        <v>180</v>
      </c>
      <c r="C7" s="10"/>
      <c r="D7" s="59">
        <v>267</v>
      </c>
      <c r="E7" s="59">
        <v>280</v>
      </c>
      <c r="F7" s="59">
        <v>197</v>
      </c>
      <c r="G7" s="59">
        <v>257</v>
      </c>
      <c r="H7" s="60">
        <v>116</v>
      </c>
      <c r="I7" s="70">
        <v>-54.86381322957199</v>
      </c>
      <c r="J7" s="70">
        <v>-56.55430711610487</v>
      </c>
      <c r="L7" s="59">
        <v>526</v>
      </c>
      <c r="M7" s="60">
        <v>373</v>
      </c>
      <c r="N7" s="70">
        <v>-29.087452471482887</v>
      </c>
    </row>
    <row r="8" spans="2:14" ht="14.25">
      <c r="B8" s="49" t="s">
        <v>3</v>
      </c>
      <c r="C8" s="10"/>
      <c r="D8" s="59">
        <v>1923</v>
      </c>
      <c r="E8" s="59">
        <v>2025</v>
      </c>
      <c r="F8" s="59">
        <v>1980</v>
      </c>
      <c r="G8" s="59">
        <v>2084</v>
      </c>
      <c r="H8" s="60">
        <v>1977</v>
      </c>
      <c r="I8" s="70">
        <v>-5.134357005758162</v>
      </c>
      <c r="J8" s="70">
        <v>2.808112324492984</v>
      </c>
      <c r="L8" s="59">
        <v>3793</v>
      </c>
      <c r="M8" s="60">
        <v>4061</v>
      </c>
      <c r="N8" s="70">
        <v>7.065647244924866</v>
      </c>
    </row>
    <row r="9" spans="2:14" ht="14.25">
      <c r="B9" s="49" t="s">
        <v>0</v>
      </c>
      <c r="C9" s="10"/>
      <c r="D9" s="59">
        <v>746</v>
      </c>
      <c r="E9" s="59">
        <v>746</v>
      </c>
      <c r="F9" s="59">
        <v>800</v>
      </c>
      <c r="G9" s="59">
        <v>849</v>
      </c>
      <c r="H9" s="60">
        <v>816</v>
      </c>
      <c r="I9" s="70">
        <v>-3.886925795053009</v>
      </c>
      <c r="J9" s="70">
        <v>9.383378016085796</v>
      </c>
      <c r="L9" s="59">
        <v>1480</v>
      </c>
      <c r="M9" s="60">
        <v>1665</v>
      </c>
      <c r="N9" s="70">
        <v>12.5</v>
      </c>
    </row>
    <row r="10" spans="2:14" ht="14.25">
      <c r="B10" s="49" t="s">
        <v>5</v>
      </c>
      <c r="C10" s="10"/>
      <c r="D10" s="59">
        <v>217</v>
      </c>
      <c r="E10" s="59">
        <v>737</v>
      </c>
      <c r="F10" s="59">
        <v>39</v>
      </c>
      <c r="G10" s="59">
        <v>125</v>
      </c>
      <c r="H10" s="60">
        <v>37</v>
      </c>
      <c r="I10" s="70">
        <v>-70.39999999999999</v>
      </c>
      <c r="J10" s="70">
        <v>-82.94930875576037</v>
      </c>
      <c r="L10" s="59">
        <v>357</v>
      </c>
      <c r="M10" s="60">
        <v>162</v>
      </c>
      <c r="N10" s="70">
        <v>-54.6218487394958</v>
      </c>
    </row>
    <row r="11" spans="2:14" ht="14.25">
      <c r="B11" s="50" t="s">
        <v>6</v>
      </c>
      <c r="C11" s="10"/>
      <c r="D11" s="59">
        <v>960</v>
      </c>
      <c r="E11" s="59">
        <v>542</v>
      </c>
      <c r="F11" s="59">
        <v>1141</v>
      </c>
      <c r="G11" s="59">
        <v>1110</v>
      </c>
      <c r="H11" s="60">
        <v>1124</v>
      </c>
      <c r="I11" s="70">
        <v>1.2612612612612706</v>
      </c>
      <c r="J11" s="70">
        <v>17.08333333333334</v>
      </c>
      <c r="L11" s="59">
        <v>1956</v>
      </c>
      <c r="M11" s="60">
        <v>2234</v>
      </c>
      <c r="N11" s="70">
        <v>14.212678936605316</v>
      </c>
    </row>
    <row r="12" spans="2:14" ht="14.25">
      <c r="B12" s="50" t="s">
        <v>45</v>
      </c>
      <c r="C12" s="10"/>
      <c r="D12" s="59">
        <v>110</v>
      </c>
      <c r="E12" s="59">
        <v>57</v>
      </c>
      <c r="F12" s="59">
        <v>161</v>
      </c>
      <c r="G12" s="59">
        <v>142</v>
      </c>
      <c r="H12" s="60">
        <v>172</v>
      </c>
      <c r="I12" s="70">
        <v>21.126760563380277</v>
      </c>
      <c r="J12" s="70">
        <v>56.363636363636374</v>
      </c>
      <c r="L12" s="59">
        <v>223</v>
      </c>
      <c r="M12" s="60">
        <v>314</v>
      </c>
      <c r="N12" s="70">
        <v>40.80717488789239</v>
      </c>
    </row>
    <row r="13" spans="2:14" ht="14.25">
      <c r="B13" s="50" t="s">
        <v>37</v>
      </c>
      <c r="C13" s="10"/>
      <c r="D13" s="59">
        <v>820</v>
      </c>
      <c r="E13" s="59">
        <v>447</v>
      </c>
      <c r="F13" s="59">
        <v>949</v>
      </c>
      <c r="G13" s="59">
        <v>938</v>
      </c>
      <c r="H13" s="60">
        <v>924</v>
      </c>
      <c r="I13" s="70">
        <v>-1.4925373134328401</v>
      </c>
      <c r="J13" s="70">
        <v>12.682926829268283</v>
      </c>
      <c r="L13" s="59">
        <v>1670</v>
      </c>
      <c r="M13" s="60">
        <v>1862</v>
      </c>
      <c r="N13" s="70">
        <v>11.497005988023945</v>
      </c>
    </row>
    <row r="14" spans="3:14" ht="14.25">
      <c r="C14" s="10"/>
      <c r="D14" s="77"/>
      <c r="E14" s="77"/>
      <c r="F14" s="252"/>
      <c r="G14" s="252"/>
      <c r="I14" s="389"/>
      <c r="J14" s="389"/>
      <c r="M14" s="207"/>
      <c r="N14" s="389"/>
    </row>
    <row r="15" spans="1:14" s="14" customFormat="1" ht="14.25" customHeight="1">
      <c r="A15" s="44" t="s">
        <v>375</v>
      </c>
      <c r="B15" s="15"/>
      <c r="D15" s="80"/>
      <c r="E15" s="80"/>
      <c r="F15" s="271"/>
      <c r="G15" s="271"/>
      <c r="H15" s="206"/>
      <c r="I15" s="401"/>
      <c r="J15" s="401"/>
      <c r="K15" s="7"/>
      <c r="L15" s="7"/>
      <c r="M15" s="206"/>
      <c r="N15" s="723"/>
    </row>
    <row r="16" spans="2:14" ht="14.25">
      <c r="B16" s="49" t="s">
        <v>48</v>
      </c>
      <c r="C16" s="10"/>
      <c r="D16" s="59">
        <v>199941</v>
      </c>
      <c r="E16" s="59">
        <v>206578</v>
      </c>
      <c r="F16" s="59">
        <v>211463</v>
      </c>
      <c r="G16" s="59">
        <v>214013</v>
      </c>
      <c r="H16" s="60">
        <v>218088</v>
      </c>
      <c r="I16" s="70">
        <v>1.9040899384616727</v>
      </c>
      <c r="J16" s="70">
        <v>9.076177472354342</v>
      </c>
      <c r="L16" s="59">
        <v>199941</v>
      </c>
      <c r="M16" s="60">
        <v>218088</v>
      </c>
      <c r="N16" s="70">
        <v>9.076177472354342</v>
      </c>
    </row>
    <row r="17" spans="2:14" ht="14.25">
      <c r="B17" s="49" t="s">
        <v>239</v>
      </c>
      <c r="C17" s="10"/>
      <c r="D17" s="59">
        <v>321137</v>
      </c>
      <c r="E17" s="59">
        <v>331231</v>
      </c>
      <c r="F17" s="59">
        <v>335902</v>
      </c>
      <c r="G17" s="59">
        <v>340394</v>
      </c>
      <c r="H17" s="60">
        <v>345176</v>
      </c>
      <c r="I17" s="70">
        <v>1.4048426235480083</v>
      </c>
      <c r="J17" s="70">
        <v>7.485590262099984</v>
      </c>
      <c r="L17" s="59">
        <v>321137</v>
      </c>
      <c r="M17" s="60">
        <v>345176</v>
      </c>
      <c r="N17" s="70">
        <v>7.485590262099984</v>
      </c>
    </row>
    <row r="18" spans="2:14" ht="14.25">
      <c r="B18" s="49" t="s">
        <v>7</v>
      </c>
      <c r="C18" s="10"/>
      <c r="D18" s="59">
        <v>326220</v>
      </c>
      <c r="E18" s="59">
        <v>336367</v>
      </c>
      <c r="F18" s="59">
        <v>341038</v>
      </c>
      <c r="G18" s="59">
        <v>345530</v>
      </c>
      <c r="H18" s="60">
        <v>350312</v>
      </c>
      <c r="I18" s="70">
        <v>1.3839608717043372</v>
      </c>
      <c r="J18" s="70">
        <v>7.3852001716632865</v>
      </c>
      <c r="L18" s="59">
        <v>326220</v>
      </c>
      <c r="M18" s="60">
        <v>350312</v>
      </c>
      <c r="N18" s="70">
        <v>7.3852001716632865</v>
      </c>
    </row>
    <row r="19" spans="4:13" ht="14.25">
      <c r="D19" s="156"/>
      <c r="E19" s="156"/>
      <c r="F19" s="183"/>
      <c r="G19" s="183"/>
      <c r="M19" s="194"/>
    </row>
    <row r="20" spans="4:13" ht="14.25">
      <c r="D20" s="156"/>
      <c r="E20" s="156"/>
      <c r="F20" s="193"/>
      <c r="G20" s="193"/>
      <c r="H20" s="182"/>
      <c r="M20" s="182"/>
    </row>
    <row r="21" spans="2:13" ht="14.25">
      <c r="B21" s="199" t="s">
        <v>436</v>
      </c>
      <c r="D21" s="156"/>
      <c r="E21" s="156"/>
      <c r="F21" s="193"/>
      <c r="G21" s="193"/>
      <c r="H21" s="182"/>
      <c r="M21" s="182"/>
    </row>
    <row r="22" spans="6:13" ht="14.25">
      <c r="F22" s="193"/>
      <c r="G22" s="193"/>
      <c r="H22" s="182"/>
      <c r="M22" s="182"/>
    </row>
    <row r="23" spans="6:13" ht="14.25">
      <c r="F23" s="193"/>
      <c r="G23" s="193"/>
      <c r="H23" s="182"/>
      <c r="M23" s="182"/>
    </row>
    <row r="24" spans="6:13" ht="14.25">
      <c r="F24" s="193"/>
      <c r="G24" s="193"/>
      <c r="H24" s="182"/>
      <c r="M24" s="182"/>
    </row>
    <row r="25" spans="6:13" ht="14.25">
      <c r="F25" s="193"/>
      <c r="G25" s="193"/>
      <c r="H25" s="182"/>
      <c r="M25" s="182"/>
    </row>
    <row r="26" spans="4:13" ht="14.25">
      <c r="D26" s="156"/>
      <c r="E26" s="156"/>
      <c r="F26" s="193"/>
      <c r="G26" s="193"/>
      <c r="H26" s="182"/>
      <c r="M26" s="182"/>
    </row>
    <row r="27" spans="4:13" ht="14.25">
      <c r="D27" s="156"/>
      <c r="E27" s="156"/>
      <c r="F27" s="193"/>
      <c r="G27" s="193"/>
      <c r="H27" s="182"/>
      <c r="M27" s="182"/>
    </row>
    <row r="28" spans="4:13" ht="14.25">
      <c r="D28" s="156"/>
      <c r="E28" s="156"/>
      <c r="F28" s="193"/>
      <c r="G28" s="193"/>
      <c r="H28" s="182"/>
      <c r="M28" s="182"/>
    </row>
    <row r="29" spans="4:13" ht="14.25">
      <c r="D29" s="156"/>
      <c r="E29" s="156"/>
      <c r="F29" s="193"/>
      <c r="G29" s="193"/>
      <c r="H29" s="182"/>
      <c r="M29" s="182"/>
    </row>
    <row r="30" spans="4:13" ht="14.25">
      <c r="D30" s="156"/>
      <c r="E30" s="156"/>
      <c r="F30" s="193"/>
      <c r="G30" s="193"/>
      <c r="H30" s="182"/>
      <c r="M30" s="182"/>
    </row>
    <row r="31" spans="4:13" ht="14.25">
      <c r="D31" s="156"/>
      <c r="E31" s="156"/>
      <c r="F31" s="193"/>
      <c r="G31" s="193"/>
      <c r="H31" s="182"/>
      <c r="M31" s="182"/>
    </row>
    <row r="32" spans="6:13" ht="14.25">
      <c r="F32" s="193"/>
      <c r="G32" s="193"/>
      <c r="H32" s="182"/>
      <c r="M32" s="182"/>
    </row>
    <row r="33" spans="6:13" ht="14.25">
      <c r="F33" s="193"/>
      <c r="G33" s="193"/>
      <c r="H33" s="182"/>
      <c r="M33" s="182"/>
    </row>
    <row r="34" spans="6:13" ht="14.25">
      <c r="F34" s="193"/>
      <c r="G34" s="193"/>
      <c r="H34" s="182"/>
      <c r="M34" s="182"/>
    </row>
    <row r="35" spans="6:13" ht="14.25">
      <c r="F35" s="193"/>
      <c r="G35" s="193"/>
      <c r="H35" s="182"/>
      <c r="M35" s="182"/>
    </row>
    <row r="36" spans="6:13" ht="14.25">
      <c r="F36" s="193"/>
      <c r="G36" s="193"/>
      <c r="H36" s="182"/>
      <c r="M36" s="182"/>
    </row>
    <row r="37" spans="6:13" ht="14.25">
      <c r="F37" s="193"/>
      <c r="G37" s="193"/>
      <c r="H37" s="182"/>
      <c r="M37" s="182"/>
    </row>
    <row r="38" spans="6:13" ht="14.25">
      <c r="F38" s="193"/>
      <c r="G38" s="193"/>
      <c r="H38" s="182"/>
      <c r="M38" s="182"/>
    </row>
    <row r="39" spans="6:13" ht="14.25">
      <c r="F39" s="193"/>
      <c r="G39" s="193"/>
      <c r="H39" s="182"/>
      <c r="M39" s="182"/>
    </row>
    <row r="40" spans="6:13" ht="14.25">
      <c r="F40" s="193"/>
      <c r="G40" s="193"/>
      <c r="H40" s="182"/>
      <c r="M40" s="182"/>
    </row>
    <row r="41" spans="6:13" ht="14.25">
      <c r="F41" s="193"/>
      <c r="G41" s="193"/>
      <c r="H41" s="182"/>
      <c r="M41" s="182"/>
    </row>
    <row r="42" spans="6:13" ht="14.25">
      <c r="F42" s="193"/>
      <c r="G42" s="193"/>
      <c r="H42" s="182"/>
      <c r="M42" s="182"/>
    </row>
    <row r="43" spans="6:13" ht="14.25">
      <c r="F43" s="193"/>
      <c r="G43" s="193"/>
      <c r="H43" s="182"/>
      <c r="M43" s="182"/>
    </row>
    <row r="44" spans="6:13" ht="14.25">
      <c r="F44" s="193"/>
      <c r="G44" s="193"/>
      <c r="H44" s="182"/>
      <c r="M44" s="182"/>
    </row>
    <row r="45" spans="6:13" ht="14.25">
      <c r="F45" s="193"/>
      <c r="G45" s="193"/>
      <c r="H45" s="182"/>
      <c r="M45" s="182"/>
    </row>
    <row r="46" spans="6:13" ht="14.25">
      <c r="F46" s="193"/>
      <c r="G46" s="193"/>
      <c r="H46" s="182"/>
      <c r="M46" s="182"/>
    </row>
    <row r="47" spans="6:13" ht="14.25">
      <c r="F47" s="193"/>
      <c r="G47" s="193"/>
      <c r="H47" s="182"/>
      <c r="M47" s="182"/>
    </row>
    <row r="48" spans="6:13" ht="14.25">
      <c r="F48" s="193"/>
      <c r="G48" s="193"/>
      <c r="H48" s="182"/>
      <c r="M48" s="182"/>
    </row>
    <row r="49" spans="6:13" ht="14.25">
      <c r="F49" s="193"/>
      <c r="G49" s="193"/>
      <c r="H49" s="182"/>
      <c r="M49" s="182"/>
    </row>
    <row r="50" spans="6:13" ht="14.25">
      <c r="F50" s="193"/>
      <c r="G50" s="193"/>
      <c r="H50" s="182"/>
      <c r="M50" s="182"/>
    </row>
    <row r="51" spans="6:13" ht="14.25">
      <c r="F51" s="193"/>
      <c r="G51" s="193"/>
      <c r="H51" s="182"/>
      <c r="M51" s="182"/>
    </row>
    <row r="52" spans="6:13" ht="14.25">
      <c r="F52" s="193"/>
      <c r="G52" s="193"/>
      <c r="H52" s="182"/>
      <c r="M52" s="182"/>
    </row>
    <row r="53" spans="6:13" ht="14.25">
      <c r="F53" s="193"/>
      <c r="G53" s="193"/>
      <c r="H53" s="182"/>
      <c r="M53" s="182"/>
    </row>
    <row r="54" spans="6:13" ht="14.25">
      <c r="F54" s="193"/>
      <c r="G54" s="193"/>
      <c r="H54" s="182"/>
      <c r="M54" s="182"/>
    </row>
    <row r="55" spans="6:13" ht="14.25">
      <c r="F55" s="193"/>
      <c r="G55" s="193"/>
      <c r="H55" s="182"/>
      <c r="M55" s="182"/>
    </row>
    <row r="56" spans="6:13" ht="14.25">
      <c r="F56" s="193"/>
      <c r="G56" s="193"/>
      <c r="H56" s="182"/>
      <c r="M56" s="182"/>
    </row>
    <row r="57" spans="6:13" ht="14.25">
      <c r="F57" s="193"/>
      <c r="G57" s="193"/>
      <c r="H57" s="182"/>
      <c r="M57" s="182"/>
    </row>
    <row r="58" spans="6:13" ht="14.25">
      <c r="F58" s="193"/>
      <c r="G58" s="193"/>
      <c r="H58" s="182"/>
      <c r="M58" s="182"/>
    </row>
    <row r="59" spans="6:13" ht="14.25">
      <c r="F59" s="193"/>
      <c r="G59" s="193"/>
      <c r="H59" s="182"/>
      <c r="M59" s="182"/>
    </row>
    <row r="60" spans="6:13" ht="14.25">
      <c r="F60" s="193"/>
      <c r="G60" s="193"/>
      <c r="H60" s="182"/>
      <c r="M60" s="182"/>
    </row>
    <row r="61" spans="6:13" ht="14.25">
      <c r="F61" s="193"/>
      <c r="G61" s="193"/>
      <c r="H61" s="182"/>
      <c r="M61" s="182"/>
    </row>
    <row r="62" spans="6:13" ht="14.25">
      <c r="F62" s="193"/>
      <c r="G62" s="193"/>
      <c r="H62" s="182"/>
      <c r="M62" s="182"/>
    </row>
    <row r="63" spans="6:13" ht="14.25">
      <c r="F63" s="193"/>
      <c r="G63" s="193"/>
      <c r="H63" s="182"/>
      <c r="M63" s="182"/>
    </row>
    <row r="64" spans="6:13" ht="14.25">
      <c r="F64" s="193"/>
      <c r="G64" s="193"/>
      <c r="H64" s="182"/>
      <c r="M64" s="182"/>
    </row>
    <row r="65" spans="6:13" ht="14.25">
      <c r="F65" s="193"/>
      <c r="G65" s="193"/>
      <c r="H65" s="182"/>
      <c r="M65" s="182"/>
    </row>
    <row r="66" spans="6:13" ht="14.25">
      <c r="F66" s="193"/>
      <c r="G66" s="193"/>
      <c r="H66" s="182"/>
      <c r="M66" s="182"/>
    </row>
    <row r="67" spans="6:13" ht="14.25">
      <c r="F67" s="193"/>
      <c r="G67" s="193"/>
      <c r="H67" s="182"/>
      <c r="M67" s="182"/>
    </row>
    <row r="68" spans="6:13" ht="14.25">
      <c r="F68" s="193"/>
      <c r="G68" s="193"/>
      <c r="H68" s="182"/>
      <c r="M68" s="182"/>
    </row>
    <row r="69" spans="6:13" ht="14.25">
      <c r="F69" s="193"/>
      <c r="G69" s="193"/>
      <c r="H69" s="182"/>
      <c r="M69" s="182"/>
    </row>
    <row r="70" spans="6:13" ht="14.25">
      <c r="F70" s="193"/>
      <c r="G70" s="193"/>
      <c r="H70" s="182"/>
      <c r="M70" s="182"/>
    </row>
    <row r="71" spans="6:13" ht="14.25">
      <c r="F71" s="193"/>
      <c r="G71" s="193"/>
      <c r="H71" s="182"/>
      <c r="M71" s="182"/>
    </row>
    <row r="72" spans="6:13" ht="14.25">
      <c r="F72" s="193"/>
      <c r="G72" s="193"/>
      <c r="H72" s="182"/>
      <c r="M72" s="182"/>
    </row>
    <row r="73" spans="6:13" ht="14.25">
      <c r="F73" s="193"/>
      <c r="G73" s="193"/>
      <c r="H73" s="182"/>
      <c r="M73" s="182"/>
    </row>
    <row r="74" spans="6:13" ht="14.25">
      <c r="F74" s="193"/>
      <c r="G74" s="193"/>
      <c r="H74" s="182"/>
      <c r="M74" s="182"/>
    </row>
    <row r="75" spans="6:13" ht="14.25">
      <c r="F75" s="193"/>
      <c r="G75" s="193"/>
      <c r="H75" s="182"/>
      <c r="M75" s="182"/>
    </row>
    <row r="76" spans="6:13" ht="14.25">
      <c r="F76" s="193"/>
      <c r="G76" s="193"/>
      <c r="H76" s="182"/>
      <c r="M76" s="182"/>
    </row>
    <row r="77" spans="6:13" ht="14.25">
      <c r="F77" s="193"/>
      <c r="G77" s="193"/>
      <c r="H77" s="182"/>
      <c r="M77" s="182"/>
    </row>
    <row r="78" spans="6:13" ht="14.25">
      <c r="F78" s="193"/>
      <c r="G78" s="193"/>
      <c r="H78" s="182"/>
      <c r="M78" s="182"/>
    </row>
    <row r="79" spans="6:13" ht="14.25">
      <c r="F79" s="193"/>
      <c r="G79" s="193"/>
      <c r="H79" s="182"/>
      <c r="M79" s="182"/>
    </row>
    <row r="80" spans="6:13" ht="14.25">
      <c r="F80" s="193"/>
      <c r="G80" s="193"/>
      <c r="H80" s="182"/>
      <c r="M80" s="182"/>
    </row>
    <row r="81" spans="6:13" ht="14.25">
      <c r="F81" s="193"/>
      <c r="G81" s="193"/>
      <c r="H81" s="182"/>
      <c r="M81" s="182"/>
    </row>
    <row r="82" spans="6:13" ht="14.25">
      <c r="F82" s="193"/>
      <c r="G82" s="193"/>
      <c r="H82" s="182"/>
      <c r="M82" s="182"/>
    </row>
    <row r="83" spans="6:13" ht="14.25">
      <c r="F83" s="193"/>
      <c r="G83" s="193"/>
      <c r="H83" s="182"/>
      <c r="M83" s="182"/>
    </row>
    <row r="84" spans="6:13" ht="14.25">
      <c r="F84" s="193"/>
      <c r="G84" s="193"/>
      <c r="H84" s="182"/>
      <c r="M84" s="182"/>
    </row>
    <row r="85" spans="6:13" ht="14.25">
      <c r="F85" s="193"/>
      <c r="G85" s="193"/>
      <c r="H85" s="182"/>
      <c r="M85" s="182"/>
    </row>
    <row r="86" spans="6:13" ht="14.25">
      <c r="F86" s="193"/>
      <c r="G86" s="193"/>
      <c r="H86" s="182"/>
      <c r="M86" s="182"/>
    </row>
    <row r="87" spans="6:13" ht="14.25">
      <c r="F87" s="193"/>
      <c r="G87" s="193"/>
      <c r="H87" s="182"/>
      <c r="M87" s="182"/>
    </row>
    <row r="88" spans="6:13" ht="14.25">
      <c r="F88" s="193"/>
      <c r="G88" s="193"/>
      <c r="H88" s="182"/>
      <c r="M88" s="182"/>
    </row>
    <row r="89" spans="6:13" ht="14.25">
      <c r="F89" s="193"/>
      <c r="G89" s="193"/>
      <c r="H89" s="182"/>
      <c r="M89" s="182"/>
    </row>
    <row r="90" spans="6:13" ht="14.25">
      <c r="F90" s="193"/>
      <c r="G90" s="193"/>
      <c r="H90" s="182"/>
      <c r="M90" s="182"/>
    </row>
    <row r="91" spans="6:13" ht="14.25">
      <c r="F91" s="193"/>
      <c r="G91" s="193"/>
      <c r="H91" s="182"/>
      <c r="M91" s="182"/>
    </row>
    <row r="92" spans="6:13" ht="14.25">
      <c r="F92" s="193"/>
      <c r="G92" s="193"/>
      <c r="H92" s="182"/>
      <c r="M92" s="182"/>
    </row>
    <row r="93" spans="6:13" ht="14.25">
      <c r="F93" s="193"/>
      <c r="G93" s="193"/>
      <c r="H93" s="182"/>
      <c r="M93" s="182"/>
    </row>
    <row r="94" spans="6:13" ht="14.25">
      <c r="F94" s="193"/>
      <c r="G94" s="193"/>
      <c r="H94" s="182"/>
      <c r="M94" s="182"/>
    </row>
    <row r="95" spans="6:13" ht="14.25">
      <c r="F95" s="193"/>
      <c r="G95" s="193"/>
      <c r="H95" s="182"/>
      <c r="M95" s="182"/>
    </row>
    <row r="96" spans="6:13" ht="14.25">
      <c r="F96" s="193"/>
      <c r="G96" s="193"/>
      <c r="H96" s="182"/>
      <c r="M96" s="182"/>
    </row>
    <row r="97" spans="6:13" ht="14.25">
      <c r="F97" s="193"/>
      <c r="G97" s="193"/>
      <c r="H97" s="182"/>
      <c r="M97" s="182"/>
    </row>
    <row r="98" spans="6:13" ht="14.25">
      <c r="F98" s="193"/>
      <c r="G98" s="193"/>
      <c r="H98" s="182"/>
      <c r="M98" s="182"/>
    </row>
    <row r="99" spans="6:13" ht="14.25">
      <c r="F99" s="193"/>
      <c r="G99" s="193"/>
      <c r="H99" s="182"/>
      <c r="M99" s="182"/>
    </row>
    <row r="100" spans="6:13" ht="14.25">
      <c r="F100" s="193"/>
      <c r="G100" s="193"/>
      <c r="H100" s="182"/>
      <c r="M100" s="182"/>
    </row>
    <row r="101" spans="6:13" ht="14.25">
      <c r="F101" s="193"/>
      <c r="G101" s="193"/>
      <c r="H101" s="182"/>
      <c r="M101" s="182"/>
    </row>
    <row r="102" spans="6:13" ht="14.25">
      <c r="F102" s="193"/>
      <c r="G102" s="193"/>
      <c r="H102" s="182"/>
      <c r="M102" s="182"/>
    </row>
    <row r="103" spans="6:13" ht="14.25">
      <c r="F103" s="193"/>
      <c r="G103" s="193"/>
      <c r="H103" s="182"/>
      <c r="M103" s="182"/>
    </row>
    <row r="104" spans="6:13" ht="14.25">
      <c r="F104" s="193"/>
      <c r="G104" s="193"/>
      <c r="H104" s="182"/>
      <c r="M104" s="182"/>
    </row>
    <row r="105" spans="6:13" ht="14.25">
      <c r="F105" s="193"/>
      <c r="G105" s="193"/>
      <c r="H105" s="182"/>
      <c r="M105" s="182"/>
    </row>
    <row r="106" spans="6:13" ht="14.25">
      <c r="F106" s="193"/>
      <c r="G106" s="193"/>
      <c r="H106" s="182"/>
      <c r="M106" s="182"/>
    </row>
    <row r="107" spans="6:13" ht="14.25">
      <c r="F107" s="193"/>
      <c r="G107" s="193"/>
      <c r="H107" s="182"/>
      <c r="M107" s="182"/>
    </row>
    <row r="108" spans="6:13" ht="14.25">
      <c r="F108" s="193"/>
      <c r="G108" s="193"/>
      <c r="H108" s="182"/>
      <c r="M108" s="182"/>
    </row>
    <row r="109" spans="6:13" ht="14.25">
      <c r="F109" s="193"/>
      <c r="G109" s="193"/>
      <c r="H109" s="182"/>
      <c r="M109" s="182"/>
    </row>
    <row r="110" spans="6:13" ht="14.25">
      <c r="F110" s="193"/>
      <c r="G110" s="193"/>
      <c r="H110" s="182"/>
      <c r="M110" s="182"/>
    </row>
    <row r="111" spans="6:13" ht="14.25">
      <c r="F111" s="193"/>
      <c r="G111" s="193"/>
      <c r="H111" s="182"/>
      <c r="M111" s="182"/>
    </row>
    <row r="112" spans="6:13" ht="14.25">
      <c r="F112" s="193"/>
      <c r="G112" s="193"/>
      <c r="H112" s="182"/>
      <c r="M112" s="182"/>
    </row>
    <row r="113" spans="6:13" ht="14.25">
      <c r="F113" s="193"/>
      <c r="G113" s="193"/>
      <c r="H113" s="182"/>
      <c r="M113" s="182"/>
    </row>
    <row r="114" spans="6:13" ht="14.25">
      <c r="F114" s="193"/>
      <c r="G114" s="193"/>
      <c r="H114" s="182"/>
      <c r="M114" s="182"/>
    </row>
    <row r="115" spans="6:13" ht="14.25">
      <c r="F115" s="193"/>
      <c r="G115" s="193"/>
      <c r="H115" s="182"/>
      <c r="M115" s="182"/>
    </row>
    <row r="116" spans="6:13" ht="14.25">
      <c r="F116" s="193"/>
      <c r="G116" s="193"/>
      <c r="H116" s="182"/>
      <c r="M116" s="182"/>
    </row>
    <row r="117" spans="6:13" ht="14.25">
      <c r="F117" s="193"/>
      <c r="G117" s="193"/>
      <c r="H117" s="182"/>
      <c r="M117" s="182"/>
    </row>
    <row r="118" spans="6:13" ht="14.25">
      <c r="F118" s="193"/>
      <c r="G118" s="193"/>
      <c r="H118" s="182"/>
      <c r="M118" s="182"/>
    </row>
    <row r="119" spans="6:13" ht="14.25">
      <c r="F119" s="193"/>
      <c r="G119" s="193"/>
      <c r="H119" s="182"/>
      <c r="M119" s="182"/>
    </row>
    <row r="120" spans="6:13" ht="14.25">
      <c r="F120" s="193"/>
      <c r="G120" s="193"/>
      <c r="H120" s="182"/>
      <c r="M120" s="182"/>
    </row>
    <row r="121" spans="6:13" ht="14.25">
      <c r="F121" s="193"/>
      <c r="G121" s="193"/>
      <c r="H121" s="182"/>
      <c r="M121" s="182"/>
    </row>
    <row r="122" spans="6:13" ht="14.25">
      <c r="F122" s="193"/>
      <c r="G122" s="193"/>
      <c r="H122" s="182"/>
      <c r="M122" s="182"/>
    </row>
    <row r="123" spans="6:13" ht="14.25">
      <c r="F123" s="193"/>
      <c r="G123" s="193"/>
      <c r="H123" s="182"/>
      <c r="M123" s="182"/>
    </row>
    <row r="124" spans="6:13" ht="14.25">
      <c r="F124" s="193"/>
      <c r="G124" s="193"/>
      <c r="H124" s="182"/>
      <c r="M124" s="182"/>
    </row>
    <row r="125" spans="6:13" ht="14.25">
      <c r="F125" s="193"/>
      <c r="G125" s="193"/>
      <c r="H125" s="182"/>
      <c r="M125" s="182"/>
    </row>
    <row r="126" spans="6:13" ht="14.25">
      <c r="F126" s="193"/>
      <c r="G126" s="193"/>
      <c r="H126" s="182"/>
      <c r="M126" s="182"/>
    </row>
    <row r="127" spans="6:13" ht="14.25">
      <c r="F127" s="193"/>
      <c r="G127" s="193"/>
      <c r="H127" s="182"/>
      <c r="M127" s="182"/>
    </row>
    <row r="128" spans="6:13" ht="14.25">
      <c r="F128" s="193"/>
      <c r="G128" s="193"/>
      <c r="H128" s="182"/>
      <c r="M128" s="182"/>
    </row>
    <row r="129" spans="6:13" ht="14.25">
      <c r="F129" s="193"/>
      <c r="G129" s="193"/>
      <c r="H129" s="182"/>
      <c r="M129" s="182"/>
    </row>
    <row r="130" spans="6:13" ht="14.25">
      <c r="F130" s="193"/>
      <c r="G130" s="193"/>
      <c r="H130" s="182"/>
      <c r="M130" s="182"/>
    </row>
    <row r="131" spans="6:13" ht="14.25">
      <c r="F131" s="193"/>
      <c r="G131" s="193"/>
      <c r="H131" s="182"/>
      <c r="M131" s="182"/>
    </row>
    <row r="132" spans="6:13" ht="14.25">
      <c r="F132" s="193"/>
      <c r="G132" s="193"/>
      <c r="H132" s="182"/>
      <c r="M132" s="182"/>
    </row>
    <row r="133" spans="6:13" ht="14.25">
      <c r="F133" s="193"/>
      <c r="G133" s="193"/>
      <c r="H133" s="182"/>
      <c r="M133" s="182"/>
    </row>
    <row r="134" spans="6:13" ht="14.25">
      <c r="F134" s="193"/>
      <c r="G134" s="193"/>
      <c r="H134" s="182"/>
      <c r="M134" s="182"/>
    </row>
    <row r="135" spans="6:13" ht="14.25">
      <c r="F135" s="193"/>
      <c r="G135" s="193"/>
      <c r="H135" s="182"/>
      <c r="M135" s="182"/>
    </row>
    <row r="136" spans="6:13" ht="14.25">
      <c r="F136" s="193"/>
      <c r="G136" s="193"/>
      <c r="H136" s="182"/>
      <c r="M136" s="182"/>
    </row>
    <row r="137" spans="6:13" ht="14.25">
      <c r="F137" s="193"/>
      <c r="G137" s="193"/>
      <c r="H137" s="182"/>
      <c r="M137" s="182"/>
    </row>
    <row r="138" spans="6:13" ht="14.25">
      <c r="F138" s="193"/>
      <c r="G138" s="193"/>
      <c r="H138" s="182"/>
      <c r="M138" s="182"/>
    </row>
    <row r="139" spans="6:13" ht="14.25">
      <c r="F139" s="193"/>
      <c r="G139" s="193"/>
      <c r="H139" s="182"/>
      <c r="M139" s="182"/>
    </row>
    <row r="140" spans="6:13" ht="14.25">
      <c r="F140" s="193"/>
      <c r="G140" s="193"/>
      <c r="H140" s="182"/>
      <c r="M140" s="182"/>
    </row>
    <row r="141" spans="6:13" ht="14.25">
      <c r="F141" s="193"/>
      <c r="G141" s="193"/>
      <c r="H141" s="182"/>
      <c r="M141" s="182"/>
    </row>
    <row r="142" spans="6:13" ht="14.25">
      <c r="F142" s="193"/>
      <c r="G142" s="193"/>
      <c r="H142" s="182"/>
      <c r="M142" s="182"/>
    </row>
    <row r="143" spans="6:13" ht="14.25">
      <c r="F143" s="193"/>
      <c r="G143" s="193"/>
      <c r="H143" s="182"/>
      <c r="M143" s="182"/>
    </row>
    <row r="144" spans="6:13" ht="14.25">
      <c r="F144" s="639"/>
      <c r="G144" s="639"/>
      <c r="H144" s="191"/>
      <c r="M144" s="191"/>
    </row>
    <row r="145" spans="6:13" ht="14.25">
      <c r="F145" s="639"/>
      <c r="G145" s="639"/>
      <c r="H145" s="191"/>
      <c r="M145" s="191"/>
    </row>
    <row r="146" spans="6:13" ht="14.25">
      <c r="F146" s="639"/>
      <c r="G146" s="639"/>
      <c r="H146" s="191"/>
      <c r="M146" s="191"/>
    </row>
    <row r="147" spans="6:13" ht="14.25">
      <c r="F147" s="639"/>
      <c r="G147" s="639"/>
      <c r="H147" s="191"/>
      <c r="M147" s="191"/>
    </row>
    <row r="148" spans="6:13" ht="14.25">
      <c r="F148" s="639"/>
      <c r="G148" s="639"/>
      <c r="H148" s="191"/>
      <c r="M148" s="191"/>
    </row>
    <row r="149" spans="6:13" ht="14.25">
      <c r="F149" s="639"/>
      <c r="G149" s="639"/>
      <c r="H149" s="191"/>
      <c r="M149" s="191"/>
    </row>
    <row r="150" spans="6:13" ht="14.25">
      <c r="F150" s="639"/>
      <c r="G150" s="639"/>
      <c r="H150" s="191"/>
      <c r="M150" s="191"/>
    </row>
  </sheetData>
  <sheetProtection/>
  <mergeCells count="1">
    <mergeCell ref="A2:C2"/>
  </mergeCells>
  <hyperlinks>
    <hyperlink ref="A2" location="Index!A1" display="Back to Index"/>
  </hyperlinks>
  <printOptions/>
  <pageMargins left="0.236220472440945" right="0.236220472440945" top="0.984251968503937" bottom="0.984251968503937" header="0.511811023622047" footer="0.511811023622047"/>
  <pageSetup fitToHeight="1" fitToWidth="1" horizontalDpi="600" verticalDpi="600" orientation="landscape" paperSize="9" scale="89" r:id="rId1"/>
  <headerFooter alignWithMargins="0">
    <oddFooter>&amp;L&amp;8&amp;Z&amp;F&amp;A&amp;R&amp;8&amp;D&amp;T</oddFooter>
  </headerFooter>
</worksheet>
</file>

<file path=xl/worksheets/sheet22.xml><?xml version="1.0" encoding="utf-8"?>
<worksheet xmlns="http://schemas.openxmlformats.org/spreadsheetml/2006/main" xmlns:r="http://schemas.openxmlformats.org/officeDocument/2006/relationships">
  <sheetPr>
    <tabColor indexed="18"/>
    <pageSetUpPr fitToPage="1"/>
  </sheetPr>
  <dimension ref="A1:N150"/>
  <sheetViews>
    <sheetView zoomScale="80" zoomScaleNormal="80" zoomScalePageLayoutView="0" workbookViewId="0" topLeftCell="A1">
      <selection activeCell="D4" sqref="D4"/>
    </sheetView>
  </sheetViews>
  <sheetFormatPr defaultColWidth="9.140625" defaultRowHeight="12.75"/>
  <cols>
    <col min="1" max="1" width="4.00390625" style="10" customWidth="1"/>
    <col min="2" max="2" width="4.28125" style="10" customWidth="1"/>
    <col min="3" max="3" width="42.8515625" style="1" customWidth="1"/>
    <col min="4" max="4" width="9.28125" style="59" customWidth="1"/>
    <col min="5" max="5" width="9.421875" style="59" customWidth="1"/>
    <col min="6" max="7" width="9.28125" style="59" customWidth="1"/>
    <col min="8" max="8" width="9.28125" style="60" customWidth="1"/>
    <col min="9" max="9" width="9.28125" style="70" customWidth="1"/>
    <col min="10" max="10" width="10.00390625" style="70" bestFit="1" customWidth="1"/>
    <col min="11" max="12" width="10.00390625" style="59" customWidth="1"/>
    <col min="13" max="13" width="9.28125" style="60" customWidth="1"/>
    <col min="14" max="14" width="10.00390625" style="70" customWidth="1"/>
    <col min="15" max="16384" width="9.140625" style="10" customWidth="1"/>
  </cols>
  <sheetData>
    <row r="1" spans="1:14" s="24" customFormat="1" ht="20.25">
      <c r="A1" s="23" t="s">
        <v>34</v>
      </c>
      <c r="D1" s="61"/>
      <c r="E1" s="61"/>
      <c r="F1" s="61"/>
      <c r="G1" s="61"/>
      <c r="H1" s="61"/>
      <c r="I1" s="715"/>
      <c r="J1" s="715"/>
      <c r="K1" s="61"/>
      <c r="L1" s="61"/>
      <c r="M1" s="61"/>
      <c r="N1" s="715"/>
    </row>
    <row r="2" spans="1:14" s="26" customFormat="1" ht="45">
      <c r="A2" s="948" t="s">
        <v>53</v>
      </c>
      <c r="B2" s="948"/>
      <c r="C2" s="948"/>
      <c r="D2" s="139" t="s">
        <v>314</v>
      </c>
      <c r="E2" s="139" t="s">
        <v>326</v>
      </c>
      <c r="F2" s="272" t="s">
        <v>338</v>
      </c>
      <c r="G2" s="272" t="s">
        <v>347</v>
      </c>
      <c r="H2" s="272" t="s">
        <v>400</v>
      </c>
      <c r="I2" s="716" t="s">
        <v>401</v>
      </c>
      <c r="J2" s="716" t="s">
        <v>402</v>
      </c>
      <c r="K2" s="139"/>
      <c r="L2" s="139" t="s">
        <v>403</v>
      </c>
      <c r="M2" s="272" t="s">
        <v>404</v>
      </c>
      <c r="N2" s="716" t="s">
        <v>405</v>
      </c>
    </row>
    <row r="3" spans="1:14" s="14" customFormat="1" ht="6" customHeight="1">
      <c r="A3" s="44"/>
      <c r="B3" s="15"/>
      <c r="D3" s="7"/>
      <c r="E3" s="7"/>
      <c r="F3" s="640"/>
      <c r="G3" s="640"/>
      <c r="H3" s="184"/>
      <c r="I3" s="51"/>
      <c r="J3" s="51"/>
      <c r="K3" s="7"/>
      <c r="L3" s="7"/>
      <c r="M3" s="184"/>
      <c r="N3" s="722"/>
    </row>
    <row r="4" spans="1:14" s="14" customFormat="1" ht="14.25" customHeight="1">
      <c r="A4" s="44" t="s">
        <v>377</v>
      </c>
      <c r="B4" s="15"/>
      <c r="D4" s="7"/>
      <c r="E4" s="7"/>
      <c r="F4" s="7"/>
      <c r="G4" s="7"/>
      <c r="H4" s="62"/>
      <c r="I4" s="51"/>
      <c r="J4" s="51"/>
      <c r="K4" s="7"/>
      <c r="L4" s="7"/>
      <c r="M4" s="62"/>
      <c r="N4" s="722"/>
    </row>
    <row r="5" spans="2:14" ht="14.25">
      <c r="B5" s="49" t="s">
        <v>2</v>
      </c>
      <c r="C5" s="10"/>
      <c r="D5" s="59">
        <v>343</v>
      </c>
      <c r="E5" s="59">
        <v>354</v>
      </c>
      <c r="F5" s="59">
        <v>391</v>
      </c>
      <c r="G5" s="59">
        <v>402</v>
      </c>
      <c r="H5" s="60">
        <v>440</v>
      </c>
      <c r="I5" s="70">
        <v>9.45273631840795</v>
      </c>
      <c r="J5" s="70">
        <v>28.279883381924197</v>
      </c>
      <c r="L5" s="59">
        <v>694</v>
      </c>
      <c r="M5" s="60">
        <v>842</v>
      </c>
      <c r="N5" s="70">
        <v>21.325648414985586</v>
      </c>
    </row>
    <row r="6" spans="2:14" ht="14.25">
      <c r="B6" s="269" t="s">
        <v>138</v>
      </c>
      <c r="C6" s="726"/>
      <c r="D6" s="59">
        <v>138</v>
      </c>
      <c r="E6" s="59">
        <v>161</v>
      </c>
      <c r="F6" s="59">
        <v>147</v>
      </c>
      <c r="G6" s="59">
        <v>166</v>
      </c>
      <c r="H6" s="60">
        <v>155</v>
      </c>
      <c r="I6" s="70">
        <v>-6.62650602409639</v>
      </c>
      <c r="J6" s="70">
        <v>12.318840579710155</v>
      </c>
      <c r="L6" s="59">
        <v>283</v>
      </c>
      <c r="M6" s="60">
        <v>321</v>
      </c>
      <c r="N6" s="70">
        <v>13.427561837455837</v>
      </c>
    </row>
    <row r="7" spans="2:14" ht="14.25">
      <c r="B7" s="269" t="s">
        <v>180</v>
      </c>
      <c r="C7" s="726"/>
      <c r="D7" s="59">
        <v>55</v>
      </c>
      <c r="E7" s="59">
        <v>48</v>
      </c>
      <c r="F7" s="59">
        <v>62</v>
      </c>
      <c r="G7" s="59">
        <v>153</v>
      </c>
      <c r="H7" s="60">
        <v>55</v>
      </c>
      <c r="I7" s="70">
        <v>-64.05228758169935</v>
      </c>
      <c r="J7" s="70">
        <v>0</v>
      </c>
      <c r="L7" s="59">
        <v>83</v>
      </c>
      <c r="M7" s="60">
        <v>208</v>
      </c>
      <c r="N7" s="70" t="s">
        <v>453</v>
      </c>
    </row>
    <row r="8" spans="2:14" ht="14.25">
      <c r="B8" s="49" t="s">
        <v>3</v>
      </c>
      <c r="C8" s="10"/>
      <c r="D8" s="59">
        <v>536</v>
      </c>
      <c r="E8" s="59">
        <v>563</v>
      </c>
      <c r="F8" s="59">
        <v>600</v>
      </c>
      <c r="G8" s="59">
        <v>721</v>
      </c>
      <c r="H8" s="60">
        <v>650</v>
      </c>
      <c r="I8" s="70">
        <v>-9.847434119278775</v>
      </c>
      <c r="J8" s="70">
        <v>21.26865671641791</v>
      </c>
      <c r="L8" s="59">
        <v>1060</v>
      </c>
      <c r="M8" s="60">
        <v>1371</v>
      </c>
      <c r="N8" s="70">
        <v>29.339622641509443</v>
      </c>
    </row>
    <row r="9" spans="2:14" ht="14.25">
      <c r="B9" s="49" t="s">
        <v>0</v>
      </c>
      <c r="C9" s="10"/>
      <c r="D9" s="59">
        <v>235</v>
      </c>
      <c r="E9" s="59">
        <v>224</v>
      </c>
      <c r="F9" s="59">
        <v>256</v>
      </c>
      <c r="G9" s="59">
        <v>232</v>
      </c>
      <c r="H9" s="924">
        <v>255</v>
      </c>
      <c r="I9" s="70">
        <v>9.913793103448265</v>
      </c>
      <c r="J9" s="70">
        <v>8.51063829787233</v>
      </c>
      <c r="L9" s="59">
        <v>465</v>
      </c>
      <c r="M9" s="60">
        <v>487</v>
      </c>
      <c r="N9" s="70">
        <v>4.731182795698929</v>
      </c>
    </row>
    <row r="10" spans="2:14" ht="14.25">
      <c r="B10" s="49" t="s">
        <v>5</v>
      </c>
      <c r="C10" s="10"/>
      <c r="D10" s="59">
        <v>26</v>
      </c>
      <c r="E10" s="70">
        <v>-10</v>
      </c>
      <c r="F10" s="70">
        <v>44</v>
      </c>
      <c r="G10" s="70">
        <v>-18</v>
      </c>
      <c r="H10" s="838">
        <v>31</v>
      </c>
      <c r="I10" s="70" t="s">
        <v>343</v>
      </c>
      <c r="J10" s="70">
        <v>19.23076923076923</v>
      </c>
      <c r="L10" s="59">
        <v>46</v>
      </c>
      <c r="M10" s="60">
        <v>13</v>
      </c>
      <c r="N10" s="70">
        <v>-71.73913043478262</v>
      </c>
    </row>
    <row r="11" spans="2:14" ht="14.25">
      <c r="B11" s="50" t="s">
        <v>6</v>
      </c>
      <c r="C11" s="10"/>
      <c r="D11" s="59">
        <v>275</v>
      </c>
      <c r="E11" s="59">
        <v>349</v>
      </c>
      <c r="F11" s="59">
        <v>300</v>
      </c>
      <c r="G11" s="59">
        <v>507</v>
      </c>
      <c r="H11" s="60">
        <v>364</v>
      </c>
      <c r="I11" s="70">
        <v>-28.205128205128204</v>
      </c>
      <c r="J11" s="70">
        <v>32.363636363636374</v>
      </c>
      <c r="L11" s="59">
        <v>549</v>
      </c>
      <c r="M11" s="60">
        <v>871</v>
      </c>
      <c r="N11" s="70">
        <v>58.652094717668476</v>
      </c>
    </row>
    <row r="12" spans="2:14" ht="14.25">
      <c r="B12" s="50" t="s">
        <v>45</v>
      </c>
      <c r="C12" s="10"/>
      <c r="D12" s="59">
        <v>46</v>
      </c>
      <c r="E12" s="59">
        <v>57</v>
      </c>
      <c r="F12" s="59">
        <v>53</v>
      </c>
      <c r="G12" s="59">
        <v>71</v>
      </c>
      <c r="H12" s="60">
        <v>60</v>
      </c>
      <c r="I12" s="70">
        <v>-15.492957746478876</v>
      </c>
      <c r="J12" s="70">
        <v>30.434782608695656</v>
      </c>
      <c r="L12" s="59">
        <v>92</v>
      </c>
      <c r="M12" s="60">
        <v>131</v>
      </c>
      <c r="N12" s="70">
        <v>42.3913043478261</v>
      </c>
    </row>
    <row r="13" spans="2:14" ht="14.25">
      <c r="B13" s="50" t="s">
        <v>37</v>
      </c>
      <c r="C13" s="10"/>
      <c r="D13" s="59">
        <v>229</v>
      </c>
      <c r="E13" s="59">
        <v>292</v>
      </c>
      <c r="F13" s="59">
        <v>247</v>
      </c>
      <c r="G13" s="59">
        <v>436</v>
      </c>
      <c r="H13" s="60">
        <v>304</v>
      </c>
      <c r="I13" s="70">
        <v>-30.27522935779816</v>
      </c>
      <c r="J13" s="70">
        <v>32.751091703056765</v>
      </c>
      <c r="L13" s="59">
        <v>457</v>
      </c>
      <c r="M13" s="60">
        <v>740</v>
      </c>
      <c r="N13" s="70">
        <v>61.925601750547045</v>
      </c>
    </row>
    <row r="14" spans="3:14" ht="14.25">
      <c r="C14" s="10"/>
      <c r="F14" s="252"/>
      <c r="G14" s="252"/>
      <c r="H14" s="207"/>
      <c r="I14" s="389"/>
      <c r="J14" s="389"/>
      <c r="M14" s="207"/>
      <c r="N14" s="389"/>
    </row>
    <row r="15" spans="1:14" s="14" customFormat="1" ht="14.25" customHeight="1">
      <c r="A15" s="44" t="s">
        <v>375</v>
      </c>
      <c r="B15" s="15"/>
      <c r="D15" s="7"/>
      <c r="E15" s="7"/>
      <c r="F15" s="271"/>
      <c r="G15" s="271"/>
      <c r="H15" s="206"/>
      <c r="I15" s="401"/>
      <c r="J15" s="401"/>
      <c r="K15" s="7"/>
      <c r="L15" s="7"/>
      <c r="M15" s="206"/>
      <c r="N15" s="723"/>
    </row>
    <row r="16" spans="2:14" ht="14.25">
      <c r="B16" s="49" t="s">
        <v>48</v>
      </c>
      <c r="C16" s="10"/>
      <c r="D16" s="59">
        <v>53406</v>
      </c>
      <c r="E16" s="59">
        <v>56654</v>
      </c>
      <c r="F16" s="59">
        <v>57987</v>
      </c>
      <c r="G16" s="59">
        <v>58504.78103055458</v>
      </c>
      <c r="H16" s="60">
        <v>63028</v>
      </c>
      <c r="I16" s="70">
        <v>7.7313663768489915</v>
      </c>
      <c r="J16" s="70">
        <v>18.01670224319365</v>
      </c>
      <c r="L16" s="59">
        <v>53406</v>
      </c>
      <c r="M16" s="60">
        <v>63028</v>
      </c>
      <c r="N16" s="70">
        <v>18.01670224319365</v>
      </c>
    </row>
    <row r="17" spans="2:14" ht="14.25">
      <c r="B17" s="49" t="s">
        <v>239</v>
      </c>
      <c r="C17" s="10"/>
      <c r="D17" s="59">
        <v>72558</v>
      </c>
      <c r="E17" s="59">
        <v>78551</v>
      </c>
      <c r="F17" s="59">
        <v>79361</v>
      </c>
      <c r="G17" s="59">
        <v>83718</v>
      </c>
      <c r="H17" s="60">
        <v>88009</v>
      </c>
      <c r="I17" s="70">
        <v>5.125540505028781</v>
      </c>
      <c r="J17" s="70">
        <v>21.29468838722126</v>
      </c>
      <c r="L17" s="59">
        <v>72558</v>
      </c>
      <c r="M17" s="60">
        <v>88009</v>
      </c>
      <c r="N17" s="70">
        <v>21.29468838722126</v>
      </c>
    </row>
    <row r="18" spans="2:14" ht="14.25">
      <c r="B18" s="49" t="s">
        <v>7</v>
      </c>
      <c r="C18" s="10"/>
      <c r="D18" s="59">
        <v>72589</v>
      </c>
      <c r="E18" s="59">
        <v>78581</v>
      </c>
      <c r="F18" s="59">
        <v>79390</v>
      </c>
      <c r="G18" s="59">
        <v>83746</v>
      </c>
      <c r="H18" s="60">
        <v>88038</v>
      </c>
      <c r="I18" s="70">
        <v>5.125020896520427</v>
      </c>
      <c r="J18" s="70">
        <v>21.28283899764427</v>
      </c>
      <c r="L18" s="59">
        <v>72589</v>
      </c>
      <c r="M18" s="60">
        <v>88038</v>
      </c>
      <c r="N18" s="70">
        <v>21.28283899764427</v>
      </c>
    </row>
    <row r="19" spans="3:5" ht="14.25">
      <c r="C19" s="10"/>
      <c r="D19" s="82"/>
      <c r="E19" s="82"/>
    </row>
    <row r="20" spans="4:13" ht="14.25">
      <c r="D20" s="156"/>
      <c r="E20" s="156"/>
      <c r="F20" s="193"/>
      <c r="G20" s="193"/>
      <c r="H20" s="182"/>
      <c r="M20" s="182"/>
    </row>
    <row r="21" spans="2:13" ht="14.25">
      <c r="B21" s="199" t="s">
        <v>436</v>
      </c>
      <c r="D21" s="156"/>
      <c r="E21" s="156"/>
      <c r="F21" s="193"/>
      <c r="G21" s="193"/>
      <c r="H21" s="182"/>
      <c r="M21" s="182"/>
    </row>
    <row r="22" spans="4:13" ht="14.25">
      <c r="D22" s="156"/>
      <c r="E22" s="156"/>
      <c r="F22" s="193"/>
      <c r="G22" s="193"/>
      <c r="H22" s="182"/>
      <c r="M22" s="182"/>
    </row>
    <row r="23" spans="6:13" ht="14.25">
      <c r="F23" s="193"/>
      <c r="G23" s="193"/>
      <c r="H23" s="182"/>
      <c r="M23" s="182"/>
    </row>
    <row r="24" spans="6:13" ht="14.25">
      <c r="F24" s="193"/>
      <c r="G24" s="193"/>
      <c r="H24" s="182"/>
      <c r="M24" s="182"/>
    </row>
    <row r="25" spans="6:13" ht="14.25">
      <c r="F25" s="193"/>
      <c r="G25" s="193"/>
      <c r="H25" s="182"/>
      <c r="M25" s="182"/>
    </row>
    <row r="26" spans="4:13" ht="14.25">
      <c r="D26" s="156"/>
      <c r="E26" s="156"/>
      <c r="F26" s="193"/>
      <c r="G26" s="193"/>
      <c r="H26" s="182"/>
      <c r="M26" s="182"/>
    </row>
    <row r="27" spans="4:13" ht="14.25">
      <c r="D27" s="156"/>
      <c r="E27" s="156"/>
      <c r="F27" s="193"/>
      <c r="G27" s="193"/>
      <c r="H27" s="182"/>
      <c r="M27" s="182"/>
    </row>
    <row r="28" spans="6:13" ht="14.25">
      <c r="F28" s="193"/>
      <c r="G28" s="193"/>
      <c r="H28" s="182"/>
      <c r="M28" s="182"/>
    </row>
    <row r="29" spans="6:13" ht="14.25">
      <c r="F29" s="193"/>
      <c r="G29" s="193"/>
      <c r="H29" s="182"/>
      <c r="M29" s="182"/>
    </row>
    <row r="30" spans="6:13" ht="14.25">
      <c r="F30" s="193"/>
      <c r="G30" s="193"/>
      <c r="H30" s="182"/>
      <c r="M30" s="182"/>
    </row>
    <row r="31" spans="6:13" ht="14.25">
      <c r="F31" s="193"/>
      <c r="G31" s="193"/>
      <c r="H31" s="182"/>
      <c r="M31" s="182"/>
    </row>
    <row r="32" spans="6:13" ht="14.25">
      <c r="F32" s="193"/>
      <c r="G32" s="193"/>
      <c r="H32" s="182"/>
      <c r="M32" s="182"/>
    </row>
    <row r="33" spans="6:13" ht="14.25">
      <c r="F33" s="193"/>
      <c r="G33" s="193"/>
      <c r="H33" s="182"/>
      <c r="M33" s="182"/>
    </row>
    <row r="34" spans="6:13" ht="14.25">
      <c r="F34" s="193"/>
      <c r="G34" s="193"/>
      <c r="H34" s="182"/>
      <c r="M34" s="182"/>
    </row>
    <row r="35" spans="6:13" ht="14.25">
      <c r="F35" s="193"/>
      <c r="G35" s="193"/>
      <c r="H35" s="182"/>
      <c r="M35" s="182"/>
    </row>
    <row r="36" spans="6:13" ht="14.25">
      <c r="F36" s="193"/>
      <c r="G36" s="193"/>
      <c r="H36" s="182"/>
      <c r="M36" s="182"/>
    </row>
    <row r="37" spans="6:13" ht="14.25">
      <c r="F37" s="193"/>
      <c r="G37" s="193"/>
      <c r="H37" s="182"/>
      <c r="M37" s="182"/>
    </row>
    <row r="38" spans="6:13" ht="14.25">
      <c r="F38" s="193"/>
      <c r="G38" s="193"/>
      <c r="H38" s="182"/>
      <c r="M38" s="182"/>
    </row>
    <row r="39" spans="6:13" ht="14.25">
      <c r="F39" s="193"/>
      <c r="G39" s="193"/>
      <c r="H39" s="182"/>
      <c r="M39" s="182"/>
    </row>
    <row r="40" spans="6:13" ht="14.25">
      <c r="F40" s="193"/>
      <c r="G40" s="193"/>
      <c r="H40" s="182"/>
      <c r="M40" s="182"/>
    </row>
    <row r="41" spans="6:13" ht="14.25">
      <c r="F41" s="193"/>
      <c r="G41" s="193"/>
      <c r="H41" s="182"/>
      <c r="M41" s="182"/>
    </row>
    <row r="42" spans="6:13" ht="14.25">
      <c r="F42" s="193"/>
      <c r="G42" s="193"/>
      <c r="H42" s="182"/>
      <c r="M42" s="182"/>
    </row>
    <row r="43" spans="6:13" ht="14.25">
      <c r="F43" s="193"/>
      <c r="G43" s="193"/>
      <c r="H43" s="182"/>
      <c r="M43" s="182"/>
    </row>
    <row r="44" spans="6:13" ht="14.25">
      <c r="F44" s="193"/>
      <c r="G44" s="193"/>
      <c r="H44" s="182"/>
      <c r="M44" s="182"/>
    </row>
    <row r="45" spans="6:13" ht="14.25">
      <c r="F45" s="193"/>
      <c r="G45" s="193"/>
      <c r="H45" s="182"/>
      <c r="M45" s="182"/>
    </row>
    <row r="46" spans="6:13" ht="14.25">
      <c r="F46" s="193"/>
      <c r="G46" s="193"/>
      <c r="H46" s="182"/>
      <c r="M46" s="182"/>
    </row>
    <row r="47" spans="6:13" ht="14.25">
      <c r="F47" s="193"/>
      <c r="G47" s="193"/>
      <c r="H47" s="182"/>
      <c r="M47" s="182"/>
    </row>
    <row r="48" spans="6:13" ht="14.25">
      <c r="F48" s="193"/>
      <c r="G48" s="193"/>
      <c r="H48" s="182"/>
      <c r="M48" s="182"/>
    </row>
    <row r="49" spans="6:13" ht="14.25">
      <c r="F49" s="193"/>
      <c r="G49" s="193"/>
      <c r="H49" s="182"/>
      <c r="M49" s="182"/>
    </row>
    <row r="50" spans="6:13" ht="14.25">
      <c r="F50" s="193"/>
      <c r="G50" s="193"/>
      <c r="H50" s="182"/>
      <c r="M50" s="182"/>
    </row>
    <row r="51" spans="6:13" ht="14.25">
      <c r="F51" s="193"/>
      <c r="G51" s="193"/>
      <c r="H51" s="182"/>
      <c r="M51" s="182"/>
    </row>
    <row r="52" spans="6:13" ht="14.25">
      <c r="F52" s="193"/>
      <c r="G52" s="193"/>
      <c r="H52" s="182"/>
      <c r="M52" s="182"/>
    </row>
    <row r="53" spans="6:13" ht="14.25">
      <c r="F53" s="193"/>
      <c r="G53" s="193"/>
      <c r="H53" s="182"/>
      <c r="M53" s="182"/>
    </row>
    <row r="54" spans="6:13" ht="14.25">
      <c r="F54" s="193"/>
      <c r="G54" s="193"/>
      <c r="H54" s="182"/>
      <c r="M54" s="182"/>
    </row>
    <row r="55" spans="6:13" ht="14.25">
      <c r="F55" s="193"/>
      <c r="G55" s="193"/>
      <c r="H55" s="182"/>
      <c r="M55" s="182"/>
    </row>
    <row r="56" spans="6:13" ht="14.25">
      <c r="F56" s="193"/>
      <c r="G56" s="193"/>
      <c r="H56" s="182"/>
      <c r="M56" s="182"/>
    </row>
    <row r="57" spans="6:13" ht="14.25">
      <c r="F57" s="193"/>
      <c r="G57" s="193"/>
      <c r="H57" s="182"/>
      <c r="M57" s="182"/>
    </row>
    <row r="58" spans="6:13" ht="14.25">
      <c r="F58" s="193"/>
      <c r="G58" s="193"/>
      <c r="H58" s="182"/>
      <c r="M58" s="182"/>
    </row>
    <row r="59" spans="6:13" ht="14.25">
      <c r="F59" s="193"/>
      <c r="G59" s="193"/>
      <c r="H59" s="182"/>
      <c r="M59" s="182"/>
    </row>
    <row r="60" spans="6:13" ht="14.25">
      <c r="F60" s="193"/>
      <c r="G60" s="193"/>
      <c r="H60" s="182"/>
      <c r="M60" s="182"/>
    </row>
    <row r="61" spans="6:13" ht="14.25">
      <c r="F61" s="193"/>
      <c r="G61" s="193"/>
      <c r="H61" s="182"/>
      <c r="M61" s="182"/>
    </row>
    <row r="62" spans="6:13" ht="14.25">
      <c r="F62" s="193"/>
      <c r="G62" s="193"/>
      <c r="H62" s="182"/>
      <c r="M62" s="182"/>
    </row>
    <row r="63" spans="6:13" ht="14.25">
      <c r="F63" s="193"/>
      <c r="G63" s="193"/>
      <c r="H63" s="182"/>
      <c r="M63" s="182"/>
    </row>
    <row r="64" spans="6:13" ht="14.25">
      <c r="F64" s="193"/>
      <c r="G64" s="193"/>
      <c r="H64" s="182"/>
      <c r="M64" s="182"/>
    </row>
    <row r="65" spans="6:13" ht="14.25">
      <c r="F65" s="193"/>
      <c r="G65" s="193"/>
      <c r="H65" s="182"/>
      <c r="M65" s="182"/>
    </row>
    <row r="66" spans="6:13" ht="14.25">
      <c r="F66" s="193"/>
      <c r="G66" s="193"/>
      <c r="H66" s="182"/>
      <c r="M66" s="182"/>
    </row>
    <row r="67" spans="6:13" ht="14.25">
      <c r="F67" s="193"/>
      <c r="G67" s="193"/>
      <c r="H67" s="182"/>
      <c r="M67" s="182"/>
    </row>
    <row r="68" spans="6:13" ht="14.25">
      <c r="F68" s="193"/>
      <c r="G68" s="193"/>
      <c r="H68" s="182"/>
      <c r="M68" s="182"/>
    </row>
    <row r="69" spans="6:13" ht="14.25">
      <c r="F69" s="193"/>
      <c r="G69" s="193"/>
      <c r="H69" s="182"/>
      <c r="M69" s="182"/>
    </row>
    <row r="70" spans="6:13" ht="14.25">
      <c r="F70" s="193"/>
      <c r="G70" s="193"/>
      <c r="H70" s="182"/>
      <c r="M70" s="182"/>
    </row>
    <row r="71" spans="6:13" ht="14.25">
      <c r="F71" s="193"/>
      <c r="G71" s="193"/>
      <c r="H71" s="182"/>
      <c r="M71" s="182"/>
    </row>
    <row r="72" spans="6:13" ht="14.25">
      <c r="F72" s="193"/>
      <c r="G72" s="193"/>
      <c r="H72" s="182"/>
      <c r="M72" s="182"/>
    </row>
    <row r="73" spans="6:13" ht="14.25">
      <c r="F73" s="193"/>
      <c r="G73" s="193"/>
      <c r="H73" s="182"/>
      <c r="M73" s="182"/>
    </row>
    <row r="74" spans="6:13" ht="14.25">
      <c r="F74" s="193"/>
      <c r="G74" s="193"/>
      <c r="H74" s="182"/>
      <c r="M74" s="182"/>
    </row>
    <row r="75" spans="6:13" ht="14.25">
      <c r="F75" s="193"/>
      <c r="G75" s="193"/>
      <c r="H75" s="182"/>
      <c r="M75" s="182"/>
    </row>
    <row r="76" spans="6:13" ht="14.25">
      <c r="F76" s="193"/>
      <c r="G76" s="193"/>
      <c r="H76" s="182"/>
      <c r="M76" s="182"/>
    </row>
    <row r="77" spans="6:13" ht="14.25">
      <c r="F77" s="193"/>
      <c r="G77" s="193"/>
      <c r="H77" s="182"/>
      <c r="M77" s="182"/>
    </row>
    <row r="78" spans="6:13" ht="14.25">
      <c r="F78" s="193"/>
      <c r="G78" s="193"/>
      <c r="H78" s="182"/>
      <c r="M78" s="182"/>
    </row>
    <row r="79" spans="6:13" ht="14.25">
      <c r="F79" s="193"/>
      <c r="G79" s="193"/>
      <c r="H79" s="182"/>
      <c r="M79" s="182"/>
    </row>
    <row r="80" spans="6:13" ht="14.25">
      <c r="F80" s="193"/>
      <c r="G80" s="193"/>
      <c r="H80" s="182"/>
      <c r="M80" s="182"/>
    </row>
    <row r="81" spans="6:13" ht="14.25">
      <c r="F81" s="193"/>
      <c r="G81" s="193"/>
      <c r="H81" s="182"/>
      <c r="M81" s="182"/>
    </row>
    <row r="82" spans="6:13" ht="14.25">
      <c r="F82" s="193"/>
      <c r="G82" s="193"/>
      <c r="H82" s="182"/>
      <c r="M82" s="182"/>
    </row>
    <row r="83" spans="6:13" ht="14.25">
      <c r="F83" s="193"/>
      <c r="G83" s="193"/>
      <c r="H83" s="182"/>
      <c r="M83" s="182"/>
    </row>
    <row r="84" spans="6:13" ht="14.25">
      <c r="F84" s="193"/>
      <c r="G84" s="193"/>
      <c r="H84" s="182"/>
      <c r="M84" s="182"/>
    </row>
    <row r="85" spans="6:13" ht="14.25">
      <c r="F85" s="193"/>
      <c r="G85" s="193"/>
      <c r="H85" s="182"/>
      <c r="M85" s="182"/>
    </row>
    <row r="86" spans="6:13" ht="14.25">
      <c r="F86" s="193"/>
      <c r="G86" s="193"/>
      <c r="H86" s="182"/>
      <c r="M86" s="182"/>
    </row>
    <row r="87" spans="6:13" ht="14.25">
      <c r="F87" s="193"/>
      <c r="G87" s="193"/>
      <c r="H87" s="182"/>
      <c r="M87" s="182"/>
    </row>
    <row r="88" spans="6:13" ht="14.25">
      <c r="F88" s="193"/>
      <c r="G88" s="193"/>
      <c r="H88" s="182"/>
      <c r="M88" s="182"/>
    </row>
    <row r="89" spans="6:13" ht="14.25">
      <c r="F89" s="193"/>
      <c r="G89" s="193"/>
      <c r="H89" s="182"/>
      <c r="M89" s="182"/>
    </row>
    <row r="90" spans="6:13" ht="14.25">
      <c r="F90" s="193"/>
      <c r="G90" s="193"/>
      <c r="H90" s="182"/>
      <c r="M90" s="182"/>
    </row>
    <row r="91" spans="6:13" ht="14.25">
      <c r="F91" s="193"/>
      <c r="G91" s="193"/>
      <c r="H91" s="182"/>
      <c r="M91" s="182"/>
    </row>
    <row r="92" spans="6:13" ht="14.25">
      <c r="F92" s="193"/>
      <c r="G92" s="193"/>
      <c r="H92" s="182"/>
      <c r="M92" s="182"/>
    </row>
    <row r="93" spans="6:13" ht="14.25">
      <c r="F93" s="193"/>
      <c r="G93" s="193"/>
      <c r="H93" s="182"/>
      <c r="M93" s="182"/>
    </row>
    <row r="94" spans="6:13" ht="14.25">
      <c r="F94" s="193"/>
      <c r="G94" s="193"/>
      <c r="H94" s="182"/>
      <c r="M94" s="182"/>
    </row>
    <row r="95" spans="6:13" ht="14.25">
      <c r="F95" s="193"/>
      <c r="G95" s="193"/>
      <c r="H95" s="182"/>
      <c r="M95" s="182"/>
    </row>
    <row r="96" spans="6:13" ht="14.25">
      <c r="F96" s="193"/>
      <c r="G96" s="193"/>
      <c r="H96" s="182"/>
      <c r="M96" s="182"/>
    </row>
    <row r="97" spans="6:13" ht="14.25">
      <c r="F97" s="193"/>
      <c r="G97" s="193"/>
      <c r="H97" s="182"/>
      <c r="M97" s="182"/>
    </row>
    <row r="98" spans="6:13" ht="14.25">
      <c r="F98" s="193"/>
      <c r="G98" s="193"/>
      <c r="H98" s="182"/>
      <c r="M98" s="182"/>
    </row>
    <row r="99" spans="6:13" ht="14.25">
      <c r="F99" s="193"/>
      <c r="G99" s="193"/>
      <c r="H99" s="182"/>
      <c r="M99" s="182"/>
    </row>
    <row r="100" spans="6:13" ht="14.25">
      <c r="F100" s="193"/>
      <c r="G100" s="193"/>
      <c r="H100" s="182"/>
      <c r="M100" s="182"/>
    </row>
    <row r="101" spans="6:13" ht="14.25">
      <c r="F101" s="193"/>
      <c r="G101" s="193"/>
      <c r="H101" s="182"/>
      <c r="M101" s="182"/>
    </row>
    <row r="102" spans="6:13" ht="14.25">
      <c r="F102" s="193"/>
      <c r="G102" s="193"/>
      <c r="H102" s="182"/>
      <c r="M102" s="182"/>
    </row>
    <row r="103" spans="6:13" ht="14.25">
      <c r="F103" s="193"/>
      <c r="G103" s="193"/>
      <c r="H103" s="182"/>
      <c r="M103" s="182"/>
    </row>
    <row r="104" spans="6:13" ht="14.25">
      <c r="F104" s="193"/>
      <c r="G104" s="193"/>
      <c r="H104" s="182"/>
      <c r="M104" s="182"/>
    </row>
    <row r="105" spans="6:13" ht="14.25">
      <c r="F105" s="193"/>
      <c r="G105" s="193"/>
      <c r="H105" s="182"/>
      <c r="M105" s="182"/>
    </row>
    <row r="106" spans="6:13" ht="14.25">
      <c r="F106" s="193"/>
      <c r="G106" s="193"/>
      <c r="H106" s="182"/>
      <c r="M106" s="182"/>
    </row>
    <row r="107" spans="6:13" ht="14.25">
      <c r="F107" s="193"/>
      <c r="G107" s="193"/>
      <c r="H107" s="182"/>
      <c r="M107" s="182"/>
    </row>
    <row r="108" spans="6:13" ht="14.25">
      <c r="F108" s="193"/>
      <c r="G108" s="193"/>
      <c r="H108" s="182"/>
      <c r="M108" s="182"/>
    </row>
    <row r="109" spans="6:13" ht="14.25">
      <c r="F109" s="193"/>
      <c r="G109" s="193"/>
      <c r="H109" s="182"/>
      <c r="M109" s="182"/>
    </row>
    <row r="110" spans="6:13" ht="14.25">
      <c r="F110" s="193"/>
      <c r="G110" s="193"/>
      <c r="H110" s="182"/>
      <c r="M110" s="182"/>
    </row>
    <row r="111" spans="6:13" ht="14.25">
      <c r="F111" s="193"/>
      <c r="G111" s="193"/>
      <c r="H111" s="182"/>
      <c r="M111" s="182"/>
    </row>
    <row r="112" spans="6:13" ht="14.25">
      <c r="F112" s="193"/>
      <c r="G112" s="193"/>
      <c r="H112" s="182"/>
      <c r="M112" s="182"/>
    </row>
    <row r="113" spans="6:13" ht="14.25">
      <c r="F113" s="193"/>
      <c r="G113" s="193"/>
      <c r="H113" s="182"/>
      <c r="M113" s="182"/>
    </row>
    <row r="114" spans="6:13" ht="14.25">
      <c r="F114" s="193"/>
      <c r="G114" s="193"/>
      <c r="H114" s="182"/>
      <c r="M114" s="182"/>
    </row>
    <row r="115" spans="6:13" ht="14.25">
      <c r="F115" s="193"/>
      <c r="G115" s="193"/>
      <c r="H115" s="182"/>
      <c r="M115" s="182"/>
    </row>
    <row r="116" spans="6:13" ht="14.25">
      <c r="F116" s="193"/>
      <c r="G116" s="193"/>
      <c r="H116" s="182"/>
      <c r="M116" s="182"/>
    </row>
    <row r="117" spans="6:13" ht="14.25">
      <c r="F117" s="193"/>
      <c r="G117" s="193"/>
      <c r="H117" s="182"/>
      <c r="M117" s="182"/>
    </row>
    <row r="118" spans="6:13" ht="14.25">
      <c r="F118" s="193"/>
      <c r="G118" s="193"/>
      <c r="H118" s="182"/>
      <c r="M118" s="182"/>
    </row>
    <row r="119" spans="6:13" ht="14.25">
      <c r="F119" s="193"/>
      <c r="G119" s="193"/>
      <c r="H119" s="182"/>
      <c r="M119" s="182"/>
    </row>
    <row r="120" spans="6:13" ht="14.25">
      <c r="F120" s="193"/>
      <c r="G120" s="193"/>
      <c r="H120" s="182"/>
      <c r="M120" s="182"/>
    </row>
    <row r="121" spans="6:13" ht="14.25">
      <c r="F121" s="193"/>
      <c r="G121" s="193"/>
      <c r="H121" s="182"/>
      <c r="M121" s="182"/>
    </row>
    <row r="122" spans="6:13" ht="14.25">
      <c r="F122" s="193"/>
      <c r="G122" s="193"/>
      <c r="H122" s="182"/>
      <c r="M122" s="182"/>
    </row>
    <row r="123" spans="6:13" ht="14.25">
      <c r="F123" s="193"/>
      <c r="G123" s="193"/>
      <c r="H123" s="182"/>
      <c r="M123" s="182"/>
    </row>
    <row r="124" spans="6:13" ht="14.25">
      <c r="F124" s="193"/>
      <c r="G124" s="193"/>
      <c r="H124" s="182"/>
      <c r="M124" s="182"/>
    </row>
    <row r="125" spans="6:13" ht="14.25">
      <c r="F125" s="193"/>
      <c r="G125" s="193"/>
      <c r="H125" s="182"/>
      <c r="M125" s="182"/>
    </row>
    <row r="126" spans="6:13" ht="14.25">
      <c r="F126" s="193"/>
      <c r="G126" s="193"/>
      <c r="H126" s="182"/>
      <c r="M126" s="182"/>
    </row>
    <row r="127" spans="6:13" ht="14.25">
      <c r="F127" s="193"/>
      <c r="G127" s="193"/>
      <c r="H127" s="182"/>
      <c r="M127" s="182"/>
    </row>
    <row r="128" spans="6:13" ht="14.25">
      <c r="F128" s="193"/>
      <c r="G128" s="193"/>
      <c r="H128" s="182"/>
      <c r="M128" s="182"/>
    </row>
    <row r="129" spans="6:13" ht="14.25">
      <c r="F129" s="193"/>
      <c r="G129" s="193"/>
      <c r="H129" s="182"/>
      <c r="M129" s="182"/>
    </row>
    <row r="130" spans="6:13" ht="14.25">
      <c r="F130" s="193"/>
      <c r="G130" s="193"/>
      <c r="H130" s="182"/>
      <c r="M130" s="182"/>
    </row>
    <row r="131" spans="6:13" ht="14.25">
      <c r="F131" s="193"/>
      <c r="G131" s="193"/>
      <c r="H131" s="182"/>
      <c r="M131" s="182"/>
    </row>
    <row r="132" spans="6:13" ht="14.25">
      <c r="F132" s="193"/>
      <c r="G132" s="193"/>
      <c r="H132" s="182"/>
      <c r="M132" s="182"/>
    </row>
    <row r="133" spans="6:13" ht="14.25">
      <c r="F133" s="193"/>
      <c r="G133" s="193"/>
      <c r="H133" s="182"/>
      <c r="M133" s="182"/>
    </row>
    <row r="134" spans="6:13" ht="14.25">
      <c r="F134" s="193"/>
      <c r="G134" s="193"/>
      <c r="H134" s="182"/>
      <c r="M134" s="182"/>
    </row>
    <row r="135" spans="6:13" ht="14.25">
      <c r="F135" s="193"/>
      <c r="G135" s="193"/>
      <c r="H135" s="182"/>
      <c r="M135" s="182"/>
    </row>
    <row r="136" spans="6:13" ht="14.25">
      <c r="F136" s="193"/>
      <c r="G136" s="193"/>
      <c r="H136" s="182"/>
      <c r="M136" s="182"/>
    </row>
    <row r="137" spans="6:13" ht="14.25">
      <c r="F137" s="193"/>
      <c r="G137" s="193"/>
      <c r="H137" s="182"/>
      <c r="M137" s="182"/>
    </row>
    <row r="138" spans="6:13" ht="14.25">
      <c r="F138" s="193"/>
      <c r="G138" s="193"/>
      <c r="H138" s="182"/>
      <c r="M138" s="182"/>
    </row>
    <row r="139" spans="6:13" ht="14.25">
      <c r="F139" s="193"/>
      <c r="G139" s="193"/>
      <c r="H139" s="182"/>
      <c r="M139" s="182"/>
    </row>
    <row r="140" spans="6:13" ht="14.25">
      <c r="F140" s="193"/>
      <c r="G140" s="193"/>
      <c r="H140" s="182"/>
      <c r="M140" s="182"/>
    </row>
    <row r="141" spans="6:13" ht="14.25">
      <c r="F141" s="193"/>
      <c r="G141" s="193"/>
      <c r="H141" s="182"/>
      <c r="M141" s="182"/>
    </row>
    <row r="142" spans="6:13" ht="14.25">
      <c r="F142" s="193"/>
      <c r="G142" s="193"/>
      <c r="H142" s="182"/>
      <c r="M142" s="182"/>
    </row>
    <row r="143" spans="6:13" ht="14.25">
      <c r="F143" s="193"/>
      <c r="G143" s="193"/>
      <c r="H143" s="182"/>
      <c r="M143" s="182"/>
    </row>
    <row r="144" spans="6:13" ht="14.25">
      <c r="F144" s="639"/>
      <c r="G144" s="639"/>
      <c r="H144" s="191"/>
      <c r="M144" s="191"/>
    </row>
    <row r="145" spans="6:13" ht="14.25">
      <c r="F145" s="639"/>
      <c r="G145" s="639"/>
      <c r="H145" s="191"/>
      <c r="M145" s="191"/>
    </row>
    <row r="146" spans="6:13" ht="14.25">
      <c r="F146" s="639"/>
      <c r="G146" s="639"/>
      <c r="H146" s="191"/>
      <c r="M146" s="191"/>
    </row>
    <row r="147" spans="6:13" ht="14.25">
      <c r="F147" s="639"/>
      <c r="G147" s="639"/>
      <c r="H147" s="191"/>
      <c r="M147" s="191"/>
    </row>
    <row r="148" spans="6:13" ht="14.25">
      <c r="F148" s="639"/>
      <c r="G148" s="639"/>
      <c r="H148" s="191"/>
      <c r="M148" s="191"/>
    </row>
    <row r="149" spans="6:13" ht="14.25">
      <c r="F149" s="639"/>
      <c r="G149" s="639"/>
      <c r="H149" s="191"/>
      <c r="M149" s="191"/>
    </row>
    <row r="150" spans="6:13" ht="14.25">
      <c r="F150" s="639"/>
      <c r="G150" s="639"/>
      <c r="H150" s="191"/>
      <c r="M150" s="191"/>
    </row>
  </sheetData>
  <sheetProtection/>
  <mergeCells count="1">
    <mergeCell ref="A2:C2"/>
  </mergeCells>
  <hyperlinks>
    <hyperlink ref="A2" location="Index!A1" display="Back to Index"/>
  </hyperlinks>
  <printOptions/>
  <pageMargins left="0.236220472440945" right="0.236220472440945" top="0.984251968503937" bottom="0.984251968503937" header="0.511811023622047" footer="0.511811023622047"/>
  <pageSetup fitToHeight="1" fitToWidth="1" horizontalDpi="600" verticalDpi="600" orientation="landscape" scale="84" r:id="rId1"/>
  <headerFooter alignWithMargins="0">
    <oddFooter>&amp;L&amp;Z&amp;F&amp;A&amp;R&amp;D&amp;T</oddFooter>
  </headerFooter>
</worksheet>
</file>

<file path=xl/worksheets/sheet23.xml><?xml version="1.0" encoding="utf-8"?>
<worksheet xmlns="http://schemas.openxmlformats.org/spreadsheetml/2006/main" xmlns:r="http://schemas.openxmlformats.org/officeDocument/2006/relationships">
  <sheetPr>
    <tabColor indexed="18"/>
    <pageSetUpPr fitToPage="1"/>
  </sheetPr>
  <dimension ref="A1:N146"/>
  <sheetViews>
    <sheetView zoomScale="85" zoomScaleNormal="85" zoomScaleSheetLayoutView="90"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D4" sqref="D4"/>
    </sheetView>
  </sheetViews>
  <sheetFormatPr defaultColWidth="9.140625" defaultRowHeight="12.75"/>
  <cols>
    <col min="1" max="1" width="4.00390625" style="10" customWidth="1"/>
    <col min="2" max="2" width="4.28125" style="10" customWidth="1"/>
    <col min="3" max="3" width="43.28125" style="1" customWidth="1"/>
    <col min="4" max="5" width="9.7109375" style="59" customWidth="1"/>
    <col min="6" max="7" width="10.28125" style="59" customWidth="1"/>
    <col min="8" max="8" width="10.28125" style="60" customWidth="1"/>
    <col min="9" max="9" width="7.8515625" style="70" customWidth="1"/>
    <col min="10" max="10" width="9.28125" style="70" customWidth="1"/>
    <col min="11" max="11" width="9.28125" style="59" customWidth="1"/>
    <col min="12" max="12" width="9.28125" style="70" customWidth="1"/>
    <col min="13" max="13" width="10.28125" style="60" customWidth="1"/>
    <col min="14" max="14" width="9.00390625" style="70" customWidth="1"/>
    <col min="15" max="16384" width="9.140625" style="10" customWidth="1"/>
  </cols>
  <sheetData>
    <row r="1" spans="1:14" s="24" customFormat="1" ht="20.25">
      <c r="A1" s="23" t="s">
        <v>49</v>
      </c>
      <c r="D1" s="61"/>
      <c r="E1" s="61"/>
      <c r="F1" s="61"/>
      <c r="G1" s="61"/>
      <c r="H1" s="61"/>
      <c r="I1" s="715"/>
      <c r="J1" s="715"/>
      <c r="K1" s="61"/>
      <c r="L1" s="715"/>
      <c r="M1" s="61"/>
      <c r="N1" s="715"/>
    </row>
    <row r="2" spans="1:14" s="26" customFormat="1" ht="45">
      <c r="A2" s="948" t="s">
        <v>53</v>
      </c>
      <c r="B2" s="948"/>
      <c r="C2" s="948"/>
      <c r="D2" s="139" t="s">
        <v>314</v>
      </c>
      <c r="E2" s="139" t="s">
        <v>326</v>
      </c>
      <c r="F2" s="272" t="s">
        <v>338</v>
      </c>
      <c r="G2" s="272" t="s">
        <v>347</v>
      </c>
      <c r="H2" s="272" t="s">
        <v>400</v>
      </c>
      <c r="I2" s="716" t="s">
        <v>401</v>
      </c>
      <c r="J2" s="716" t="s">
        <v>402</v>
      </c>
      <c r="K2" s="139"/>
      <c r="L2" s="139" t="s">
        <v>403</v>
      </c>
      <c r="M2" s="272" t="s">
        <v>404</v>
      </c>
      <c r="N2" s="716" t="s">
        <v>405</v>
      </c>
    </row>
    <row r="3" spans="1:14" s="14" customFormat="1" ht="6" customHeight="1">
      <c r="A3" s="44"/>
      <c r="B3" s="15"/>
      <c r="D3" s="7"/>
      <c r="E3" s="7"/>
      <c r="F3" s="640"/>
      <c r="G3" s="640"/>
      <c r="H3" s="184"/>
      <c r="I3" s="51"/>
      <c r="J3" s="51"/>
      <c r="K3" s="7"/>
      <c r="L3" s="51"/>
      <c r="M3" s="184"/>
      <c r="N3" s="51"/>
    </row>
    <row r="4" spans="1:14" s="14" customFormat="1" ht="14.25" customHeight="1">
      <c r="A4" s="44" t="s">
        <v>377</v>
      </c>
      <c r="B4" s="15"/>
      <c r="D4" s="7"/>
      <c r="E4" s="7"/>
      <c r="F4" s="641"/>
      <c r="G4" s="641"/>
      <c r="H4" s="192"/>
      <c r="I4" s="51"/>
      <c r="J4" s="51"/>
      <c r="K4" s="7"/>
      <c r="L4" s="51"/>
      <c r="M4" s="192"/>
      <c r="N4" s="51"/>
    </row>
    <row r="5" spans="2:14" ht="14.25">
      <c r="B5" s="49" t="s">
        <v>2</v>
      </c>
      <c r="C5" s="10"/>
      <c r="D5" s="59">
        <v>129</v>
      </c>
      <c r="E5" s="59">
        <v>139</v>
      </c>
      <c r="F5" s="59">
        <v>158</v>
      </c>
      <c r="G5" s="59">
        <v>176</v>
      </c>
      <c r="H5" s="729">
        <v>167</v>
      </c>
      <c r="I5" s="70">
        <v>-5.113636363636365</v>
      </c>
      <c r="J5" s="70">
        <v>29.45736434108528</v>
      </c>
      <c r="L5" s="70">
        <v>248</v>
      </c>
      <c r="M5" s="60">
        <v>343</v>
      </c>
      <c r="N5" s="70">
        <v>38.306451612903224</v>
      </c>
    </row>
    <row r="6" spans="2:14" ht="14.25">
      <c r="B6" s="269" t="s">
        <v>138</v>
      </c>
      <c r="C6" s="726"/>
      <c r="D6" s="59">
        <v>32</v>
      </c>
      <c r="E6" s="59">
        <v>36</v>
      </c>
      <c r="F6" s="59">
        <v>28</v>
      </c>
      <c r="G6" s="59">
        <v>46</v>
      </c>
      <c r="H6" s="729">
        <v>42</v>
      </c>
      <c r="I6" s="70">
        <v>-8.695652173913048</v>
      </c>
      <c r="J6" s="70">
        <v>31.25</v>
      </c>
      <c r="L6" s="70">
        <v>75</v>
      </c>
      <c r="M6" s="60">
        <v>88</v>
      </c>
      <c r="N6" s="70">
        <v>17.333333333333336</v>
      </c>
    </row>
    <row r="7" spans="2:14" ht="14.25">
      <c r="B7" s="269" t="s">
        <v>180</v>
      </c>
      <c r="C7" s="726"/>
      <c r="D7" s="59">
        <v>47</v>
      </c>
      <c r="E7" s="59">
        <v>38</v>
      </c>
      <c r="F7" s="59">
        <v>40</v>
      </c>
      <c r="G7" s="59">
        <v>56</v>
      </c>
      <c r="H7" s="729">
        <v>91</v>
      </c>
      <c r="I7" s="70">
        <v>62.5</v>
      </c>
      <c r="J7" s="70">
        <v>93.61702127659575</v>
      </c>
      <c r="L7" s="70">
        <v>93</v>
      </c>
      <c r="M7" s="60">
        <v>147</v>
      </c>
      <c r="N7" s="70">
        <v>58.06451612903225</v>
      </c>
    </row>
    <row r="8" spans="2:14" ht="14.25">
      <c r="B8" s="49" t="s">
        <v>3</v>
      </c>
      <c r="C8" s="10"/>
      <c r="D8" s="59">
        <v>208</v>
      </c>
      <c r="E8" s="59">
        <v>213</v>
      </c>
      <c r="F8" s="59">
        <v>226</v>
      </c>
      <c r="G8" s="59">
        <v>278</v>
      </c>
      <c r="H8" s="729">
        <v>300</v>
      </c>
      <c r="I8" s="70">
        <v>7.913669064748197</v>
      </c>
      <c r="J8" s="70">
        <v>44.230769230769226</v>
      </c>
      <c r="L8" s="70">
        <v>416</v>
      </c>
      <c r="M8" s="60">
        <v>578</v>
      </c>
      <c r="N8" s="70">
        <v>38.942307692307686</v>
      </c>
    </row>
    <row r="9" spans="2:14" ht="14.25">
      <c r="B9" s="49" t="s">
        <v>0</v>
      </c>
      <c r="C9" s="10"/>
      <c r="D9" s="59">
        <v>155</v>
      </c>
      <c r="E9" s="59">
        <v>150</v>
      </c>
      <c r="F9" s="59">
        <v>162</v>
      </c>
      <c r="G9" s="59">
        <v>172</v>
      </c>
      <c r="H9" s="729">
        <v>177</v>
      </c>
      <c r="I9" s="70">
        <v>2.9069767441860517</v>
      </c>
      <c r="J9" s="70">
        <v>14.193548387096765</v>
      </c>
      <c r="L9" s="70">
        <v>301</v>
      </c>
      <c r="M9" s="60">
        <v>349</v>
      </c>
      <c r="N9" s="70">
        <v>15.946843853820592</v>
      </c>
    </row>
    <row r="10" spans="2:14" ht="14.25">
      <c r="B10" s="49" t="s">
        <v>5</v>
      </c>
      <c r="C10" s="10"/>
      <c r="D10" s="59">
        <v>18</v>
      </c>
      <c r="E10" s="59">
        <v>31</v>
      </c>
      <c r="F10" s="59">
        <v>65</v>
      </c>
      <c r="G10" s="59">
        <v>11</v>
      </c>
      <c r="H10" s="729">
        <v>-4</v>
      </c>
      <c r="I10" s="70" t="s">
        <v>343</v>
      </c>
      <c r="J10" s="70" t="s">
        <v>343</v>
      </c>
      <c r="L10" s="70">
        <v>35</v>
      </c>
      <c r="M10" s="60">
        <v>7</v>
      </c>
      <c r="N10" s="70">
        <v>-80</v>
      </c>
    </row>
    <row r="11" spans="2:14" ht="14.25">
      <c r="B11" s="50" t="s">
        <v>6</v>
      </c>
      <c r="C11" s="10"/>
      <c r="D11" s="59">
        <v>35</v>
      </c>
      <c r="E11" s="59">
        <v>32</v>
      </c>
      <c r="F11" s="70">
        <v>-1</v>
      </c>
      <c r="G11" s="70">
        <v>95</v>
      </c>
      <c r="H11" s="60">
        <v>127</v>
      </c>
      <c r="I11" s="70">
        <v>33.68421052631578</v>
      </c>
      <c r="J11" s="70" t="s">
        <v>453</v>
      </c>
      <c r="L11" s="70">
        <v>80</v>
      </c>
      <c r="M11" s="60">
        <v>222</v>
      </c>
      <c r="N11" s="70" t="s">
        <v>453</v>
      </c>
    </row>
    <row r="12" spans="2:14" ht="14.25">
      <c r="B12" s="50" t="s">
        <v>45</v>
      </c>
      <c r="C12" s="10"/>
      <c r="D12" s="70">
        <v>7</v>
      </c>
      <c r="E12" s="70">
        <v>10</v>
      </c>
      <c r="F12" s="70">
        <v>5</v>
      </c>
      <c r="G12" s="59">
        <v>21</v>
      </c>
      <c r="H12" s="729">
        <v>31</v>
      </c>
      <c r="I12" s="70">
        <v>47.61904761904763</v>
      </c>
      <c r="J12" s="70" t="s">
        <v>453</v>
      </c>
      <c r="L12" s="70">
        <v>14</v>
      </c>
      <c r="M12" s="60">
        <v>52</v>
      </c>
      <c r="N12" s="70" t="s">
        <v>453</v>
      </c>
    </row>
    <row r="13" spans="2:14" ht="14.25">
      <c r="B13" s="50" t="s">
        <v>37</v>
      </c>
      <c r="C13" s="10"/>
      <c r="D13" s="59">
        <v>28</v>
      </c>
      <c r="E13" s="59">
        <v>22</v>
      </c>
      <c r="F13" s="70">
        <v>-6</v>
      </c>
      <c r="G13" s="70">
        <v>74</v>
      </c>
      <c r="H13" s="729">
        <v>96</v>
      </c>
      <c r="I13" s="70">
        <v>29.729729729729737</v>
      </c>
      <c r="J13" s="70" t="s">
        <v>453</v>
      </c>
      <c r="L13" s="70">
        <v>66</v>
      </c>
      <c r="M13" s="60">
        <v>170</v>
      </c>
      <c r="N13" s="70" t="s">
        <v>453</v>
      </c>
    </row>
    <row r="14" spans="3:14" ht="14.25">
      <c r="C14" s="10"/>
      <c r="F14" s="252"/>
      <c r="G14" s="252"/>
      <c r="I14" s="389"/>
      <c r="J14" s="389"/>
      <c r="M14" s="207"/>
      <c r="N14" s="389"/>
    </row>
    <row r="15" spans="1:14" s="14" customFormat="1" ht="14.25" customHeight="1">
      <c r="A15" s="44" t="s">
        <v>375</v>
      </c>
      <c r="B15" s="15"/>
      <c r="D15" s="7"/>
      <c r="E15" s="7"/>
      <c r="F15" s="271"/>
      <c r="G15" s="271"/>
      <c r="H15" s="206"/>
      <c r="I15" s="401"/>
      <c r="J15" s="401"/>
      <c r="K15" s="7"/>
      <c r="L15" s="51"/>
      <c r="M15" s="206"/>
      <c r="N15" s="401"/>
    </row>
    <row r="16" spans="2:14" ht="14.25">
      <c r="B16" s="49" t="s">
        <v>48</v>
      </c>
      <c r="C16" s="10"/>
      <c r="D16" s="59">
        <v>23689</v>
      </c>
      <c r="E16" s="59">
        <v>25440</v>
      </c>
      <c r="F16" s="59">
        <v>28484</v>
      </c>
      <c r="G16" s="59">
        <v>29187.916854445426</v>
      </c>
      <c r="H16" s="60">
        <v>30066</v>
      </c>
      <c r="I16" s="70">
        <v>3.008378946443524</v>
      </c>
      <c r="J16" s="70">
        <v>26.91966735615687</v>
      </c>
      <c r="L16" s="70">
        <v>23689</v>
      </c>
      <c r="M16" s="60">
        <v>30066</v>
      </c>
      <c r="N16" s="70">
        <v>26.91966735615687</v>
      </c>
    </row>
    <row r="17" spans="2:14" ht="14.25">
      <c r="B17" s="49" t="s">
        <v>239</v>
      </c>
      <c r="C17" s="10"/>
      <c r="D17" s="59">
        <v>41005</v>
      </c>
      <c r="E17" s="59">
        <v>44929</v>
      </c>
      <c r="F17" s="59">
        <v>49966</v>
      </c>
      <c r="G17" s="59">
        <v>51842</v>
      </c>
      <c r="H17" s="60">
        <v>51423</v>
      </c>
      <c r="I17" s="70">
        <v>-0.8082249913197836</v>
      </c>
      <c r="J17" s="70">
        <v>25.406657724667724</v>
      </c>
      <c r="L17" s="70">
        <v>41005</v>
      </c>
      <c r="M17" s="60">
        <v>51423</v>
      </c>
      <c r="N17" s="70">
        <v>25.406657724667724</v>
      </c>
    </row>
    <row r="18" spans="2:14" ht="14.25">
      <c r="B18" s="49" t="s">
        <v>7</v>
      </c>
      <c r="C18" s="10"/>
      <c r="D18" s="59">
        <v>41005</v>
      </c>
      <c r="E18" s="59">
        <v>44929</v>
      </c>
      <c r="F18" s="59">
        <v>49966</v>
      </c>
      <c r="G18" s="59">
        <v>51842</v>
      </c>
      <c r="H18" s="60">
        <v>51423</v>
      </c>
      <c r="I18" s="70">
        <v>-0.8082249913197836</v>
      </c>
      <c r="J18" s="70">
        <v>25.406657724667724</v>
      </c>
      <c r="L18" s="70">
        <v>41005</v>
      </c>
      <c r="M18" s="60">
        <v>51423</v>
      </c>
      <c r="N18" s="70">
        <v>25.406657724667724</v>
      </c>
    </row>
    <row r="19" spans="3:7" ht="14.25">
      <c r="C19" s="10"/>
      <c r="D19" s="156"/>
      <c r="E19" s="156"/>
      <c r="F19" s="252"/>
      <c r="G19" s="252"/>
    </row>
    <row r="20" spans="4:13" ht="14.25">
      <c r="D20" s="156"/>
      <c r="E20" s="156"/>
      <c r="F20" s="193"/>
      <c r="G20" s="193"/>
      <c r="H20" s="182"/>
      <c r="M20" s="182"/>
    </row>
    <row r="21" spans="2:13" ht="14.25">
      <c r="B21" s="199" t="s">
        <v>436</v>
      </c>
      <c r="D21" s="156"/>
      <c r="E21" s="156"/>
      <c r="F21" s="193"/>
      <c r="G21" s="193"/>
      <c r="H21" s="182"/>
      <c r="M21" s="182"/>
    </row>
    <row r="22" spans="6:13" ht="14.25">
      <c r="F22" s="193"/>
      <c r="G22" s="193"/>
      <c r="H22" s="182"/>
      <c r="M22" s="182"/>
    </row>
    <row r="23" spans="6:13" ht="14.25">
      <c r="F23" s="193"/>
      <c r="G23" s="193"/>
      <c r="H23" s="182"/>
      <c r="K23" s="250"/>
      <c r="M23" s="182"/>
    </row>
    <row r="24" spans="6:13" ht="14.25">
      <c r="F24" s="193"/>
      <c r="G24" s="193"/>
      <c r="H24" s="182"/>
      <c r="M24" s="182"/>
    </row>
    <row r="25" spans="6:13" ht="14.25">
      <c r="F25" s="193"/>
      <c r="G25" s="193"/>
      <c r="H25" s="182"/>
      <c r="M25" s="182"/>
    </row>
    <row r="26" spans="6:13" ht="14.25">
      <c r="F26" s="193"/>
      <c r="G26" s="193"/>
      <c r="H26" s="182"/>
      <c r="M26" s="182"/>
    </row>
    <row r="27" spans="6:13" ht="14.25">
      <c r="F27" s="193"/>
      <c r="G27" s="193"/>
      <c r="H27" s="182"/>
      <c r="M27" s="182"/>
    </row>
    <row r="28" spans="6:13" ht="14.25">
      <c r="F28" s="193"/>
      <c r="G28" s="193"/>
      <c r="H28" s="182"/>
      <c r="M28" s="182"/>
    </row>
    <row r="29" spans="6:13" ht="14.25">
      <c r="F29" s="193"/>
      <c r="G29" s="193"/>
      <c r="H29" s="182"/>
      <c r="M29" s="182"/>
    </row>
    <row r="30" spans="6:13" ht="14.25">
      <c r="F30" s="193"/>
      <c r="G30" s="193"/>
      <c r="H30" s="182"/>
      <c r="M30" s="182"/>
    </row>
    <row r="31" spans="6:13" ht="14.25">
      <c r="F31" s="193"/>
      <c r="G31" s="193"/>
      <c r="H31" s="182"/>
      <c r="M31" s="182"/>
    </row>
    <row r="32" spans="6:13" ht="14.25">
      <c r="F32" s="193"/>
      <c r="G32" s="193"/>
      <c r="H32" s="182"/>
      <c r="M32" s="182"/>
    </row>
    <row r="33" spans="6:13" ht="14.25">
      <c r="F33" s="193"/>
      <c r="G33" s="193"/>
      <c r="H33" s="182"/>
      <c r="M33" s="182"/>
    </row>
    <row r="34" spans="6:13" ht="14.25">
      <c r="F34" s="193"/>
      <c r="G34" s="193"/>
      <c r="H34" s="182"/>
      <c r="M34" s="182"/>
    </row>
    <row r="35" spans="6:13" ht="14.25">
      <c r="F35" s="193"/>
      <c r="G35" s="193"/>
      <c r="H35" s="182"/>
      <c r="M35" s="182"/>
    </row>
    <row r="36" spans="6:13" ht="14.25">
      <c r="F36" s="193"/>
      <c r="G36" s="193"/>
      <c r="H36" s="182"/>
      <c r="M36" s="182"/>
    </row>
    <row r="37" spans="6:13" ht="14.25">
      <c r="F37" s="193"/>
      <c r="G37" s="193"/>
      <c r="H37" s="182"/>
      <c r="M37" s="182"/>
    </row>
    <row r="38" spans="6:13" ht="14.25">
      <c r="F38" s="193"/>
      <c r="G38" s="193"/>
      <c r="H38" s="182"/>
      <c r="M38" s="182"/>
    </row>
    <row r="39" spans="6:13" ht="14.25">
      <c r="F39" s="193"/>
      <c r="G39" s="193"/>
      <c r="H39" s="182"/>
      <c r="M39" s="182"/>
    </row>
    <row r="40" spans="6:13" ht="14.25">
      <c r="F40" s="193"/>
      <c r="G40" s="193"/>
      <c r="H40" s="182"/>
      <c r="M40" s="182"/>
    </row>
    <row r="41" spans="6:13" ht="14.25">
      <c r="F41" s="193"/>
      <c r="G41" s="193"/>
      <c r="H41" s="182"/>
      <c r="M41" s="182"/>
    </row>
    <row r="42" spans="6:13" ht="14.25">
      <c r="F42" s="193"/>
      <c r="G42" s="193"/>
      <c r="H42" s="182"/>
      <c r="M42" s="182"/>
    </row>
    <row r="43" spans="6:13" ht="14.25">
      <c r="F43" s="193"/>
      <c r="G43" s="193"/>
      <c r="H43" s="182"/>
      <c r="M43" s="182"/>
    </row>
    <row r="44" spans="6:13" ht="14.25">
      <c r="F44" s="193"/>
      <c r="G44" s="193"/>
      <c r="H44" s="182"/>
      <c r="M44" s="182"/>
    </row>
    <row r="45" spans="6:13" ht="14.25">
      <c r="F45" s="193"/>
      <c r="G45" s="193"/>
      <c r="H45" s="182"/>
      <c r="M45" s="182"/>
    </row>
    <row r="46" spans="6:13" ht="14.25">
      <c r="F46" s="193"/>
      <c r="G46" s="193"/>
      <c r="H46" s="182"/>
      <c r="M46" s="182"/>
    </row>
    <row r="47" spans="6:13" ht="14.25">
      <c r="F47" s="193"/>
      <c r="G47" s="193"/>
      <c r="H47" s="182"/>
      <c r="M47" s="182"/>
    </row>
    <row r="48" spans="6:13" ht="14.25">
      <c r="F48" s="193"/>
      <c r="G48" s="193"/>
      <c r="H48" s="182"/>
      <c r="M48" s="182"/>
    </row>
    <row r="49" spans="6:13" ht="14.25">
      <c r="F49" s="193"/>
      <c r="G49" s="193"/>
      <c r="H49" s="182"/>
      <c r="M49" s="182"/>
    </row>
    <row r="50" spans="6:13" ht="14.25">
      <c r="F50" s="193"/>
      <c r="G50" s="193"/>
      <c r="H50" s="182"/>
      <c r="M50" s="182"/>
    </row>
    <row r="51" spans="6:13" ht="14.25">
      <c r="F51" s="193"/>
      <c r="G51" s="193"/>
      <c r="H51" s="182"/>
      <c r="M51" s="182"/>
    </row>
    <row r="52" spans="6:13" ht="14.25">
      <c r="F52" s="193"/>
      <c r="G52" s="193"/>
      <c r="H52" s="182"/>
      <c r="M52" s="182"/>
    </row>
    <row r="53" spans="6:13" ht="14.25">
      <c r="F53" s="193"/>
      <c r="G53" s="193"/>
      <c r="H53" s="182"/>
      <c r="M53" s="182"/>
    </row>
    <row r="54" spans="6:13" ht="14.25">
      <c r="F54" s="193"/>
      <c r="G54" s="193"/>
      <c r="H54" s="182"/>
      <c r="M54" s="182"/>
    </row>
    <row r="55" spans="6:13" ht="14.25">
      <c r="F55" s="193"/>
      <c r="G55" s="193"/>
      <c r="H55" s="182"/>
      <c r="M55" s="182"/>
    </row>
    <row r="56" spans="6:13" ht="14.25">
      <c r="F56" s="193"/>
      <c r="G56" s="193"/>
      <c r="H56" s="182"/>
      <c r="M56" s="182"/>
    </row>
    <row r="57" spans="6:13" ht="14.25">
      <c r="F57" s="193"/>
      <c r="G57" s="193"/>
      <c r="H57" s="182"/>
      <c r="M57" s="182"/>
    </row>
    <row r="58" spans="6:13" ht="14.25">
      <c r="F58" s="193"/>
      <c r="G58" s="193"/>
      <c r="H58" s="182"/>
      <c r="M58" s="182"/>
    </row>
    <row r="59" spans="6:13" ht="14.25">
      <c r="F59" s="193"/>
      <c r="G59" s="193"/>
      <c r="H59" s="182"/>
      <c r="M59" s="182"/>
    </row>
    <row r="60" spans="6:13" ht="14.25">
      <c r="F60" s="193"/>
      <c r="G60" s="193"/>
      <c r="H60" s="182"/>
      <c r="M60" s="182"/>
    </row>
    <row r="61" spans="6:13" ht="14.25">
      <c r="F61" s="193"/>
      <c r="G61" s="193"/>
      <c r="H61" s="182"/>
      <c r="M61" s="182"/>
    </row>
    <row r="62" spans="6:13" ht="14.25">
      <c r="F62" s="193"/>
      <c r="G62" s="193"/>
      <c r="H62" s="182"/>
      <c r="M62" s="182"/>
    </row>
    <row r="63" spans="6:13" ht="14.25">
      <c r="F63" s="193"/>
      <c r="G63" s="193"/>
      <c r="H63" s="182"/>
      <c r="M63" s="182"/>
    </row>
    <row r="64" spans="6:13" ht="14.25">
      <c r="F64" s="193"/>
      <c r="G64" s="193"/>
      <c r="H64" s="182"/>
      <c r="M64" s="182"/>
    </row>
    <row r="65" spans="6:13" ht="14.25">
      <c r="F65" s="193"/>
      <c r="G65" s="193"/>
      <c r="H65" s="182"/>
      <c r="M65" s="182"/>
    </row>
    <row r="66" spans="6:13" ht="14.25">
      <c r="F66" s="193"/>
      <c r="G66" s="193"/>
      <c r="H66" s="182"/>
      <c r="M66" s="182"/>
    </row>
    <row r="67" spans="6:13" ht="14.25">
      <c r="F67" s="193"/>
      <c r="G67" s="193"/>
      <c r="H67" s="182"/>
      <c r="M67" s="182"/>
    </row>
    <row r="68" spans="6:13" ht="14.25">
      <c r="F68" s="193"/>
      <c r="G68" s="193"/>
      <c r="H68" s="182"/>
      <c r="M68" s="182"/>
    </row>
    <row r="69" spans="6:13" ht="14.25">
      <c r="F69" s="193"/>
      <c r="G69" s="193"/>
      <c r="H69" s="182"/>
      <c r="M69" s="182"/>
    </row>
    <row r="70" spans="6:13" ht="14.25">
      <c r="F70" s="193"/>
      <c r="G70" s="193"/>
      <c r="H70" s="182"/>
      <c r="M70" s="182"/>
    </row>
    <row r="71" spans="6:13" ht="14.25">
      <c r="F71" s="193"/>
      <c r="G71" s="193"/>
      <c r="H71" s="182"/>
      <c r="M71" s="182"/>
    </row>
    <row r="72" spans="6:13" ht="14.25">
      <c r="F72" s="193"/>
      <c r="G72" s="193"/>
      <c r="H72" s="182"/>
      <c r="M72" s="182"/>
    </row>
    <row r="73" spans="6:13" ht="14.25">
      <c r="F73" s="193"/>
      <c r="G73" s="193"/>
      <c r="H73" s="182"/>
      <c r="M73" s="182"/>
    </row>
    <row r="74" spans="6:13" ht="14.25">
      <c r="F74" s="193"/>
      <c r="G74" s="193"/>
      <c r="H74" s="182"/>
      <c r="M74" s="182"/>
    </row>
    <row r="75" spans="6:13" ht="14.25">
      <c r="F75" s="193"/>
      <c r="G75" s="193"/>
      <c r="H75" s="182"/>
      <c r="M75" s="182"/>
    </row>
    <row r="76" spans="6:13" ht="14.25">
      <c r="F76" s="193"/>
      <c r="G76" s="193"/>
      <c r="H76" s="182"/>
      <c r="M76" s="182"/>
    </row>
    <row r="77" spans="6:13" ht="14.25">
      <c r="F77" s="193"/>
      <c r="G77" s="193"/>
      <c r="H77" s="182"/>
      <c r="M77" s="182"/>
    </row>
    <row r="78" spans="6:13" ht="14.25">
      <c r="F78" s="193"/>
      <c r="G78" s="193"/>
      <c r="H78" s="182"/>
      <c r="M78" s="182"/>
    </row>
    <row r="79" spans="6:13" ht="14.25">
      <c r="F79" s="193"/>
      <c r="G79" s="193"/>
      <c r="H79" s="182"/>
      <c r="M79" s="182"/>
    </row>
    <row r="80" spans="6:13" ht="14.25">
      <c r="F80" s="193"/>
      <c r="G80" s="193"/>
      <c r="H80" s="182"/>
      <c r="M80" s="182"/>
    </row>
    <row r="81" spans="6:13" ht="14.25">
      <c r="F81" s="193"/>
      <c r="G81" s="193"/>
      <c r="H81" s="182"/>
      <c r="M81" s="182"/>
    </row>
    <row r="82" spans="6:13" ht="14.25">
      <c r="F82" s="193"/>
      <c r="G82" s="193"/>
      <c r="H82" s="182"/>
      <c r="M82" s="182"/>
    </row>
    <row r="83" spans="6:13" ht="14.25">
      <c r="F83" s="193"/>
      <c r="G83" s="193"/>
      <c r="H83" s="182"/>
      <c r="M83" s="182"/>
    </row>
    <row r="84" spans="6:13" ht="14.25">
      <c r="F84" s="193"/>
      <c r="G84" s="193"/>
      <c r="H84" s="182"/>
      <c r="M84" s="182"/>
    </row>
    <row r="85" spans="6:13" ht="14.25">
      <c r="F85" s="193"/>
      <c r="G85" s="193"/>
      <c r="H85" s="182"/>
      <c r="M85" s="182"/>
    </row>
    <row r="86" spans="6:13" ht="14.25">
      <c r="F86" s="193"/>
      <c r="G86" s="193"/>
      <c r="H86" s="182"/>
      <c r="M86" s="182"/>
    </row>
    <row r="87" spans="6:13" ht="14.25">
      <c r="F87" s="193"/>
      <c r="G87" s="193"/>
      <c r="H87" s="182"/>
      <c r="M87" s="182"/>
    </row>
    <row r="88" spans="6:13" ht="14.25">
      <c r="F88" s="193"/>
      <c r="G88" s="193"/>
      <c r="H88" s="182"/>
      <c r="M88" s="182"/>
    </row>
    <row r="89" spans="6:13" ht="14.25">
      <c r="F89" s="193"/>
      <c r="G89" s="193"/>
      <c r="H89" s="182"/>
      <c r="M89" s="182"/>
    </row>
    <row r="90" spans="6:13" ht="14.25">
      <c r="F90" s="193"/>
      <c r="G90" s="193"/>
      <c r="H90" s="182"/>
      <c r="M90" s="182"/>
    </row>
    <row r="91" spans="6:13" ht="14.25">
      <c r="F91" s="193"/>
      <c r="G91" s="193"/>
      <c r="H91" s="182"/>
      <c r="M91" s="182"/>
    </row>
    <row r="92" spans="6:13" ht="14.25">
      <c r="F92" s="193"/>
      <c r="G92" s="193"/>
      <c r="H92" s="182"/>
      <c r="M92" s="182"/>
    </row>
    <row r="93" spans="6:13" ht="14.25">
      <c r="F93" s="193"/>
      <c r="G93" s="193"/>
      <c r="H93" s="182"/>
      <c r="M93" s="182"/>
    </row>
    <row r="94" spans="6:13" ht="14.25">
      <c r="F94" s="193"/>
      <c r="G94" s="193"/>
      <c r="H94" s="182"/>
      <c r="M94" s="182"/>
    </row>
    <row r="95" spans="6:13" ht="14.25">
      <c r="F95" s="193"/>
      <c r="G95" s="193"/>
      <c r="H95" s="182"/>
      <c r="M95" s="182"/>
    </row>
    <row r="96" spans="6:13" ht="14.25">
      <c r="F96" s="193"/>
      <c r="G96" s="193"/>
      <c r="H96" s="182"/>
      <c r="M96" s="182"/>
    </row>
    <row r="97" spans="6:13" ht="14.25">
      <c r="F97" s="193"/>
      <c r="G97" s="193"/>
      <c r="H97" s="182"/>
      <c r="M97" s="182"/>
    </row>
    <row r="98" spans="6:13" ht="14.25">
      <c r="F98" s="193"/>
      <c r="G98" s="193"/>
      <c r="H98" s="182"/>
      <c r="M98" s="182"/>
    </row>
    <row r="99" spans="6:13" ht="14.25">
      <c r="F99" s="193"/>
      <c r="G99" s="193"/>
      <c r="H99" s="182"/>
      <c r="M99" s="182"/>
    </row>
    <row r="100" spans="6:13" ht="14.25">
      <c r="F100" s="193"/>
      <c r="G100" s="193"/>
      <c r="H100" s="182"/>
      <c r="M100" s="182"/>
    </row>
    <row r="101" spans="6:13" ht="14.25">
      <c r="F101" s="193"/>
      <c r="G101" s="193"/>
      <c r="H101" s="182"/>
      <c r="M101" s="182"/>
    </row>
    <row r="102" spans="6:13" ht="14.25">
      <c r="F102" s="193"/>
      <c r="G102" s="193"/>
      <c r="H102" s="182"/>
      <c r="M102" s="182"/>
    </row>
    <row r="103" spans="6:13" ht="14.25">
      <c r="F103" s="193"/>
      <c r="G103" s="193"/>
      <c r="H103" s="182"/>
      <c r="M103" s="182"/>
    </row>
    <row r="104" spans="6:13" ht="14.25">
      <c r="F104" s="193"/>
      <c r="G104" s="193"/>
      <c r="H104" s="182"/>
      <c r="M104" s="182"/>
    </row>
    <row r="105" spans="6:13" ht="14.25">
      <c r="F105" s="193"/>
      <c r="G105" s="193"/>
      <c r="H105" s="182"/>
      <c r="M105" s="182"/>
    </row>
    <row r="106" spans="6:13" ht="14.25">
      <c r="F106" s="193"/>
      <c r="G106" s="193"/>
      <c r="H106" s="182"/>
      <c r="M106" s="182"/>
    </row>
    <row r="107" spans="6:13" ht="14.25">
      <c r="F107" s="193"/>
      <c r="G107" s="193"/>
      <c r="H107" s="182"/>
      <c r="M107" s="182"/>
    </row>
    <row r="108" spans="6:13" ht="14.25">
      <c r="F108" s="193"/>
      <c r="G108" s="193"/>
      <c r="H108" s="182"/>
      <c r="M108" s="182"/>
    </row>
    <row r="109" spans="6:13" ht="14.25">
      <c r="F109" s="193"/>
      <c r="G109" s="193"/>
      <c r="H109" s="182"/>
      <c r="M109" s="182"/>
    </row>
    <row r="110" spans="6:13" ht="14.25">
      <c r="F110" s="193"/>
      <c r="G110" s="193"/>
      <c r="H110" s="182"/>
      <c r="M110" s="182"/>
    </row>
    <row r="111" spans="6:13" ht="14.25">
      <c r="F111" s="193"/>
      <c r="G111" s="193"/>
      <c r="H111" s="182"/>
      <c r="M111" s="182"/>
    </row>
    <row r="112" spans="6:13" ht="14.25">
      <c r="F112" s="193"/>
      <c r="G112" s="193"/>
      <c r="H112" s="182"/>
      <c r="M112" s="182"/>
    </row>
    <row r="113" spans="6:13" ht="14.25">
      <c r="F113" s="193"/>
      <c r="G113" s="193"/>
      <c r="H113" s="182"/>
      <c r="M113" s="182"/>
    </row>
    <row r="114" spans="6:13" ht="14.25">
      <c r="F114" s="193"/>
      <c r="G114" s="193"/>
      <c r="H114" s="182"/>
      <c r="M114" s="182"/>
    </row>
    <row r="115" spans="6:13" ht="14.25">
      <c r="F115" s="193"/>
      <c r="G115" s="193"/>
      <c r="H115" s="182"/>
      <c r="M115" s="182"/>
    </row>
    <row r="116" spans="6:13" ht="14.25">
      <c r="F116" s="193"/>
      <c r="G116" s="193"/>
      <c r="H116" s="182"/>
      <c r="M116" s="182"/>
    </row>
    <row r="117" spans="6:13" ht="14.25">
      <c r="F117" s="193"/>
      <c r="G117" s="193"/>
      <c r="H117" s="182"/>
      <c r="M117" s="182"/>
    </row>
    <row r="118" spans="6:13" ht="14.25">
      <c r="F118" s="193"/>
      <c r="G118" s="193"/>
      <c r="H118" s="182"/>
      <c r="M118" s="182"/>
    </row>
    <row r="119" spans="6:13" ht="14.25">
      <c r="F119" s="193"/>
      <c r="G119" s="193"/>
      <c r="H119" s="182"/>
      <c r="M119" s="182"/>
    </row>
    <row r="120" spans="6:13" ht="14.25">
      <c r="F120" s="193"/>
      <c r="G120" s="193"/>
      <c r="H120" s="182"/>
      <c r="M120" s="182"/>
    </row>
    <row r="121" spans="6:13" ht="14.25">
      <c r="F121" s="193"/>
      <c r="G121" s="193"/>
      <c r="H121" s="182"/>
      <c r="M121" s="182"/>
    </row>
    <row r="122" spans="6:13" ht="14.25">
      <c r="F122" s="193"/>
      <c r="G122" s="193"/>
      <c r="H122" s="182"/>
      <c r="M122" s="182"/>
    </row>
    <row r="123" spans="6:13" ht="14.25">
      <c r="F123" s="193"/>
      <c r="G123" s="193"/>
      <c r="H123" s="182"/>
      <c r="M123" s="182"/>
    </row>
    <row r="124" spans="6:13" ht="14.25">
      <c r="F124" s="193"/>
      <c r="G124" s="193"/>
      <c r="H124" s="182"/>
      <c r="M124" s="182"/>
    </row>
    <row r="125" spans="6:13" ht="14.25">
      <c r="F125" s="193"/>
      <c r="G125" s="193"/>
      <c r="H125" s="182"/>
      <c r="M125" s="182"/>
    </row>
    <row r="126" spans="6:13" ht="14.25">
      <c r="F126" s="193"/>
      <c r="G126" s="193"/>
      <c r="H126" s="182"/>
      <c r="M126" s="182"/>
    </row>
    <row r="127" spans="6:13" ht="14.25">
      <c r="F127" s="193"/>
      <c r="G127" s="193"/>
      <c r="H127" s="182"/>
      <c r="M127" s="182"/>
    </row>
    <row r="128" spans="6:13" ht="14.25">
      <c r="F128" s="193"/>
      <c r="G128" s="193"/>
      <c r="H128" s="182"/>
      <c r="M128" s="182"/>
    </row>
    <row r="129" spans="6:13" ht="14.25">
      <c r="F129" s="193"/>
      <c r="G129" s="193"/>
      <c r="H129" s="182"/>
      <c r="M129" s="182"/>
    </row>
    <row r="130" spans="6:13" ht="14.25">
      <c r="F130" s="193"/>
      <c r="G130" s="193"/>
      <c r="H130" s="182"/>
      <c r="M130" s="182"/>
    </row>
    <row r="131" spans="6:13" ht="14.25">
      <c r="F131" s="193"/>
      <c r="G131" s="193"/>
      <c r="H131" s="182"/>
      <c r="M131" s="182"/>
    </row>
    <row r="132" spans="6:13" ht="14.25">
      <c r="F132" s="193"/>
      <c r="G132" s="193"/>
      <c r="H132" s="182"/>
      <c r="M132" s="182"/>
    </row>
    <row r="133" spans="6:13" ht="14.25">
      <c r="F133" s="193"/>
      <c r="G133" s="193"/>
      <c r="H133" s="182"/>
      <c r="M133" s="182"/>
    </row>
    <row r="134" spans="6:13" ht="14.25">
      <c r="F134" s="193"/>
      <c r="G134" s="193"/>
      <c r="H134" s="182"/>
      <c r="M134" s="182"/>
    </row>
    <row r="135" spans="6:13" ht="14.25">
      <c r="F135" s="193"/>
      <c r="G135" s="193"/>
      <c r="H135" s="182"/>
      <c r="M135" s="182"/>
    </row>
    <row r="136" spans="6:13" ht="14.25">
      <c r="F136" s="193"/>
      <c r="G136" s="193"/>
      <c r="H136" s="182"/>
      <c r="M136" s="182"/>
    </row>
    <row r="137" spans="6:13" ht="14.25">
      <c r="F137" s="193"/>
      <c r="G137" s="193"/>
      <c r="H137" s="182"/>
      <c r="M137" s="182"/>
    </row>
    <row r="138" spans="6:13" ht="14.25">
      <c r="F138" s="193"/>
      <c r="G138" s="193"/>
      <c r="H138" s="182"/>
      <c r="M138" s="182"/>
    </row>
    <row r="139" spans="6:13" ht="14.25">
      <c r="F139" s="193"/>
      <c r="G139" s="193"/>
      <c r="H139" s="182"/>
      <c r="M139" s="182"/>
    </row>
    <row r="140" spans="6:13" ht="14.25">
      <c r="F140" s="639"/>
      <c r="G140" s="639"/>
      <c r="H140" s="191"/>
      <c r="M140" s="191"/>
    </row>
    <row r="141" spans="6:13" ht="14.25">
      <c r="F141" s="639"/>
      <c r="G141" s="639"/>
      <c r="H141" s="191"/>
      <c r="M141" s="191"/>
    </row>
    <row r="142" spans="6:13" ht="14.25">
      <c r="F142" s="639"/>
      <c r="G142" s="639"/>
      <c r="H142" s="191"/>
      <c r="M142" s="191"/>
    </row>
    <row r="143" spans="6:13" ht="14.25">
      <c r="F143" s="639"/>
      <c r="G143" s="639"/>
      <c r="H143" s="191"/>
      <c r="M143" s="191"/>
    </row>
    <row r="144" spans="6:13" ht="14.25">
      <c r="F144" s="639"/>
      <c r="G144" s="639"/>
      <c r="H144" s="191"/>
      <c r="M144" s="191"/>
    </row>
    <row r="145" spans="6:13" ht="14.25">
      <c r="F145" s="639"/>
      <c r="G145" s="639"/>
      <c r="H145" s="191"/>
      <c r="M145" s="191"/>
    </row>
    <row r="146" spans="6:13" ht="14.25">
      <c r="F146" s="639"/>
      <c r="G146" s="639"/>
      <c r="H146" s="191"/>
      <c r="M146" s="191"/>
    </row>
  </sheetData>
  <sheetProtection/>
  <mergeCells count="1">
    <mergeCell ref="A2:C2"/>
  </mergeCells>
  <hyperlinks>
    <hyperlink ref="A2" location="Index!A1" display="Back to Index"/>
  </hyperlinks>
  <printOptions/>
  <pageMargins left="0.511811023622047" right="0.354330708661417" top="0.984251968503937" bottom="0.984251968503937" header="0.511811023622047" footer="0.511811023622047"/>
  <pageSetup fitToHeight="1" fitToWidth="1" horizontalDpi="600" verticalDpi="600" orientation="landscape" scale="83" r:id="rId1"/>
  <headerFooter alignWithMargins="0">
    <oddFooter>&amp;L&amp;Z&amp;F&amp;A&amp;R&amp;D&amp;T</oddFooter>
  </headerFooter>
</worksheet>
</file>

<file path=xl/worksheets/sheet24.xml><?xml version="1.0" encoding="utf-8"?>
<worksheet xmlns="http://schemas.openxmlformats.org/spreadsheetml/2006/main" xmlns:r="http://schemas.openxmlformats.org/officeDocument/2006/relationships">
  <sheetPr>
    <tabColor indexed="18"/>
    <pageSetUpPr fitToPage="1"/>
  </sheetPr>
  <dimension ref="A1:N150"/>
  <sheetViews>
    <sheetView zoomScale="80" zoomScaleNormal="80"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D4" sqref="D4"/>
    </sheetView>
  </sheetViews>
  <sheetFormatPr defaultColWidth="9.140625" defaultRowHeight="12.75"/>
  <cols>
    <col min="1" max="1" width="4.00390625" style="10" customWidth="1"/>
    <col min="2" max="2" width="4.28125" style="10" customWidth="1"/>
    <col min="3" max="3" width="41.28125" style="1" customWidth="1"/>
    <col min="4" max="7" width="9.28125" style="59" customWidth="1"/>
    <col min="8" max="8" width="9.28125" style="60" customWidth="1"/>
    <col min="9" max="9" width="8.421875" style="70" customWidth="1"/>
    <col min="10" max="10" width="9.28125" style="70" customWidth="1"/>
    <col min="11" max="12" width="9.28125" style="59" customWidth="1"/>
    <col min="13" max="13" width="9.28125" style="60" customWidth="1"/>
    <col min="14" max="14" width="8.7109375" style="70" customWidth="1"/>
    <col min="15" max="16384" width="9.140625" style="10" customWidth="1"/>
  </cols>
  <sheetData>
    <row r="1" spans="1:14" s="24" customFormat="1" ht="20.25">
      <c r="A1" s="23" t="s">
        <v>259</v>
      </c>
      <c r="D1" s="61"/>
      <c r="E1" s="61"/>
      <c r="F1" s="61"/>
      <c r="G1" s="61"/>
      <c r="H1" s="61"/>
      <c r="I1" s="715"/>
      <c r="J1" s="715"/>
      <c r="K1" s="61"/>
      <c r="L1" s="61"/>
      <c r="M1" s="61"/>
      <c r="N1" s="715"/>
    </row>
    <row r="2" spans="1:14" s="26" customFormat="1" ht="45">
      <c r="A2" s="948" t="s">
        <v>53</v>
      </c>
      <c r="B2" s="948"/>
      <c r="C2" s="948"/>
      <c r="D2" s="139" t="s">
        <v>314</v>
      </c>
      <c r="E2" s="139" t="s">
        <v>326</v>
      </c>
      <c r="F2" s="272" t="s">
        <v>338</v>
      </c>
      <c r="G2" s="272" t="s">
        <v>347</v>
      </c>
      <c r="H2" s="272" t="s">
        <v>400</v>
      </c>
      <c r="I2" s="716" t="s">
        <v>401</v>
      </c>
      <c r="J2" s="716" t="s">
        <v>402</v>
      </c>
      <c r="K2" s="139"/>
      <c r="L2" s="139" t="s">
        <v>403</v>
      </c>
      <c r="M2" s="272" t="s">
        <v>404</v>
      </c>
      <c r="N2" s="716" t="s">
        <v>405</v>
      </c>
    </row>
    <row r="3" spans="1:14" s="14" customFormat="1" ht="4.5" customHeight="1">
      <c r="A3" s="44"/>
      <c r="B3" s="15"/>
      <c r="D3" s="155"/>
      <c r="E3" s="155"/>
      <c r="F3" s="640"/>
      <c r="G3" s="640"/>
      <c r="H3" s="184"/>
      <c r="I3" s="51"/>
      <c r="J3" s="51"/>
      <c r="K3" s="7"/>
      <c r="L3" s="7"/>
      <c r="M3" s="184"/>
      <c r="N3" s="51"/>
    </row>
    <row r="4" spans="1:14" s="14" customFormat="1" ht="14.25" customHeight="1">
      <c r="A4" s="44" t="s">
        <v>377</v>
      </c>
      <c r="B4" s="15"/>
      <c r="D4" s="155"/>
      <c r="E4" s="155"/>
      <c r="F4" s="642"/>
      <c r="G4" s="642"/>
      <c r="H4" s="62"/>
      <c r="I4" s="51"/>
      <c r="J4" s="51"/>
      <c r="K4" s="7"/>
      <c r="L4" s="7"/>
      <c r="M4" s="270"/>
      <c r="N4" s="51"/>
    </row>
    <row r="5" spans="2:14" ht="14.25">
      <c r="B5" s="49" t="s">
        <v>2</v>
      </c>
      <c r="C5" s="10"/>
      <c r="D5" s="59">
        <v>115</v>
      </c>
      <c r="E5" s="59">
        <v>110</v>
      </c>
      <c r="F5" s="70">
        <v>114</v>
      </c>
      <c r="G5" s="70">
        <v>126</v>
      </c>
      <c r="H5" s="729">
        <v>137</v>
      </c>
      <c r="I5" s="70">
        <v>8.73015873015872</v>
      </c>
      <c r="J5" s="70">
        <v>19.130434782608695</v>
      </c>
      <c r="L5" s="59">
        <v>233</v>
      </c>
      <c r="M5" s="60">
        <v>263</v>
      </c>
      <c r="N5" s="70">
        <v>12.875536480686689</v>
      </c>
    </row>
    <row r="6" spans="2:14" ht="14.25">
      <c r="B6" s="269" t="s">
        <v>138</v>
      </c>
      <c r="C6" s="10"/>
      <c r="D6" s="59">
        <v>34</v>
      </c>
      <c r="E6" s="59">
        <v>37</v>
      </c>
      <c r="F6" s="70">
        <v>32</v>
      </c>
      <c r="G6" s="70">
        <v>50</v>
      </c>
      <c r="H6" s="729">
        <v>51</v>
      </c>
      <c r="I6" s="70">
        <v>2.0000000000000018</v>
      </c>
      <c r="J6" s="70">
        <v>50</v>
      </c>
      <c r="L6" s="59">
        <v>69</v>
      </c>
      <c r="M6" s="60">
        <v>101</v>
      </c>
      <c r="N6" s="70">
        <v>46.376811594202906</v>
      </c>
    </row>
    <row r="7" spans="2:14" ht="14.25">
      <c r="B7" s="269" t="s">
        <v>180</v>
      </c>
      <c r="C7" s="10"/>
      <c r="D7" s="59">
        <v>19</v>
      </c>
      <c r="E7" s="59">
        <v>21</v>
      </c>
      <c r="F7" s="70">
        <v>19</v>
      </c>
      <c r="G7" s="70">
        <v>15</v>
      </c>
      <c r="H7" s="729">
        <v>9</v>
      </c>
      <c r="I7" s="70">
        <v>-40</v>
      </c>
      <c r="J7" s="70">
        <v>-52.63157894736843</v>
      </c>
      <c r="L7" s="59">
        <v>61</v>
      </c>
      <c r="M7" s="60">
        <v>24</v>
      </c>
      <c r="N7" s="70">
        <v>-60.65573770491803</v>
      </c>
    </row>
    <row r="8" spans="2:14" ht="14.25">
      <c r="B8" s="49" t="s">
        <v>3</v>
      </c>
      <c r="C8" s="10"/>
      <c r="D8" s="59">
        <v>168</v>
      </c>
      <c r="E8" s="59">
        <v>168</v>
      </c>
      <c r="F8" s="70">
        <v>165</v>
      </c>
      <c r="G8" s="70">
        <v>191</v>
      </c>
      <c r="H8" s="729">
        <v>197</v>
      </c>
      <c r="I8" s="70">
        <v>3.141361256544495</v>
      </c>
      <c r="J8" s="70">
        <v>17.261904761904766</v>
      </c>
      <c r="L8" s="59">
        <v>363</v>
      </c>
      <c r="M8" s="60">
        <v>388</v>
      </c>
      <c r="N8" s="70">
        <v>6.887052341597788</v>
      </c>
    </row>
    <row r="9" spans="2:14" ht="14.25">
      <c r="B9" s="49" t="s">
        <v>0</v>
      </c>
      <c r="C9" s="10"/>
      <c r="D9" s="59">
        <v>107</v>
      </c>
      <c r="E9" s="59">
        <v>112</v>
      </c>
      <c r="F9" s="70">
        <v>116</v>
      </c>
      <c r="G9" s="70">
        <v>119</v>
      </c>
      <c r="H9" s="729">
        <v>144</v>
      </c>
      <c r="I9" s="70">
        <v>21.00840336134453</v>
      </c>
      <c r="J9" s="70">
        <v>34.57943925233644</v>
      </c>
      <c r="L9" s="59">
        <v>219</v>
      </c>
      <c r="M9" s="60">
        <v>263</v>
      </c>
      <c r="N9" s="70">
        <v>20.091324200913242</v>
      </c>
    </row>
    <row r="10" spans="2:14" ht="14.25">
      <c r="B10" s="49" t="s">
        <v>5</v>
      </c>
      <c r="C10" s="10"/>
      <c r="D10" s="59">
        <v>33</v>
      </c>
      <c r="E10" s="59">
        <v>60</v>
      </c>
      <c r="F10" s="70">
        <v>66</v>
      </c>
      <c r="G10" s="70">
        <v>51</v>
      </c>
      <c r="H10" s="729">
        <v>43</v>
      </c>
      <c r="I10" s="70">
        <v>-15.686274509803921</v>
      </c>
      <c r="J10" s="70">
        <v>30.303030303030297</v>
      </c>
      <c r="L10" s="59">
        <v>58</v>
      </c>
      <c r="M10" s="60">
        <v>94</v>
      </c>
      <c r="N10" s="70">
        <v>62.06896551724137</v>
      </c>
    </row>
    <row r="11" spans="2:14" ht="14.25">
      <c r="B11" s="50" t="s">
        <v>6</v>
      </c>
      <c r="C11" s="10"/>
      <c r="D11" s="59">
        <v>28</v>
      </c>
      <c r="E11" s="70">
        <v>-4</v>
      </c>
      <c r="F11" s="70">
        <v>-17</v>
      </c>
      <c r="G11" s="70">
        <v>21</v>
      </c>
      <c r="H11" s="60">
        <v>10</v>
      </c>
      <c r="I11" s="70">
        <v>-52.38095238095239</v>
      </c>
      <c r="J11" s="70">
        <v>-64.28571428571428</v>
      </c>
      <c r="L11" s="59">
        <v>86</v>
      </c>
      <c r="M11" s="60">
        <v>31</v>
      </c>
      <c r="N11" s="70">
        <v>-63.95348837209303</v>
      </c>
    </row>
    <row r="12" spans="2:14" ht="12.75" customHeight="1">
      <c r="B12" s="50" t="s">
        <v>45</v>
      </c>
      <c r="C12" s="10"/>
      <c r="D12" s="70">
        <v>4</v>
      </c>
      <c r="E12" s="70">
        <v>-14</v>
      </c>
      <c r="F12" s="70">
        <v>-13</v>
      </c>
      <c r="G12" s="70">
        <v>-1</v>
      </c>
      <c r="H12" s="729">
        <v>1</v>
      </c>
      <c r="I12" s="70" t="s">
        <v>343</v>
      </c>
      <c r="J12" s="70">
        <v>-75</v>
      </c>
      <c r="L12" s="59">
        <v>18</v>
      </c>
      <c r="M12" s="838">
        <v>0</v>
      </c>
      <c r="N12" s="70">
        <v>-100</v>
      </c>
    </row>
    <row r="13" spans="2:14" ht="14.25">
      <c r="B13" s="50" t="s">
        <v>37</v>
      </c>
      <c r="C13" s="10"/>
      <c r="D13" s="70">
        <v>23</v>
      </c>
      <c r="E13" s="70">
        <v>10</v>
      </c>
      <c r="F13" s="70">
        <v>-4</v>
      </c>
      <c r="G13" s="70">
        <v>22</v>
      </c>
      <c r="H13" s="729">
        <v>9</v>
      </c>
      <c r="I13" s="70">
        <v>-59.09090909090908</v>
      </c>
      <c r="J13" s="70">
        <v>-60.86956521739131</v>
      </c>
      <c r="L13" s="59">
        <v>67</v>
      </c>
      <c r="M13" s="60">
        <v>31</v>
      </c>
      <c r="N13" s="70">
        <v>-53.73134328358209</v>
      </c>
    </row>
    <row r="14" spans="3:13" ht="14.25">
      <c r="C14" s="10"/>
      <c r="F14" s="252"/>
      <c r="G14" s="252"/>
      <c r="M14" s="207"/>
    </row>
    <row r="15" spans="1:14" s="14" customFormat="1" ht="14.25" customHeight="1">
      <c r="A15" s="44" t="s">
        <v>375</v>
      </c>
      <c r="B15" s="15"/>
      <c r="D15" s="7"/>
      <c r="E15" s="7"/>
      <c r="F15" s="271"/>
      <c r="G15" s="271"/>
      <c r="H15" s="206"/>
      <c r="I15" s="401"/>
      <c r="J15" s="401"/>
      <c r="K15" s="7"/>
      <c r="L15" s="7"/>
      <c r="M15" s="206"/>
      <c r="N15" s="401"/>
    </row>
    <row r="16" spans="2:14" ht="14.25">
      <c r="B16" s="49" t="s">
        <v>48</v>
      </c>
      <c r="C16" s="10"/>
      <c r="D16" s="59">
        <v>12679</v>
      </c>
      <c r="E16" s="59">
        <v>12322</v>
      </c>
      <c r="F16" s="59">
        <v>11498</v>
      </c>
      <c r="G16" s="59">
        <v>12617.101798</v>
      </c>
      <c r="H16" s="60">
        <v>12988</v>
      </c>
      <c r="I16" s="70">
        <v>2.939646583962685</v>
      </c>
      <c r="J16" s="70">
        <v>2.437100717722207</v>
      </c>
      <c r="L16" s="59">
        <v>12679</v>
      </c>
      <c r="M16" s="60">
        <v>12988</v>
      </c>
      <c r="N16" s="70">
        <v>2.437100717722207</v>
      </c>
    </row>
    <row r="17" spans="2:14" ht="14.25">
      <c r="B17" s="49" t="s">
        <v>239</v>
      </c>
      <c r="C17" s="10"/>
      <c r="D17" s="59">
        <v>20960</v>
      </c>
      <c r="E17" s="59">
        <v>20964</v>
      </c>
      <c r="F17" s="59">
        <v>19731</v>
      </c>
      <c r="G17" s="59">
        <v>21211</v>
      </c>
      <c r="H17" s="60">
        <v>23075</v>
      </c>
      <c r="I17" s="70">
        <v>8.787893074348219</v>
      </c>
      <c r="J17" s="70">
        <v>10.090648854961826</v>
      </c>
      <c r="L17" s="59">
        <v>20960</v>
      </c>
      <c r="M17" s="60">
        <v>23075</v>
      </c>
      <c r="N17" s="70">
        <v>10.090648854961826</v>
      </c>
    </row>
    <row r="18" spans="2:14" ht="14.25">
      <c r="B18" s="49" t="s">
        <v>7</v>
      </c>
      <c r="C18" s="10"/>
      <c r="D18" s="59">
        <v>20960</v>
      </c>
      <c r="E18" s="59">
        <v>20964</v>
      </c>
      <c r="F18" s="59">
        <v>19731</v>
      </c>
      <c r="G18" s="59">
        <v>21221</v>
      </c>
      <c r="H18" s="60">
        <v>22085</v>
      </c>
      <c r="I18" s="70">
        <v>4.071438669242733</v>
      </c>
      <c r="J18" s="70">
        <v>5.367366412213737</v>
      </c>
      <c r="L18" s="59">
        <v>20960</v>
      </c>
      <c r="M18" s="60">
        <v>22085</v>
      </c>
      <c r="N18" s="70">
        <v>5.367366412213737</v>
      </c>
    </row>
    <row r="20" spans="4:13" ht="14.25">
      <c r="D20" s="156"/>
      <c r="E20" s="156"/>
      <c r="F20" s="193"/>
      <c r="G20" s="193"/>
      <c r="H20" s="182"/>
      <c r="M20" s="182"/>
    </row>
    <row r="21" spans="2:13" ht="14.25">
      <c r="B21" s="199" t="s">
        <v>436</v>
      </c>
      <c r="F21" s="193"/>
      <c r="G21" s="193"/>
      <c r="H21" s="182"/>
      <c r="M21" s="182"/>
    </row>
    <row r="22" spans="4:13" ht="14.25">
      <c r="D22" s="156"/>
      <c r="E22" s="156"/>
      <c r="F22" s="193"/>
      <c r="G22" s="193"/>
      <c r="H22" s="182"/>
      <c r="M22" s="182"/>
    </row>
    <row r="23" spans="4:13" ht="14.25">
      <c r="D23" s="156"/>
      <c r="E23" s="156"/>
      <c r="F23" s="193"/>
      <c r="G23" s="193"/>
      <c r="H23" s="182"/>
      <c r="M23" s="182"/>
    </row>
    <row r="24" spans="4:13" ht="14.25">
      <c r="D24" s="156"/>
      <c r="E24" s="156"/>
      <c r="F24" s="193"/>
      <c r="G24" s="193"/>
      <c r="H24" s="182"/>
      <c r="M24" s="182"/>
    </row>
    <row r="25" spans="4:13" ht="14.25">
      <c r="D25" s="156"/>
      <c r="E25" s="156"/>
      <c r="F25" s="193"/>
      <c r="G25" s="193"/>
      <c r="H25" s="182"/>
      <c r="M25" s="182"/>
    </row>
    <row r="26" spans="4:13" ht="14.25">
      <c r="D26" s="156"/>
      <c r="E26" s="156"/>
      <c r="F26" s="193"/>
      <c r="G26" s="193"/>
      <c r="H26" s="182"/>
      <c r="M26" s="182"/>
    </row>
    <row r="27" spans="4:13" ht="14.25">
      <c r="D27" s="156"/>
      <c r="E27" s="156"/>
      <c r="F27" s="193"/>
      <c r="G27" s="193"/>
      <c r="H27" s="182"/>
      <c r="M27" s="182"/>
    </row>
    <row r="28" spans="4:13" ht="14.25">
      <c r="D28" s="156"/>
      <c r="E28" s="156"/>
      <c r="F28" s="193"/>
      <c r="G28" s="193"/>
      <c r="H28" s="182"/>
      <c r="M28" s="182"/>
    </row>
    <row r="29" spans="4:13" ht="14.25">
      <c r="D29" s="156"/>
      <c r="E29" s="156"/>
      <c r="F29" s="193"/>
      <c r="G29" s="193"/>
      <c r="H29" s="182"/>
      <c r="M29" s="182"/>
    </row>
    <row r="30" spans="4:13" ht="14.25">
      <c r="D30" s="156"/>
      <c r="E30" s="156"/>
      <c r="F30" s="193"/>
      <c r="G30" s="193"/>
      <c r="H30" s="182"/>
      <c r="M30" s="182"/>
    </row>
    <row r="31" spans="4:13" ht="14.25">
      <c r="D31" s="156"/>
      <c r="E31" s="156"/>
      <c r="F31" s="193"/>
      <c r="G31" s="193"/>
      <c r="H31" s="182"/>
      <c r="M31" s="182"/>
    </row>
    <row r="32" spans="4:13" ht="14.25">
      <c r="D32" s="156"/>
      <c r="E32" s="156"/>
      <c r="F32" s="193"/>
      <c r="G32" s="193"/>
      <c r="H32" s="182"/>
      <c r="M32" s="182"/>
    </row>
    <row r="33" spans="4:13" ht="14.25">
      <c r="D33" s="156"/>
      <c r="E33" s="156"/>
      <c r="F33" s="193"/>
      <c r="G33" s="193"/>
      <c r="H33" s="182"/>
      <c r="M33" s="182"/>
    </row>
    <row r="34" spans="6:13" ht="14.25">
      <c r="F34" s="193"/>
      <c r="G34" s="193"/>
      <c r="H34" s="182"/>
      <c r="M34" s="182"/>
    </row>
    <row r="35" spans="6:13" ht="14.25">
      <c r="F35" s="193"/>
      <c r="G35" s="193"/>
      <c r="H35" s="182"/>
      <c r="M35" s="182"/>
    </row>
    <row r="36" spans="6:13" ht="14.25">
      <c r="F36" s="193"/>
      <c r="G36" s="193"/>
      <c r="H36" s="182"/>
      <c r="M36" s="182"/>
    </row>
    <row r="37" spans="6:13" ht="14.25">
      <c r="F37" s="193"/>
      <c r="G37" s="193"/>
      <c r="H37" s="182"/>
      <c r="M37" s="182"/>
    </row>
    <row r="38" spans="6:13" ht="14.25">
      <c r="F38" s="193"/>
      <c r="G38" s="193"/>
      <c r="H38" s="182"/>
      <c r="M38" s="182"/>
    </row>
    <row r="39" spans="6:13" ht="14.25">
      <c r="F39" s="193"/>
      <c r="G39" s="193"/>
      <c r="H39" s="182"/>
      <c r="M39" s="182"/>
    </row>
    <row r="40" spans="6:13" ht="14.25">
      <c r="F40" s="193"/>
      <c r="G40" s="193"/>
      <c r="H40" s="182"/>
      <c r="M40" s="182"/>
    </row>
    <row r="41" spans="6:13" ht="14.25">
      <c r="F41" s="193"/>
      <c r="G41" s="193"/>
      <c r="H41" s="182"/>
      <c r="M41" s="182"/>
    </row>
    <row r="42" spans="6:13" ht="14.25">
      <c r="F42" s="193"/>
      <c r="G42" s="193"/>
      <c r="H42" s="182"/>
      <c r="M42" s="182"/>
    </row>
    <row r="43" spans="6:13" ht="14.25">
      <c r="F43" s="193"/>
      <c r="G43" s="193"/>
      <c r="H43" s="182"/>
      <c r="M43" s="182"/>
    </row>
    <row r="44" spans="6:13" ht="14.25">
      <c r="F44" s="193"/>
      <c r="G44" s="193"/>
      <c r="H44" s="182"/>
      <c r="M44" s="182"/>
    </row>
    <row r="45" spans="6:13" ht="14.25">
      <c r="F45" s="193"/>
      <c r="G45" s="193"/>
      <c r="H45" s="182"/>
      <c r="M45" s="182"/>
    </row>
    <row r="46" spans="6:13" ht="14.25">
      <c r="F46" s="193"/>
      <c r="G46" s="193"/>
      <c r="H46" s="182"/>
      <c r="M46" s="182"/>
    </row>
    <row r="47" spans="6:13" ht="14.25">
      <c r="F47" s="193"/>
      <c r="G47" s="193"/>
      <c r="H47" s="182"/>
      <c r="M47" s="182"/>
    </row>
    <row r="48" spans="6:13" ht="14.25">
      <c r="F48" s="193"/>
      <c r="G48" s="193"/>
      <c r="H48" s="182"/>
      <c r="M48" s="182"/>
    </row>
    <row r="49" spans="6:13" ht="14.25">
      <c r="F49" s="193"/>
      <c r="G49" s="193"/>
      <c r="H49" s="182"/>
      <c r="M49" s="182"/>
    </row>
    <row r="50" spans="6:13" ht="14.25">
      <c r="F50" s="193"/>
      <c r="G50" s="193"/>
      <c r="H50" s="182"/>
      <c r="M50" s="182"/>
    </row>
    <row r="51" spans="6:13" ht="14.25">
      <c r="F51" s="193"/>
      <c r="G51" s="193"/>
      <c r="H51" s="182"/>
      <c r="M51" s="182"/>
    </row>
    <row r="52" spans="6:13" ht="14.25">
      <c r="F52" s="193"/>
      <c r="G52" s="193"/>
      <c r="H52" s="182"/>
      <c r="M52" s="182"/>
    </row>
    <row r="53" spans="6:13" ht="14.25">
      <c r="F53" s="193"/>
      <c r="G53" s="193"/>
      <c r="H53" s="182"/>
      <c r="M53" s="182"/>
    </row>
    <row r="54" spans="6:13" ht="14.25">
      <c r="F54" s="193"/>
      <c r="G54" s="193"/>
      <c r="H54" s="182"/>
      <c r="M54" s="182"/>
    </row>
    <row r="55" spans="6:13" ht="14.25">
      <c r="F55" s="193"/>
      <c r="G55" s="193"/>
      <c r="H55" s="182"/>
      <c r="M55" s="182"/>
    </row>
    <row r="56" spans="6:13" ht="14.25">
      <c r="F56" s="193"/>
      <c r="G56" s="193"/>
      <c r="H56" s="182"/>
      <c r="M56" s="182"/>
    </row>
    <row r="57" spans="6:13" ht="14.25">
      <c r="F57" s="193"/>
      <c r="G57" s="193"/>
      <c r="H57" s="182"/>
      <c r="M57" s="182"/>
    </row>
    <row r="58" spans="6:13" ht="14.25">
      <c r="F58" s="193"/>
      <c r="G58" s="193"/>
      <c r="H58" s="182"/>
      <c r="M58" s="182"/>
    </row>
    <row r="59" spans="6:13" ht="14.25">
      <c r="F59" s="193"/>
      <c r="G59" s="193"/>
      <c r="H59" s="182"/>
      <c r="M59" s="182"/>
    </row>
    <row r="60" spans="6:13" ht="14.25">
      <c r="F60" s="193"/>
      <c r="G60" s="193"/>
      <c r="H60" s="182"/>
      <c r="M60" s="182"/>
    </row>
    <row r="61" spans="6:13" ht="14.25">
      <c r="F61" s="193"/>
      <c r="G61" s="193"/>
      <c r="H61" s="182"/>
      <c r="M61" s="182"/>
    </row>
    <row r="62" spans="6:13" ht="14.25">
      <c r="F62" s="193"/>
      <c r="G62" s="193"/>
      <c r="H62" s="182"/>
      <c r="M62" s="182"/>
    </row>
    <row r="63" spans="6:13" ht="14.25">
      <c r="F63" s="193"/>
      <c r="G63" s="193"/>
      <c r="H63" s="182"/>
      <c r="M63" s="182"/>
    </row>
    <row r="64" spans="6:13" ht="14.25">
      <c r="F64" s="193"/>
      <c r="G64" s="193"/>
      <c r="H64" s="182"/>
      <c r="M64" s="182"/>
    </row>
    <row r="65" spans="6:13" ht="14.25">
      <c r="F65" s="193"/>
      <c r="G65" s="193"/>
      <c r="H65" s="182"/>
      <c r="M65" s="182"/>
    </row>
    <row r="66" spans="6:13" ht="14.25">
      <c r="F66" s="193"/>
      <c r="G66" s="193"/>
      <c r="H66" s="182"/>
      <c r="M66" s="182"/>
    </row>
    <row r="67" spans="6:13" ht="14.25">
      <c r="F67" s="193"/>
      <c r="G67" s="193"/>
      <c r="H67" s="182"/>
      <c r="M67" s="182"/>
    </row>
    <row r="68" spans="6:13" ht="14.25">
      <c r="F68" s="193"/>
      <c r="G68" s="193"/>
      <c r="H68" s="182"/>
      <c r="M68" s="182"/>
    </row>
    <row r="69" spans="6:13" ht="14.25">
      <c r="F69" s="193"/>
      <c r="G69" s="193"/>
      <c r="H69" s="182"/>
      <c r="M69" s="182"/>
    </row>
    <row r="70" spans="6:13" ht="14.25">
      <c r="F70" s="193"/>
      <c r="G70" s="193"/>
      <c r="H70" s="182"/>
      <c r="M70" s="182"/>
    </row>
    <row r="71" spans="6:13" ht="14.25">
      <c r="F71" s="193"/>
      <c r="G71" s="193"/>
      <c r="H71" s="182"/>
      <c r="M71" s="182"/>
    </row>
    <row r="72" spans="6:13" ht="14.25">
      <c r="F72" s="193"/>
      <c r="G72" s="193"/>
      <c r="H72" s="182"/>
      <c r="M72" s="182"/>
    </row>
    <row r="73" spans="6:13" ht="14.25">
      <c r="F73" s="193"/>
      <c r="G73" s="193"/>
      <c r="H73" s="182"/>
      <c r="M73" s="182"/>
    </row>
    <row r="74" spans="6:13" ht="14.25">
      <c r="F74" s="193"/>
      <c r="G74" s="193"/>
      <c r="H74" s="182"/>
      <c r="M74" s="182"/>
    </row>
    <row r="75" spans="6:13" ht="14.25">
      <c r="F75" s="193"/>
      <c r="G75" s="193"/>
      <c r="H75" s="182"/>
      <c r="M75" s="182"/>
    </row>
    <row r="76" spans="6:13" ht="14.25">
      <c r="F76" s="193"/>
      <c r="G76" s="193"/>
      <c r="H76" s="182"/>
      <c r="M76" s="182"/>
    </row>
    <row r="77" spans="6:13" ht="14.25">
      <c r="F77" s="193"/>
      <c r="G77" s="193"/>
      <c r="H77" s="182"/>
      <c r="M77" s="182"/>
    </row>
    <row r="78" spans="6:13" ht="14.25">
      <c r="F78" s="193"/>
      <c r="G78" s="193"/>
      <c r="H78" s="182"/>
      <c r="M78" s="182"/>
    </row>
    <row r="79" spans="6:13" ht="14.25">
      <c r="F79" s="193"/>
      <c r="G79" s="193"/>
      <c r="H79" s="182"/>
      <c r="M79" s="182"/>
    </row>
    <row r="80" spans="6:13" ht="14.25">
      <c r="F80" s="193"/>
      <c r="G80" s="193"/>
      <c r="H80" s="182"/>
      <c r="M80" s="182"/>
    </row>
    <row r="81" spans="6:13" ht="14.25">
      <c r="F81" s="193"/>
      <c r="G81" s="193"/>
      <c r="H81" s="182"/>
      <c r="M81" s="182"/>
    </row>
    <row r="82" spans="6:13" ht="14.25">
      <c r="F82" s="193"/>
      <c r="G82" s="193"/>
      <c r="H82" s="182"/>
      <c r="M82" s="182"/>
    </row>
    <row r="83" spans="6:13" ht="14.25">
      <c r="F83" s="193"/>
      <c r="G83" s="193"/>
      <c r="H83" s="182"/>
      <c r="M83" s="182"/>
    </row>
    <row r="84" spans="6:13" ht="14.25">
      <c r="F84" s="193"/>
      <c r="G84" s="193"/>
      <c r="H84" s="182"/>
      <c r="M84" s="182"/>
    </row>
    <row r="85" spans="6:13" ht="14.25">
      <c r="F85" s="193"/>
      <c r="G85" s="193"/>
      <c r="H85" s="182"/>
      <c r="M85" s="182"/>
    </row>
    <row r="86" spans="6:13" ht="14.25">
      <c r="F86" s="193"/>
      <c r="G86" s="193"/>
      <c r="H86" s="182"/>
      <c r="M86" s="182"/>
    </row>
    <row r="87" spans="6:13" ht="14.25">
      <c r="F87" s="193"/>
      <c r="G87" s="193"/>
      <c r="H87" s="182"/>
      <c r="M87" s="182"/>
    </row>
    <row r="88" spans="6:13" ht="14.25">
      <c r="F88" s="193"/>
      <c r="G88" s="193"/>
      <c r="H88" s="182"/>
      <c r="M88" s="182"/>
    </row>
    <row r="89" spans="6:13" ht="14.25">
      <c r="F89" s="193"/>
      <c r="G89" s="193"/>
      <c r="H89" s="182"/>
      <c r="M89" s="182"/>
    </row>
    <row r="90" spans="6:13" ht="14.25">
      <c r="F90" s="193"/>
      <c r="G90" s="193"/>
      <c r="H90" s="182"/>
      <c r="M90" s="182"/>
    </row>
    <row r="91" spans="6:13" ht="14.25">
      <c r="F91" s="193"/>
      <c r="G91" s="193"/>
      <c r="H91" s="182"/>
      <c r="M91" s="182"/>
    </row>
    <row r="92" spans="6:13" ht="14.25">
      <c r="F92" s="193"/>
      <c r="G92" s="193"/>
      <c r="H92" s="182"/>
      <c r="M92" s="182"/>
    </row>
    <row r="93" spans="6:13" ht="14.25">
      <c r="F93" s="193"/>
      <c r="G93" s="193"/>
      <c r="H93" s="182"/>
      <c r="M93" s="182"/>
    </row>
    <row r="94" spans="6:13" ht="14.25">
      <c r="F94" s="193"/>
      <c r="G94" s="193"/>
      <c r="H94" s="182"/>
      <c r="M94" s="182"/>
    </row>
    <row r="95" spans="6:13" ht="14.25">
      <c r="F95" s="193"/>
      <c r="G95" s="193"/>
      <c r="H95" s="182"/>
      <c r="M95" s="182"/>
    </row>
    <row r="96" spans="6:13" ht="14.25">
      <c r="F96" s="193"/>
      <c r="G96" s="193"/>
      <c r="H96" s="182"/>
      <c r="M96" s="182"/>
    </row>
    <row r="97" spans="6:13" ht="14.25">
      <c r="F97" s="193"/>
      <c r="G97" s="193"/>
      <c r="H97" s="182"/>
      <c r="M97" s="182"/>
    </row>
    <row r="98" spans="6:13" ht="14.25">
      <c r="F98" s="193"/>
      <c r="G98" s="193"/>
      <c r="H98" s="182"/>
      <c r="M98" s="182"/>
    </row>
    <row r="99" spans="6:13" ht="14.25">
      <c r="F99" s="193"/>
      <c r="G99" s="193"/>
      <c r="H99" s="182"/>
      <c r="M99" s="182"/>
    </row>
    <row r="100" spans="6:13" ht="14.25">
      <c r="F100" s="193"/>
      <c r="G100" s="193"/>
      <c r="H100" s="182"/>
      <c r="M100" s="182"/>
    </row>
    <row r="101" spans="6:13" ht="14.25">
      <c r="F101" s="193"/>
      <c r="G101" s="193"/>
      <c r="H101" s="182"/>
      <c r="M101" s="182"/>
    </row>
    <row r="102" spans="6:13" ht="14.25">
      <c r="F102" s="193"/>
      <c r="G102" s="193"/>
      <c r="H102" s="182"/>
      <c r="M102" s="182"/>
    </row>
    <row r="103" spans="6:13" ht="14.25">
      <c r="F103" s="193"/>
      <c r="G103" s="193"/>
      <c r="H103" s="182"/>
      <c r="M103" s="182"/>
    </row>
    <row r="104" spans="6:13" ht="14.25">
      <c r="F104" s="193"/>
      <c r="G104" s="193"/>
      <c r="H104" s="182"/>
      <c r="M104" s="182"/>
    </row>
    <row r="105" spans="6:13" ht="14.25">
      <c r="F105" s="193"/>
      <c r="G105" s="193"/>
      <c r="H105" s="182"/>
      <c r="M105" s="182"/>
    </row>
    <row r="106" spans="6:13" ht="14.25">
      <c r="F106" s="193"/>
      <c r="G106" s="193"/>
      <c r="H106" s="182"/>
      <c r="M106" s="182"/>
    </row>
    <row r="107" spans="6:13" ht="14.25">
      <c r="F107" s="193"/>
      <c r="G107" s="193"/>
      <c r="H107" s="182"/>
      <c r="M107" s="182"/>
    </row>
    <row r="108" spans="6:13" ht="14.25">
      <c r="F108" s="193"/>
      <c r="G108" s="193"/>
      <c r="H108" s="182"/>
      <c r="M108" s="182"/>
    </row>
    <row r="109" spans="6:13" ht="14.25">
      <c r="F109" s="193"/>
      <c r="G109" s="193"/>
      <c r="H109" s="182"/>
      <c r="M109" s="182"/>
    </row>
    <row r="110" spans="6:13" ht="14.25">
      <c r="F110" s="193"/>
      <c r="G110" s="193"/>
      <c r="H110" s="182"/>
      <c r="M110" s="182"/>
    </row>
    <row r="111" spans="6:13" ht="14.25">
      <c r="F111" s="193"/>
      <c r="G111" s="193"/>
      <c r="H111" s="182"/>
      <c r="M111" s="182"/>
    </row>
    <row r="112" spans="6:13" ht="14.25">
      <c r="F112" s="193"/>
      <c r="G112" s="193"/>
      <c r="H112" s="182"/>
      <c r="M112" s="182"/>
    </row>
    <row r="113" spans="6:13" ht="14.25">
      <c r="F113" s="193"/>
      <c r="G113" s="193"/>
      <c r="H113" s="182"/>
      <c r="M113" s="182"/>
    </row>
    <row r="114" spans="6:13" ht="14.25">
      <c r="F114" s="193"/>
      <c r="G114" s="193"/>
      <c r="H114" s="182"/>
      <c r="M114" s="182"/>
    </row>
    <row r="115" spans="6:13" ht="14.25">
      <c r="F115" s="193"/>
      <c r="G115" s="193"/>
      <c r="H115" s="182"/>
      <c r="M115" s="182"/>
    </row>
    <row r="116" spans="6:13" ht="14.25">
      <c r="F116" s="193"/>
      <c r="G116" s="193"/>
      <c r="H116" s="182"/>
      <c r="M116" s="182"/>
    </row>
    <row r="117" spans="6:13" ht="14.25">
      <c r="F117" s="193"/>
      <c r="G117" s="193"/>
      <c r="H117" s="182"/>
      <c r="M117" s="182"/>
    </row>
    <row r="118" spans="6:13" ht="14.25">
      <c r="F118" s="193"/>
      <c r="G118" s="193"/>
      <c r="H118" s="182"/>
      <c r="M118" s="182"/>
    </row>
    <row r="119" spans="6:13" ht="14.25">
      <c r="F119" s="193"/>
      <c r="G119" s="193"/>
      <c r="H119" s="182"/>
      <c r="M119" s="182"/>
    </row>
    <row r="120" spans="6:13" ht="14.25">
      <c r="F120" s="193"/>
      <c r="G120" s="193"/>
      <c r="H120" s="182"/>
      <c r="M120" s="182"/>
    </row>
    <row r="121" spans="6:13" ht="14.25">
      <c r="F121" s="193"/>
      <c r="G121" s="193"/>
      <c r="H121" s="182"/>
      <c r="M121" s="182"/>
    </row>
    <row r="122" spans="6:13" ht="14.25">
      <c r="F122" s="193"/>
      <c r="G122" s="193"/>
      <c r="H122" s="182"/>
      <c r="M122" s="182"/>
    </row>
    <row r="123" spans="6:13" ht="14.25">
      <c r="F123" s="193"/>
      <c r="G123" s="193"/>
      <c r="H123" s="182"/>
      <c r="M123" s="182"/>
    </row>
    <row r="124" spans="6:13" ht="14.25">
      <c r="F124" s="193"/>
      <c r="G124" s="193"/>
      <c r="H124" s="182"/>
      <c r="M124" s="182"/>
    </row>
    <row r="125" spans="6:13" ht="14.25">
      <c r="F125" s="193"/>
      <c r="G125" s="193"/>
      <c r="H125" s="182"/>
      <c r="M125" s="182"/>
    </row>
    <row r="126" spans="6:13" ht="14.25">
      <c r="F126" s="193"/>
      <c r="G126" s="193"/>
      <c r="H126" s="182"/>
      <c r="M126" s="182"/>
    </row>
    <row r="127" spans="6:13" ht="14.25">
      <c r="F127" s="193"/>
      <c r="G127" s="193"/>
      <c r="H127" s="182"/>
      <c r="M127" s="182"/>
    </row>
    <row r="128" spans="6:13" ht="14.25">
      <c r="F128" s="193"/>
      <c r="G128" s="193"/>
      <c r="H128" s="182"/>
      <c r="M128" s="182"/>
    </row>
    <row r="129" spans="6:13" ht="14.25">
      <c r="F129" s="193"/>
      <c r="G129" s="193"/>
      <c r="H129" s="182"/>
      <c r="M129" s="182"/>
    </row>
    <row r="130" spans="6:13" ht="14.25">
      <c r="F130" s="193"/>
      <c r="G130" s="193"/>
      <c r="H130" s="182"/>
      <c r="M130" s="182"/>
    </row>
    <row r="131" spans="6:13" ht="14.25">
      <c r="F131" s="193"/>
      <c r="G131" s="193"/>
      <c r="H131" s="182"/>
      <c r="M131" s="182"/>
    </row>
    <row r="132" spans="6:13" ht="14.25">
      <c r="F132" s="193"/>
      <c r="G132" s="193"/>
      <c r="H132" s="182"/>
      <c r="M132" s="182"/>
    </row>
    <row r="133" spans="6:13" ht="14.25">
      <c r="F133" s="193"/>
      <c r="G133" s="193"/>
      <c r="H133" s="182"/>
      <c r="M133" s="182"/>
    </row>
    <row r="134" spans="6:13" ht="14.25">
      <c r="F134" s="193"/>
      <c r="G134" s="193"/>
      <c r="H134" s="182"/>
      <c r="M134" s="182"/>
    </row>
    <row r="135" spans="6:13" ht="14.25">
      <c r="F135" s="193"/>
      <c r="G135" s="193"/>
      <c r="H135" s="182"/>
      <c r="M135" s="182"/>
    </row>
    <row r="136" spans="6:13" ht="14.25">
      <c r="F136" s="193"/>
      <c r="G136" s="193"/>
      <c r="H136" s="182"/>
      <c r="M136" s="182"/>
    </row>
    <row r="137" spans="6:13" ht="14.25">
      <c r="F137" s="193"/>
      <c r="G137" s="193"/>
      <c r="H137" s="182"/>
      <c r="M137" s="182"/>
    </row>
    <row r="138" spans="6:13" ht="14.25">
      <c r="F138" s="193"/>
      <c r="G138" s="193"/>
      <c r="H138" s="182"/>
      <c r="M138" s="182"/>
    </row>
    <row r="139" spans="6:13" ht="14.25">
      <c r="F139" s="193"/>
      <c r="G139" s="193"/>
      <c r="H139" s="182"/>
      <c r="M139" s="182"/>
    </row>
    <row r="140" spans="6:13" ht="14.25">
      <c r="F140" s="193"/>
      <c r="G140" s="193"/>
      <c r="H140" s="182"/>
      <c r="M140" s="182"/>
    </row>
    <row r="141" spans="6:13" ht="14.25">
      <c r="F141" s="193"/>
      <c r="G141" s="193"/>
      <c r="H141" s="182"/>
      <c r="M141" s="182"/>
    </row>
    <row r="142" spans="6:13" ht="14.25">
      <c r="F142" s="193"/>
      <c r="G142" s="193"/>
      <c r="H142" s="182"/>
      <c r="M142" s="182"/>
    </row>
    <row r="143" spans="6:13" ht="14.25">
      <c r="F143" s="193"/>
      <c r="G143" s="193"/>
      <c r="H143" s="182"/>
      <c r="M143" s="182"/>
    </row>
    <row r="144" spans="6:13" ht="14.25">
      <c r="F144" s="639"/>
      <c r="G144" s="639"/>
      <c r="H144" s="191"/>
      <c r="M144" s="191"/>
    </row>
    <row r="145" spans="6:13" ht="14.25">
      <c r="F145" s="639"/>
      <c r="G145" s="639"/>
      <c r="H145" s="191"/>
      <c r="M145" s="191"/>
    </row>
    <row r="146" spans="6:13" ht="14.25">
      <c r="F146" s="639"/>
      <c r="G146" s="639"/>
      <c r="H146" s="191"/>
      <c r="M146" s="191"/>
    </row>
    <row r="147" spans="6:13" ht="14.25">
      <c r="F147" s="639"/>
      <c r="G147" s="639"/>
      <c r="H147" s="191"/>
      <c r="M147" s="191"/>
    </row>
    <row r="148" spans="6:13" ht="14.25">
      <c r="F148" s="639"/>
      <c r="G148" s="639"/>
      <c r="H148" s="191"/>
      <c r="M148" s="191"/>
    </row>
    <row r="149" spans="6:13" ht="14.25">
      <c r="F149" s="639"/>
      <c r="G149" s="639"/>
      <c r="H149" s="191"/>
      <c r="M149" s="191"/>
    </row>
    <row r="150" spans="6:13" ht="14.25">
      <c r="F150" s="639"/>
      <c r="G150" s="639"/>
      <c r="H150" s="191"/>
      <c r="M150" s="191"/>
    </row>
  </sheetData>
  <sheetProtection/>
  <mergeCells count="1">
    <mergeCell ref="A2:C2"/>
  </mergeCells>
  <hyperlinks>
    <hyperlink ref="A2" location="Index!A1" display="Back to Index"/>
  </hyperlinks>
  <printOptions/>
  <pageMargins left="0.31496062992126" right="0.275590551181102" top="0.984251968503937" bottom="0.984251968503937" header="0.511811023622047" footer="0.511811023622047"/>
  <pageSetup fitToHeight="1" fitToWidth="1" horizontalDpi="600" verticalDpi="600" orientation="landscape" scale="85" r:id="rId1"/>
  <headerFooter alignWithMargins="0">
    <oddFooter>&amp;L&amp;Z&amp;F&amp;A&amp;R&amp;D&amp;T</oddFooter>
  </headerFooter>
</worksheet>
</file>

<file path=xl/worksheets/sheet25.xml><?xml version="1.0" encoding="utf-8"?>
<worksheet xmlns="http://schemas.openxmlformats.org/spreadsheetml/2006/main" xmlns:r="http://schemas.openxmlformats.org/officeDocument/2006/relationships">
  <sheetPr>
    <tabColor indexed="18"/>
    <pageSetUpPr fitToPage="1"/>
  </sheetPr>
  <dimension ref="A1:N142"/>
  <sheetViews>
    <sheetView zoomScale="80" zoomScaleNormal="80"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H24" sqref="H24"/>
    </sheetView>
  </sheetViews>
  <sheetFormatPr defaultColWidth="9.140625" defaultRowHeight="12.75"/>
  <cols>
    <col min="1" max="1" width="4.00390625" style="10" customWidth="1"/>
    <col min="2" max="2" width="4.28125" style="10" customWidth="1"/>
    <col min="3" max="3" width="41.28125" style="1" customWidth="1"/>
    <col min="4" max="5" width="9.28125" style="59" customWidth="1"/>
    <col min="6" max="7" width="9.8515625" style="59" customWidth="1"/>
    <col min="8" max="8" width="9.8515625" style="60" customWidth="1"/>
    <col min="9" max="9" width="8.140625" style="59" customWidth="1"/>
    <col min="10" max="10" width="8.421875" style="70" customWidth="1"/>
    <col min="11" max="12" width="8.421875" style="59" customWidth="1"/>
    <col min="13" max="13" width="9.8515625" style="60" customWidth="1"/>
    <col min="14" max="14" width="9.00390625" style="59" customWidth="1"/>
    <col min="15" max="16384" width="9.140625" style="10" customWidth="1"/>
  </cols>
  <sheetData>
    <row r="1" spans="1:14" s="24" customFormat="1" ht="20.25">
      <c r="A1" s="23" t="s">
        <v>52</v>
      </c>
      <c r="D1" s="61"/>
      <c r="E1" s="61"/>
      <c r="F1" s="61"/>
      <c r="G1" s="61"/>
      <c r="H1" s="61"/>
      <c r="I1" s="715"/>
      <c r="J1" s="715"/>
      <c r="K1" s="61"/>
      <c r="L1" s="61"/>
      <c r="M1" s="61"/>
      <c r="N1" s="715"/>
    </row>
    <row r="2" spans="1:14" s="26" customFormat="1" ht="45">
      <c r="A2" s="948" t="s">
        <v>53</v>
      </c>
      <c r="B2" s="948"/>
      <c r="C2" s="948"/>
      <c r="D2" s="139" t="s">
        <v>314</v>
      </c>
      <c r="E2" s="139" t="s">
        <v>326</v>
      </c>
      <c r="F2" s="272" t="s">
        <v>338</v>
      </c>
      <c r="G2" s="272" t="s">
        <v>347</v>
      </c>
      <c r="H2" s="272" t="s">
        <v>400</v>
      </c>
      <c r="I2" s="716" t="s">
        <v>401</v>
      </c>
      <c r="J2" s="716" t="s">
        <v>402</v>
      </c>
      <c r="K2" s="139"/>
      <c r="L2" s="139" t="s">
        <v>403</v>
      </c>
      <c r="M2" s="272" t="s">
        <v>404</v>
      </c>
      <c r="N2" s="716" t="s">
        <v>405</v>
      </c>
    </row>
    <row r="3" spans="1:14" s="14" customFormat="1" ht="6.75" customHeight="1">
      <c r="A3" s="44"/>
      <c r="B3" s="15"/>
      <c r="D3" s="155"/>
      <c r="E3" s="155"/>
      <c r="F3" s="7"/>
      <c r="G3" s="7"/>
      <c r="H3" s="62"/>
      <c r="I3" s="7"/>
      <c r="J3" s="51"/>
      <c r="K3" s="7"/>
      <c r="L3" s="7"/>
      <c r="M3" s="62"/>
      <c r="N3" s="7"/>
    </row>
    <row r="4" spans="1:14" s="14" customFormat="1" ht="14.25" customHeight="1">
      <c r="A4" s="44" t="s">
        <v>365</v>
      </c>
      <c r="B4" s="15"/>
      <c r="D4" s="155"/>
      <c r="E4" s="155"/>
      <c r="F4" s="7"/>
      <c r="G4" s="7"/>
      <c r="H4" s="62"/>
      <c r="I4" s="7"/>
      <c r="J4" s="51"/>
      <c r="K4" s="7"/>
      <c r="L4" s="7"/>
      <c r="M4" s="62"/>
      <c r="N4" s="7"/>
    </row>
    <row r="5" spans="2:14" ht="14.25">
      <c r="B5" s="49" t="s">
        <v>2</v>
      </c>
      <c r="C5" s="10"/>
      <c r="D5" s="59">
        <v>63</v>
      </c>
      <c r="E5" s="59">
        <v>62</v>
      </c>
      <c r="F5" s="59">
        <v>65</v>
      </c>
      <c r="G5" s="59">
        <v>64</v>
      </c>
      <c r="H5" s="60">
        <v>62</v>
      </c>
      <c r="I5" s="70">
        <v>-3.125</v>
      </c>
      <c r="J5" s="70">
        <v>-1.5873015873015928</v>
      </c>
      <c r="L5" s="59">
        <v>122</v>
      </c>
      <c r="M5" s="60">
        <v>126</v>
      </c>
      <c r="N5" s="70">
        <v>3.2786885245901676</v>
      </c>
    </row>
    <row r="6" spans="2:14" ht="14.25">
      <c r="B6" s="269" t="s">
        <v>138</v>
      </c>
      <c r="C6" s="726"/>
      <c r="D6" s="59">
        <v>14</v>
      </c>
      <c r="E6" s="59">
        <v>16</v>
      </c>
      <c r="F6" s="59">
        <v>15</v>
      </c>
      <c r="G6" s="59">
        <v>15</v>
      </c>
      <c r="H6" s="60">
        <v>15</v>
      </c>
      <c r="I6" s="70">
        <v>0</v>
      </c>
      <c r="J6" s="70">
        <v>7.14285714285714</v>
      </c>
      <c r="L6" s="59">
        <v>29</v>
      </c>
      <c r="M6" s="60">
        <v>30</v>
      </c>
      <c r="N6" s="70">
        <v>3.4482758620689724</v>
      </c>
    </row>
    <row r="7" spans="2:14" ht="14.25">
      <c r="B7" s="269" t="s">
        <v>180</v>
      </c>
      <c r="C7" s="726"/>
      <c r="D7" s="59">
        <v>12</v>
      </c>
      <c r="E7" s="59">
        <v>12</v>
      </c>
      <c r="F7" s="59">
        <v>4</v>
      </c>
      <c r="G7" s="59">
        <v>7</v>
      </c>
      <c r="H7" s="60">
        <v>2</v>
      </c>
      <c r="I7" s="70">
        <v>-71.42857142857143</v>
      </c>
      <c r="J7" s="70">
        <v>-83.33333333333334</v>
      </c>
      <c r="L7" s="59">
        <v>27</v>
      </c>
      <c r="M7" s="60">
        <v>9</v>
      </c>
      <c r="N7" s="70">
        <v>-66.66666666666667</v>
      </c>
    </row>
    <row r="8" spans="2:14" ht="14.25">
      <c r="B8" s="49" t="s">
        <v>3</v>
      </c>
      <c r="C8" s="10"/>
      <c r="D8" s="59">
        <v>89</v>
      </c>
      <c r="E8" s="59">
        <v>90</v>
      </c>
      <c r="F8" s="59">
        <v>84</v>
      </c>
      <c r="G8" s="59">
        <v>86</v>
      </c>
      <c r="H8" s="60">
        <v>79</v>
      </c>
      <c r="I8" s="70">
        <v>-8.139534883720934</v>
      </c>
      <c r="J8" s="70">
        <v>-11.23595505617978</v>
      </c>
      <c r="L8" s="59">
        <v>178</v>
      </c>
      <c r="M8" s="60">
        <v>165</v>
      </c>
      <c r="N8" s="70">
        <v>-7.303370786516849</v>
      </c>
    </row>
    <row r="9" spans="2:14" ht="14.25">
      <c r="B9" s="49" t="s">
        <v>0</v>
      </c>
      <c r="C9" s="10"/>
      <c r="D9" s="59">
        <v>25</v>
      </c>
      <c r="E9" s="59">
        <v>25</v>
      </c>
      <c r="F9" s="59">
        <v>23</v>
      </c>
      <c r="G9" s="59">
        <v>26</v>
      </c>
      <c r="H9" s="60">
        <v>26</v>
      </c>
      <c r="I9" s="70">
        <v>0</v>
      </c>
      <c r="J9" s="70">
        <v>4.0000000000000036</v>
      </c>
      <c r="L9" s="59">
        <v>51</v>
      </c>
      <c r="M9" s="60">
        <v>52</v>
      </c>
      <c r="N9" s="70">
        <v>1.9607843137254832</v>
      </c>
    </row>
    <row r="10" spans="2:14" ht="14.25">
      <c r="B10" s="49" t="s">
        <v>5</v>
      </c>
      <c r="C10" s="10"/>
      <c r="D10" s="70">
        <v>10</v>
      </c>
      <c r="E10" s="70">
        <v>-3</v>
      </c>
      <c r="F10" s="70">
        <v>11</v>
      </c>
      <c r="G10" s="70">
        <v>-5</v>
      </c>
      <c r="H10" s="838">
        <v>-2</v>
      </c>
      <c r="I10" s="70">
        <v>60</v>
      </c>
      <c r="J10" s="70" t="s">
        <v>343</v>
      </c>
      <c r="L10" s="59">
        <v>8</v>
      </c>
      <c r="M10" s="838">
        <v>-7</v>
      </c>
      <c r="N10" s="70" t="s">
        <v>343</v>
      </c>
    </row>
    <row r="11" spans="2:14" ht="14.25">
      <c r="B11" s="50" t="s">
        <v>6</v>
      </c>
      <c r="C11" s="10"/>
      <c r="D11" s="59">
        <v>54</v>
      </c>
      <c r="E11" s="59">
        <v>68</v>
      </c>
      <c r="F11" s="59">
        <v>50</v>
      </c>
      <c r="G11" s="59">
        <v>65</v>
      </c>
      <c r="H11" s="60">
        <v>55</v>
      </c>
      <c r="I11" s="70">
        <v>-15.384615384615385</v>
      </c>
      <c r="J11" s="70">
        <v>1.85185185185186</v>
      </c>
      <c r="L11" s="59">
        <v>119</v>
      </c>
      <c r="M11" s="60">
        <v>120</v>
      </c>
      <c r="N11" s="70">
        <v>0.8403361344537785</v>
      </c>
    </row>
    <row r="12" spans="2:14" ht="14.25">
      <c r="B12" s="50" t="s">
        <v>45</v>
      </c>
      <c r="C12" s="10"/>
      <c r="D12" s="59">
        <v>14</v>
      </c>
      <c r="E12" s="59">
        <v>17</v>
      </c>
      <c r="F12" s="59">
        <v>18</v>
      </c>
      <c r="G12" s="59">
        <v>14</v>
      </c>
      <c r="H12" s="60">
        <v>16</v>
      </c>
      <c r="I12" s="70">
        <v>14.28571428571428</v>
      </c>
      <c r="J12" s="70">
        <v>14.28571428571428</v>
      </c>
      <c r="L12" s="59">
        <v>29</v>
      </c>
      <c r="M12" s="60">
        <v>30</v>
      </c>
      <c r="N12" s="70">
        <v>3.4482758620689724</v>
      </c>
    </row>
    <row r="13" spans="2:14" ht="14.25">
      <c r="B13" s="50" t="s">
        <v>37</v>
      </c>
      <c r="C13" s="10"/>
      <c r="D13" s="59">
        <v>40</v>
      </c>
      <c r="E13" s="59">
        <v>51</v>
      </c>
      <c r="F13" s="59">
        <v>32</v>
      </c>
      <c r="G13" s="59">
        <v>51</v>
      </c>
      <c r="H13" s="60">
        <v>39</v>
      </c>
      <c r="I13" s="70">
        <v>-23.529411764705888</v>
      </c>
      <c r="J13" s="70">
        <v>-2.500000000000002</v>
      </c>
      <c r="L13" s="59">
        <v>90</v>
      </c>
      <c r="M13" s="60">
        <v>90</v>
      </c>
      <c r="N13" s="70">
        <v>0</v>
      </c>
    </row>
    <row r="14" spans="3:14" ht="14.25">
      <c r="C14" s="10"/>
      <c r="F14" s="252"/>
      <c r="G14" s="252"/>
      <c r="H14" s="207"/>
      <c r="I14" s="389"/>
      <c r="J14" s="389"/>
      <c r="M14" s="207"/>
      <c r="N14" s="389"/>
    </row>
    <row r="15" spans="1:14" s="14" customFormat="1" ht="14.25" customHeight="1">
      <c r="A15" s="44" t="s">
        <v>375</v>
      </c>
      <c r="B15" s="15"/>
      <c r="D15" s="7"/>
      <c r="E15" s="7"/>
      <c r="F15" s="271"/>
      <c r="G15" s="271"/>
      <c r="H15" s="206"/>
      <c r="I15" s="401"/>
      <c r="J15" s="401"/>
      <c r="K15" s="271"/>
      <c r="L15" s="271"/>
      <c r="M15" s="206"/>
      <c r="N15" s="401"/>
    </row>
    <row r="16" spans="2:14" ht="14.25">
      <c r="B16" s="49" t="s">
        <v>48</v>
      </c>
      <c r="C16" s="10"/>
      <c r="D16" s="59">
        <v>17707</v>
      </c>
      <c r="E16" s="59">
        <v>17841</v>
      </c>
      <c r="F16" s="59">
        <v>18337</v>
      </c>
      <c r="G16" s="59">
        <v>18545</v>
      </c>
      <c r="H16" s="60">
        <v>18501</v>
      </c>
      <c r="I16" s="70">
        <v>-0.23726071717443675</v>
      </c>
      <c r="J16" s="70">
        <v>4.484102332410922</v>
      </c>
      <c r="L16" s="59">
        <v>17707</v>
      </c>
      <c r="M16" s="60">
        <v>18501</v>
      </c>
      <c r="N16" s="70">
        <v>4.484102332410922</v>
      </c>
    </row>
    <row r="17" spans="2:14" ht="14.25">
      <c r="B17" s="49" t="s">
        <v>239</v>
      </c>
      <c r="C17" s="10"/>
      <c r="D17" s="59">
        <v>25925</v>
      </c>
      <c r="E17" s="59">
        <v>26925</v>
      </c>
      <c r="F17" s="59">
        <v>27586</v>
      </c>
      <c r="G17" s="59">
        <v>27570</v>
      </c>
      <c r="H17" s="60">
        <v>27146</v>
      </c>
      <c r="I17" s="70">
        <v>-1.5379035183170076</v>
      </c>
      <c r="J17" s="70">
        <v>4.709739633558341</v>
      </c>
      <c r="L17" s="59">
        <v>25925</v>
      </c>
      <c r="M17" s="60">
        <v>27146</v>
      </c>
      <c r="N17" s="70">
        <v>4.709739633558341</v>
      </c>
    </row>
    <row r="18" spans="2:14" ht="14.25">
      <c r="B18" s="49" t="s">
        <v>7</v>
      </c>
      <c r="C18" s="10"/>
      <c r="D18" s="59">
        <v>25925</v>
      </c>
      <c r="E18" s="59">
        <v>26925</v>
      </c>
      <c r="F18" s="59">
        <v>27586</v>
      </c>
      <c r="G18" s="59">
        <v>27570</v>
      </c>
      <c r="H18" s="60">
        <v>27146</v>
      </c>
      <c r="I18" s="70">
        <v>-1.5379035183170076</v>
      </c>
      <c r="J18" s="70">
        <v>4.709739633558341</v>
      </c>
      <c r="L18" s="59">
        <v>25925</v>
      </c>
      <c r="M18" s="60">
        <v>27146</v>
      </c>
      <c r="N18" s="70">
        <v>4.709739633558341</v>
      </c>
    </row>
    <row r="19" spans="3:14" ht="14.25">
      <c r="C19" s="10"/>
      <c r="I19" s="183"/>
      <c r="J19" s="209"/>
      <c r="K19" s="183"/>
      <c r="L19" s="183"/>
      <c r="N19" s="183"/>
    </row>
    <row r="20" spans="4:13" ht="14.25">
      <c r="D20" s="156"/>
      <c r="E20" s="156"/>
      <c r="F20" s="193"/>
      <c r="G20" s="193"/>
      <c r="H20" s="182"/>
      <c r="M20" s="182"/>
    </row>
    <row r="21" spans="6:13" ht="14.25">
      <c r="F21" s="193"/>
      <c r="G21" s="193"/>
      <c r="H21" s="182"/>
      <c r="M21" s="182"/>
    </row>
    <row r="22" spans="6:13" ht="14.25">
      <c r="F22" s="193"/>
      <c r="G22" s="193"/>
      <c r="H22" s="182"/>
      <c r="M22" s="182"/>
    </row>
    <row r="23" spans="6:13" ht="14.25">
      <c r="F23" s="193"/>
      <c r="G23" s="193"/>
      <c r="H23" s="182"/>
      <c r="M23" s="182"/>
    </row>
    <row r="24" spans="6:13" ht="14.25">
      <c r="F24" s="193"/>
      <c r="G24" s="193"/>
      <c r="H24" s="182"/>
      <c r="M24" s="182"/>
    </row>
    <row r="25" spans="6:13" ht="14.25">
      <c r="F25" s="193"/>
      <c r="G25" s="193"/>
      <c r="H25" s="182"/>
      <c r="M25" s="182"/>
    </row>
    <row r="26" spans="6:13" ht="14.25">
      <c r="F26" s="193"/>
      <c r="G26" s="193"/>
      <c r="H26" s="182"/>
      <c r="M26" s="182"/>
    </row>
    <row r="27" spans="6:13" ht="14.25">
      <c r="F27" s="193"/>
      <c r="G27" s="193"/>
      <c r="H27" s="182"/>
      <c r="M27" s="182"/>
    </row>
    <row r="28" spans="6:13" ht="14.25">
      <c r="F28" s="193"/>
      <c r="G28" s="193"/>
      <c r="H28" s="182"/>
      <c r="M28" s="182"/>
    </row>
    <row r="29" spans="6:13" ht="14.25">
      <c r="F29" s="193"/>
      <c r="G29" s="193"/>
      <c r="H29" s="182"/>
      <c r="M29" s="182"/>
    </row>
    <row r="30" spans="6:13" ht="14.25">
      <c r="F30" s="193"/>
      <c r="G30" s="193"/>
      <c r="H30" s="182"/>
      <c r="M30" s="182"/>
    </row>
    <row r="31" spans="6:13" ht="14.25">
      <c r="F31" s="193"/>
      <c r="G31" s="193"/>
      <c r="H31" s="182"/>
      <c r="M31" s="182"/>
    </row>
    <row r="32" spans="6:13" ht="14.25">
      <c r="F32" s="193"/>
      <c r="G32" s="193"/>
      <c r="H32" s="182"/>
      <c r="M32" s="182"/>
    </row>
    <row r="33" spans="6:13" ht="14.25">
      <c r="F33" s="193"/>
      <c r="G33" s="193"/>
      <c r="H33" s="182"/>
      <c r="M33" s="182"/>
    </row>
    <row r="34" spans="6:13" ht="14.25">
      <c r="F34" s="193"/>
      <c r="G34" s="193"/>
      <c r="H34" s="182"/>
      <c r="M34" s="182"/>
    </row>
    <row r="35" spans="6:13" ht="14.25">
      <c r="F35" s="193"/>
      <c r="G35" s="193"/>
      <c r="H35" s="182"/>
      <c r="M35" s="182"/>
    </row>
    <row r="36" spans="6:13" ht="14.25">
      <c r="F36" s="193"/>
      <c r="G36" s="193"/>
      <c r="H36" s="182"/>
      <c r="M36" s="182"/>
    </row>
    <row r="37" spans="6:13" ht="14.25">
      <c r="F37" s="193"/>
      <c r="G37" s="193"/>
      <c r="H37" s="182"/>
      <c r="M37" s="182"/>
    </row>
    <row r="38" spans="6:13" ht="14.25">
      <c r="F38" s="193"/>
      <c r="G38" s="193"/>
      <c r="H38" s="182"/>
      <c r="M38" s="182"/>
    </row>
    <row r="39" spans="6:13" ht="14.25">
      <c r="F39" s="193"/>
      <c r="G39" s="193"/>
      <c r="H39" s="182"/>
      <c r="M39" s="182"/>
    </row>
    <row r="40" spans="6:13" ht="14.25">
      <c r="F40" s="193"/>
      <c r="G40" s="193"/>
      <c r="H40" s="182"/>
      <c r="M40" s="182"/>
    </row>
    <row r="41" spans="6:13" ht="14.25">
      <c r="F41" s="193"/>
      <c r="G41" s="193"/>
      <c r="H41" s="182"/>
      <c r="M41" s="182"/>
    </row>
    <row r="42" spans="6:13" ht="14.25">
      <c r="F42" s="193"/>
      <c r="G42" s="193"/>
      <c r="H42" s="182"/>
      <c r="M42" s="182"/>
    </row>
    <row r="43" spans="6:13" ht="14.25">
      <c r="F43" s="193"/>
      <c r="G43" s="193"/>
      <c r="H43" s="182"/>
      <c r="M43" s="182"/>
    </row>
    <row r="44" spans="6:13" ht="14.25">
      <c r="F44" s="193"/>
      <c r="G44" s="193"/>
      <c r="H44" s="182"/>
      <c r="M44" s="182"/>
    </row>
    <row r="45" spans="6:13" ht="14.25">
      <c r="F45" s="193"/>
      <c r="G45" s="193"/>
      <c r="H45" s="182"/>
      <c r="M45" s="182"/>
    </row>
    <row r="46" spans="6:13" ht="14.25">
      <c r="F46" s="193"/>
      <c r="G46" s="193"/>
      <c r="H46" s="182"/>
      <c r="M46" s="182"/>
    </row>
    <row r="47" spans="6:13" ht="14.25">
      <c r="F47" s="193"/>
      <c r="G47" s="193"/>
      <c r="H47" s="182"/>
      <c r="M47" s="182"/>
    </row>
    <row r="48" spans="6:13" ht="14.25">
      <c r="F48" s="193"/>
      <c r="G48" s="193"/>
      <c r="H48" s="182"/>
      <c r="M48" s="182"/>
    </row>
    <row r="49" spans="6:13" ht="14.25">
      <c r="F49" s="193"/>
      <c r="G49" s="193"/>
      <c r="H49" s="182"/>
      <c r="M49" s="182"/>
    </row>
    <row r="50" spans="6:13" ht="14.25">
      <c r="F50" s="193"/>
      <c r="G50" s="193"/>
      <c r="H50" s="182"/>
      <c r="M50" s="182"/>
    </row>
    <row r="51" spans="6:13" ht="14.25">
      <c r="F51" s="193"/>
      <c r="G51" s="193"/>
      <c r="H51" s="182"/>
      <c r="M51" s="182"/>
    </row>
    <row r="52" spans="6:13" ht="14.25">
      <c r="F52" s="193"/>
      <c r="G52" s="193"/>
      <c r="H52" s="182"/>
      <c r="M52" s="182"/>
    </row>
    <row r="53" spans="6:13" ht="14.25">
      <c r="F53" s="193"/>
      <c r="G53" s="193"/>
      <c r="H53" s="182"/>
      <c r="M53" s="182"/>
    </row>
    <row r="54" spans="6:13" ht="14.25">
      <c r="F54" s="193"/>
      <c r="G54" s="193"/>
      <c r="H54" s="182"/>
      <c r="M54" s="182"/>
    </row>
    <row r="55" spans="6:13" ht="14.25">
      <c r="F55" s="193"/>
      <c r="G55" s="193"/>
      <c r="H55" s="182"/>
      <c r="M55" s="182"/>
    </row>
    <row r="56" spans="6:13" ht="14.25">
      <c r="F56" s="193"/>
      <c r="G56" s="193"/>
      <c r="H56" s="182"/>
      <c r="M56" s="182"/>
    </row>
    <row r="57" spans="6:13" ht="14.25">
      <c r="F57" s="193"/>
      <c r="G57" s="193"/>
      <c r="H57" s="182"/>
      <c r="M57" s="182"/>
    </row>
    <row r="58" spans="6:13" ht="14.25">
      <c r="F58" s="193"/>
      <c r="G58" s="193"/>
      <c r="H58" s="182"/>
      <c r="M58" s="182"/>
    </row>
    <row r="59" spans="6:13" ht="14.25">
      <c r="F59" s="193"/>
      <c r="G59" s="193"/>
      <c r="H59" s="182"/>
      <c r="M59" s="182"/>
    </row>
    <row r="60" spans="6:13" ht="14.25">
      <c r="F60" s="193"/>
      <c r="G60" s="193"/>
      <c r="H60" s="182"/>
      <c r="M60" s="182"/>
    </row>
    <row r="61" spans="6:13" ht="14.25">
      <c r="F61" s="193"/>
      <c r="G61" s="193"/>
      <c r="H61" s="182"/>
      <c r="M61" s="182"/>
    </row>
    <row r="62" spans="6:13" ht="14.25">
      <c r="F62" s="193"/>
      <c r="G62" s="193"/>
      <c r="H62" s="182"/>
      <c r="M62" s="182"/>
    </row>
    <row r="63" spans="6:13" ht="14.25">
      <c r="F63" s="193"/>
      <c r="G63" s="193"/>
      <c r="H63" s="182"/>
      <c r="M63" s="182"/>
    </row>
    <row r="64" spans="6:13" ht="14.25">
      <c r="F64" s="193"/>
      <c r="G64" s="193"/>
      <c r="H64" s="182"/>
      <c r="M64" s="182"/>
    </row>
    <row r="65" spans="6:13" ht="14.25">
      <c r="F65" s="193"/>
      <c r="G65" s="193"/>
      <c r="H65" s="182"/>
      <c r="M65" s="182"/>
    </row>
    <row r="66" spans="6:13" ht="14.25">
      <c r="F66" s="193"/>
      <c r="G66" s="193"/>
      <c r="H66" s="182"/>
      <c r="M66" s="182"/>
    </row>
    <row r="67" spans="6:13" ht="14.25">
      <c r="F67" s="193"/>
      <c r="G67" s="193"/>
      <c r="H67" s="182"/>
      <c r="M67" s="182"/>
    </row>
    <row r="68" spans="6:13" ht="14.25">
      <c r="F68" s="193"/>
      <c r="G68" s="193"/>
      <c r="H68" s="182"/>
      <c r="M68" s="182"/>
    </row>
    <row r="69" spans="6:13" ht="14.25">
      <c r="F69" s="193"/>
      <c r="G69" s="193"/>
      <c r="H69" s="182"/>
      <c r="M69" s="182"/>
    </row>
    <row r="70" spans="6:13" ht="14.25">
      <c r="F70" s="193"/>
      <c r="G70" s="193"/>
      <c r="H70" s="182"/>
      <c r="M70" s="182"/>
    </row>
    <row r="71" spans="6:13" ht="14.25">
      <c r="F71" s="193"/>
      <c r="G71" s="193"/>
      <c r="H71" s="182"/>
      <c r="M71" s="182"/>
    </row>
    <row r="72" spans="6:13" ht="14.25">
      <c r="F72" s="193"/>
      <c r="G72" s="193"/>
      <c r="H72" s="182"/>
      <c r="M72" s="182"/>
    </row>
    <row r="73" spans="6:13" ht="14.25">
      <c r="F73" s="193"/>
      <c r="G73" s="193"/>
      <c r="H73" s="182"/>
      <c r="M73" s="182"/>
    </row>
    <row r="74" spans="6:13" ht="14.25">
      <c r="F74" s="193"/>
      <c r="G74" s="193"/>
      <c r="H74" s="182"/>
      <c r="M74" s="182"/>
    </row>
    <row r="75" spans="6:13" ht="14.25">
      <c r="F75" s="193"/>
      <c r="G75" s="193"/>
      <c r="H75" s="182"/>
      <c r="M75" s="182"/>
    </row>
    <row r="76" spans="6:13" ht="14.25">
      <c r="F76" s="193"/>
      <c r="G76" s="193"/>
      <c r="H76" s="182"/>
      <c r="M76" s="182"/>
    </row>
    <row r="77" spans="6:13" ht="14.25">
      <c r="F77" s="193"/>
      <c r="G77" s="193"/>
      <c r="H77" s="182"/>
      <c r="M77" s="182"/>
    </row>
    <row r="78" spans="6:13" ht="14.25">
      <c r="F78" s="193"/>
      <c r="G78" s="193"/>
      <c r="H78" s="182"/>
      <c r="M78" s="182"/>
    </row>
    <row r="79" spans="6:13" ht="14.25">
      <c r="F79" s="193"/>
      <c r="G79" s="193"/>
      <c r="H79" s="182"/>
      <c r="M79" s="182"/>
    </row>
    <row r="80" spans="6:13" ht="14.25">
      <c r="F80" s="193"/>
      <c r="G80" s="193"/>
      <c r="H80" s="182"/>
      <c r="M80" s="182"/>
    </row>
    <row r="81" spans="6:13" ht="14.25">
      <c r="F81" s="193"/>
      <c r="G81" s="193"/>
      <c r="H81" s="182"/>
      <c r="M81" s="182"/>
    </row>
    <row r="82" spans="6:13" ht="14.25">
      <c r="F82" s="193"/>
      <c r="G82" s="193"/>
      <c r="H82" s="182"/>
      <c r="M82" s="182"/>
    </row>
    <row r="83" spans="6:13" ht="14.25">
      <c r="F83" s="193"/>
      <c r="G83" s="193"/>
      <c r="H83" s="182"/>
      <c r="M83" s="182"/>
    </row>
    <row r="84" spans="6:13" ht="14.25">
      <c r="F84" s="193"/>
      <c r="G84" s="193"/>
      <c r="H84" s="182"/>
      <c r="M84" s="182"/>
    </row>
    <row r="85" spans="6:13" ht="14.25">
      <c r="F85" s="193"/>
      <c r="G85" s="193"/>
      <c r="H85" s="182"/>
      <c r="M85" s="182"/>
    </row>
    <row r="86" spans="6:13" ht="14.25">
      <c r="F86" s="193"/>
      <c r="G86" s="193"/>
      <c r="H86" s="182"/>
      <c r="M86" s="182"/>
    </row>
    <row r="87" spans="6:13" ht="14.25">
      <c r="F87" s="193"/>
      <c r="G87" s="193"/>
      <c r="H87" s="182"/>
      <c r="M87" s="182"/>
    </row>
    <row r="88" spans="6:13" ht="14.25">
      <c r="F88" s="193"/>
      <c r="G88" s="193"/>
      <c r="H88" s="182"/>
      <c r="M88" s="182"/>
    </row>
    <row r="89" spans="6:13" ht="14.25">
      <c r="F89" s="193"/>
      <c r="G89" s="193"/>
      <c r="H89" s="182"/>
      <c r="M89" s="182"/>
    </row>
    <row r="90" spans="6:13" ht="14.25">
      <c r="F90" s="193"/>
      <c r="G90" s="193"/>
      <c r="H90" s="182"/>
      <c r="M90" s="182"/>
    </row>
    <row r="91" spans="6:13" ht="14.25">
      <c r="F91" s="193"/>
      <c r="G91" s="193"/>
      <c r="H91" s="182"/>
      <c r="M91" s="182"/>
    </row>
    <row r="92" spans="6:13" ht="14.25">
      <c r="F92" s="193"/>
      <c r="G92" s="193"/>
      <c r="H92" s="182"/>
      <c r="M92" s="182"/>
    </row>
    <row r="93" spans="6:13" ht="14.25">
      <c r="F93" s="193"/>
      <c r="G93" s="193"/>
      <c r="H93" s="182"/>
      <c r="M93" s="182"/>
    </row>
    <row r="94" spans="6:13" ht="14.25">
      <c r="F94" s="193"/>
      <c r="G94" s="193"/>
      <c r="H94" s="182"/>
      <c r="M94" s="182"/>
    </row>
    <row r="95" spans="6:13" ht="14.25">
      <c r="F95" s="193"/>
      <c r="G95" s="193"/>
      <c r="H95" s="182"/>
      <c r="M95" s="182"/>
    </row>
    <row r="96" spans="6:13" ht="14.25">
      <c r="F96" s="193"/>
      <c r="G96" s="193"/>
      <c r="H96" s="182"/>
      <c r="M96" s="182"/>
    </row>
    <row r="97" spans="6:13" ht="14.25">
      <c r="F97" s="193"/>
      <c r="G97" s="193"/>
      <c r="H97" s="182"/>
      <c r="M97" s="182"/>
    </row>
    <row r="98" spans="6:13" ht="14.25">
      <c r="F98" s="193"/>
      <c r="G98" s="193"/>
      <c r="H98" s="182"/>
      <c r="M98" s="182"/>
    </row>
    <row r="99" spans="6:13" ht="14.25">
      <c r="F99" s="193"/>
      <c r="G99" s="193"/>
      <c r="H99" s="182"/>
      <c r="M99" s="182"/>
    </row>
    <row r="100" spans="6:13" ht="14.25">
      <c r="F100" s="193"/>
      <c r="G100" s="193"/>
      <c r="H100" s="182"/>
      <c r="M100" s="182"/>
    </row>
    <row r="101" spans="6:13" ht="14.25">
      <c r="F101" s="193"/>
      <c r="G101" s="193"/>
      <c r="H101" s="182"/>
      <c r="M101" s="182"/>
    </row>
    <row r="102" spans="6:13" ht="14.25">
      <c r="F102" s="193"/>
      <c r="G102" s="193"/>
      <c r="H102" s="182"/>
      <c r="M102" s="182"/>
    </row>
    <row r="103" spans="6:13" ht="14.25">
      <c r="F103" s="193"/>
      <c r="G103" s="193"/>
      <c r="H103" s="182"/>
      <c r="M103" s="182"/>
    </row>
    <row r="104" spans="6:13" ht="14.25">
      <c r="F104" s="193"/>
      <c r="G104" s="193"/>
      <c r="H104" s="182"/>
      <c r="M104" s="182"/>
    </row>
    <row r="105" spans="6:13" ht="14.25">
      <c r="F105" s="193"/>
      <c r="G105" s="193"/>
      <c r="H105" s="182"/>
      <c r="M105" s="182"/>
    </row>
    <row r="106" spans="6:13" ht="14.25">
      <c r="F106" s="193"/>
      <c r="G106" s="193"/>
      <c r="H106" s="182"/>
      <c r="M106" s="182"/>
    </row>
    <row r="107" spans="6:13" ht="14.25">
      <c r="F107" s="193"/>
      <c r="G107" s="193"/>
      <c r="H107" s="182"/>
      <c r="M107" s="182"/>
    </row>
    <row r="108" spans="6:13" ht="14.25">
      <c r="F108" s="193"/>
      <c r="G108" s="193"/>
      <c r="H108" s="182"/>
      <c r="M108" s="182"/>
    </row>
    <row r="109" spans="6:13" ht="14.25">
      <c r="F109" s="193"/>
      <c r="G109" s="193"/>
      <c r="H109" s="182"/>
      <c r="M109" s="182"/>
    </row>
    <row r="110" spans="6:13" ht="14.25">
      <c r="F110" s="193"/>
      <c r="G110" s="193"/>
      <c r="H110" s="182"/>
      <c r="M110" s="182"/>
    </row>
    <row r="111" spans="6:13" ht="14.25">
      <c r="F111" s="193"/>
      <c r="G111" s="193"/>
      <c r="H111" s="182"/>
      <c r="M111" s="182"/>
    </row>
    <row r="112" spans="6:13" ht="14.25">
      <c r="F112" s="193"/>
      <c r="G112" s="193"/>
      <c r="H112" s="182"/>
      <c r="M112" s="182"/>
    </row>
    <row r="113" spans="6:13" ht="14.25">
      <c r="F113" s="193"/>
      <c r="G113" s="193"/>
      <c r="H113" s="182"/>
      <c r="M113" s="182"/>
    </row>
    <row r="114" spans="6:13" ht="14.25">
      <c r="F114" s="193"/>
      <c r="G114" s="193"/>
      <c r="H114" s="182"/>
      <c r="M114" s="182"/>
    </row>
    <row r="115" spans="6:13" ht="14.25">
      <c r="F115" s="193"/>
      <c r="G115" s="193"/>
      <c r="H115" s="182"/>
      <c r="M115" s="182"/>
    </row>
    <row r="116" spans="6:13" ht="14.25">
      <c r="F116" s="193"/>
      <c r="G116" s="193"/>
      <c r="H116" s="182"/>
      <c r="M116" s="182"/>
    </row>
    <row r="117" spans="6:13" ht="14.25">
      <c r="F117" s="193"/>
      <c r="G117" s="193"/>
      <c r="H117" s="182"/>
      <c r="M117" s="182"/>
    </row>
    <row r="118" spans="6:13" ht="14.25">
      <c r="F118" s="193"/>
      <c r="G118" s="193"/>
      <c r="H118" s="182"/>
      <c r="M118" s="182"/>
    </row>
    <row r="119" spans="6:13" ht="14.25">
      <c r="F119" s="193"/>
      <c r="G119" s="193"/>
      <c r="H119" s="182"/>
      <c r="M119" s="182"/>
    </row>
    <row r="120" spans="6:13" ht="14.25">
      <c r="F120" s="193"/>
      <c r="G120" s="193"/>
      <c r="H120" s="182"/>
      <c r="M120" s="182"/>
    </row>
    <row r="121" spans="6:13" ht="14.25">
      <c r="F121" s="193"/>
      <c r="G121" s="193"/>
      <c r="H121" s="182"/>
      <c r="M121" s="182"/>
    </row>
    <row r="122" spans="6:13" ht="14.25">
      <c r="F122" s="193"/>
      <c r="G122" s="193"/>
      <c r="H122" s="182"/>
      <c r="M122" s="182"/>
    </row>
    <row r="123" spans="6:13" ht="14.25">
      <c r="F123" s="193"/>
      <c r="G123" s="193"/>
      <c r="H123" s="182"/>
      <c r="M123" s="182"/>
    </row>
    <row r="124" spans="6:13" ht="14.25">
      <c r="F124" s="193"/>
      <c r="G124" s="193"/>
      <c r="H124" s="182"/>
      <c r="M124" s="182"/>
    </row>
    <row r="125" spans="6:13" ht="14.25">
      <c r="F125" s="193"/>
      <c r="G125" s="193"/>
      <c r="H125" s="182"/>
      <c r="M125" s="182"/>
    </row>
    <row r="126" spans="6:13" ht="14.25">
      <c r="F126" s="193"/>
      <c r="G126" s="193"/>
      <c r="H126" s="182"/>
      <c r="M126" s="182"/>
    </row>
    <row r="127" spans="6:13" ht="14.25">
      <c r="F127" s="193"/>
      <c r="G127" s="193"/>
      <c r="H127" s="182"/>
      <c r="M127" s="182"/>
    </row>
    <row r="128" spans="6:13" ht="14.25">
      <c r="F128" s="193"/>
      <c r="G128" s="193"/>
      <c r="H128" s="182"/>
      <c r="M128" s="182"/>
    </row>
    <row r="129" spans="6:13" ht="14.25">
      <c r="F129" s="193"/>
      <c r="G129" s="193"/>
      <c r="H129" s="182"/>
      <c r="M129" s="182"/>
    </row>
    <row r="130" spans="6:13" ht="14.25">
      <c r="F130" s="193"/>
      <c r="G130" s="193"/>
      <c r="H130" s="182"/>
      <c r="M130" s="182"/>
    </row>
    <row r="131" spans="6:13" ht="14.25">
      <c r="F131" s="193"/>
      <c r="G131" s="193"/>
      <c r="H131" s="182"/>
      <c r="M131" s="182"/>
    </row>
    <row r="132" spans="6:13" ht="14.25">
      <c r="F132" s="193"/>
      <c r="G132" s="193"/>
      <c r="H132" s="182"/>
      <c r="M132" s="182"/>
    </row>
    <row r="133" spans="6:13" ht="14.25">
      <c r="F133" s="193"/>
      <c r="G133" s="193"/>
      <c r="H133" s="182"/>
      <c r="M133" s="182"/>
    </row>
    <row r="134" spans="6:13" ht="14.25">
      <c r="F134" s="193"/>
      <c r="G134" s="193"/>
      <c r="H134" s="182"/>
      <c r="M134" s="182"/>
    </row>
    <row r="135" spans="6:13" ht="14.25">
      <c r="F135" s="193"/>
      <c r="G135" s="193"/>
      <c r="H135" s="182"/>
      <c r="M135" s="182"/>
    </row>
    <row r="136" spans="6:13" ht="14.25">
      <c r="F136" s="639"/>
      <c r="G136" s="639"/>
      <c r="H136" s="191"/>
      <c r="M136" s="191"/>
    </row>
    <row r="137" spans="6:13" ht="14.25">
      <c r="F137" s="639"/>
      <c r="G137" s="639"/>
      <c r="H137" s="191"/>
      <c r="M137" s="191"/>
    </row>
    <row r="138" spans="6:13" ht="14.25">
      <c r="F138" s="639"/>
      <c r="G138" s="639"/>
      <c r="H138" s="191"/>
      <c r="M138" s="191"/>
    </row>
    <row r="139" spans="6:13" ht="14.25">
      <c r="F139" s="639"/>
      <c r="G139" s="639"/>
      <c r="H139" s="191"/>
      <c r="M139" s="191"/>
    </row>
    <row r="140" spans="6:13" ht="14.25">
      <c r="F140" s="639"/>
      <c r="G140" s="639"/>
      <c r="H140" s="191"/>
      <c r="M140" s="191"/>
    </row>
    <row r="141" spans="6:13" ht="14.25">
      <c r="F141" s="639"/>
      <c r="G141" s="639"/>
      <c r="H141" s="191"/>
      <c r="M141" s="191"/>
    </row>
    <row r="142" spans="6:13" ht="14.25">
      <c r="F142" s="639"/>
      <c r="G142" s="639"/>
      <c r="H142" s="191"/>
      <c r="M142" s="191"/>
    </row>
  </sheetData>
  <sheetProtection/>
  <mergeCells count="1">
    <mergeCell ref="A2:C2"/>
  </mergeCells>
  <hyperlinks>
    <hyperlink ref="A2" location="Index!A1" display="Back to Index"/>
  </hyperlinks>
  <printOptions/>
  <pageMargins left="0.748031496062992" right="0.748031496062992" top="0.984251968503937" bottom="0.984251968503937" header="0.511811023622047" footer="0.511811023622047"/>
  <pageSetup fitToHeight="1" fitToWidth="1" horizontalDpi="600" verticalDpi="600" orientation="landscape" scale="78" r:id="rId1"/>
  <headerFooter alignWithMargins="0">
    <oddFooter>&amp;L&amp;Z&amp;F&amp;A&amp;R&amp;D&amp;T</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S171"/>
  <sheetViews>
    <sheetView zoomScaleSheetLayoutView="80" zoomScalePageLayoutView="0" workbookViewId="0" topLeftCell="A1">
      <pane xSplit="2" ySplit="6" topLeftCell="C57" activePane="bottomRight" state="frozen"/>
      <selection pane="topLeft" activeCell="A1" sqref="A1"/>
      <selection pane="topRight" activeCell="C1" sqref="C1"/>
      <selection pane="bottomLeft" activeCell="A7" sqref="A7"/>
      <selection pane="bottomRight" activeCell="C63" sqref="C63:C64"/>
    </sheetView>
  </sheetViews>
  <sheetFormatPr defaultColWidth="9.140625" defaultRowHeight="12.75"/>
  <cols>
    <col min="1" max="1" width="2.00390625" style="0" customWidth="1"/>
    <col min="2" max="2" width="47.00390625" style="0" customWidth="1"/>
    <col min="3" max="4" width="10.28125" style="109" customWidth="1"/>
    <col min="5" max="5" width="10.28125" style="125" customWidth="1"/>
    <col min="6" max="6" width="10.28125" style="109" customWidth="1"/>
    <col min="7" max="7" width="10.28125" style="109" hidden="1" customWidth="1"/>
    <col min="8" max="8" width="10.7109375" style="109" hidden="1" customWidth="1"/>
    <col min="9" max="10" width="10.28125" style="109" hidden="1" customWidth="1"/>
    <col min="11" max="11" width="10.28125" style="125" customWidth="1"/>
    <col min="12" max="13" width="12.28125" style="114" customWidth="1"/>
    <col min="14" max="14" width="10.28125" style="114" customWidth="1"/>
    <col min="15" max="15" width="11.28125" style="0" bestFit="1" customWidth="1"/>
  </cols>
  <sheetData>
    <row r="1" spans="1:19" s="24" customFormat="1" ht="20.25">
      <c r="A1" s="23" t="s">
        <v>176</v>
      </c>
      <c r="D1" s="106"/>
      <c r="E1" s="118"/>
      <c r="F1" s="25"/>
      <c r="G1" s="25"/>
      <c r="H1" s="25"/>
      <c r="I1" s="25"/>
      <c r="J1" s="25"/>
      <c r="K1" s="134"/>
      <c r="L1" s="127"/>
      <c r="M1" s="25"/>
      <c r="N1" s="127"/>
      <c r="O1" s="25"/>
      <c r="P1" s="25"/>
      <c r="Q1" s="25"/>
      <c r="R1" s="25"/>
      <c r="S1" s="25"/>
    </row>
    <row r="2" spans="1:19" s="26" customFormat="1" ht="15">
      <c r="A2" s="948" t="s">
        <v>53</v>
      </c>
      <c r="B2" s="948"/>
      <c r="C2" s="948"/>
      <c r="E2" s="119"/>
      <c r="K2" s="135"/>
      <c r="L2" s="128"/>
      <c r="N2" s="128"/>
      <c r="O2" s="27"/>
      <c r="S2" s="27"/>
    </row>
    <row r="3" spans="1:14" ht="15" thickBot="1">
      <c r="A3" s="42"/>
      <c r="B3" s="42"/>
      <c r="C3" s="52"/>
      <c r="D3" s="52"/>
      <c r="E3" s="120"/>
      <c r="F3" s="290"/>
      <c r="G3" s="52"/>
      <c r="H3" s="52"/>
      <c r="I3" s="52"/>
      <c r="J3" s="52"/>
      <c r="K3" s="136"/>
      <c r="L3" s="38"/>
      <c r="M3" s="38"/>
      <c r="N3" s="38"/>
    </row>
    <row r="4" spans="2:14" s="38" customFormat="1" ht="15.75" customHeight="1" thickTop="1">
      <c r="B4" s="83"/>
      <c r="C4" s="960" t="s">
        <v>263</v>
      </c>
      <c r="D4" s="960" t="s">
        <v>245</v>
      </c>
      <c r="E4" s="121" t="s">
        <v>135</v>
      </c>
      <c r="F4" s="960" t="s">
        <v>261</v>
      </c>
      <c r="G4" s="960" t="s">
        <v>245</v>
      </c>
      <c r="H4" s="962" t="s">
        <v>256</v>
      </c>
      <c r="I4" s="962" t="s">
        <v>257</v>
      </c>
      <c r="J4" s="966" t="s">
        <v>248</v>
      </c>
      <c r="K4" s="137" t="s">
        <v>135</v>
      </c>
      <c r="L4" s="958" t="s">
        <v>265</v>
      </c>
      <c r="M4" s="958" t="s">
        <v>264</v>
      </c>
      <c r="N4" s="132" t="s">
        <v>135</v>
      </c>
    </row>
    <row r="5" spans="2:14" s="38" customFormat="1" ht="16.5" customHeight="1" thickBot="1">
      <c r="B5" s="84" t="s">
        <v>134</v>
      </c>
      <c r="C5" s="961"/>
      <c r="D5" s="961"/>
      <c r="E5" s="122" t="s">
        <v>136</v>
      </c>
      <c r="F5" s="961"/>
      <c r="G5" s="961"/>
      <c r="H5" s="963"/>
      <c r="I5" s="963"/>
      <c r="J5" s="967"/>
      <c r="K5" s="138" t="s">
        <v>136</v>
      </c>
      <c r="L5" s="959"/>
      <c r="M5" s="959"/>
      <c r="N5" s="133" t="s">
        <v>136</v>
      </c>
    </row>
    <row r="6" spans="2:15" s="38" customFormat="1" ht="15.75" thickTop="1">
      <c r="B6" s="85"/>
      <c r="C6" s="110"/>
      <c r="D6" s="259"/>
      <c r="E6" s="231"/>
      <c r="F6" s="110"/>
      <c r="G6" s="110"/>
      <c r="H6" s="110"/>
      <c r="I6" s="110"/>
      <c r="J6" s="110"/>
      <c r="K6" s="126"/>
      <c r="L6" s="86"/>
      <c r="M6" s="86"/>
      <c r="N6" s="86"/>
      <c r="O6" s="42"/>
    </row>
    <row r="7" spans="2:15" s="38" customFormat="1" ht="15">
      <c r="B7" s="87" t="s">
        <v>137</v>
      </c>
      <c r="C7" s="188"/>
      <c r="D7" s="257"/>
      <c r="E7" s="231"/>
      <c r="F7" s="257"/>
      <c r="G7" s="188"/>
      <c r="H7" s="188"/>
      <c r="I7" s="188"/>
      <c r="J7" s="257"/>
      <c r="K7" s="231"/>
      <c r="L7" s="208"/>
      <c r="M7" s="260"/>
      <c r="N7" s="260"/>
      <c r="O7" s="42"/>
    </row>
    <row r="8" spans="2:16" s="38" customFormat="1" ht="15">
      <c r="B8" s="78" t="s">
        <v>18</v>
      </c>
      <c r="C8" s="163">
        <f aca="true" t="shared" si="0" ref="C8:C14">L8-F8-J8-I8</f>
        <v>2445</v>
      </c>
      <c r="D8" s="144">
        <v>2335</v>
      </c>
      <c r="E8" s="167">
        <f aca="true" t="shared" si="1" ref="E8:E14">IF(AND(C8=0,D8=0),0,IF(OR(AND(C8&gt;0,D8&lt;=0),AND(C8&lt;0,D8&gt;=0)),"nm",IF(AND(C8&lt;0,D8&lt;0),IF(-(C8/D8-1)*100&lt;-100,"(&gt;100)",-(C8/D8-1)*100),IF((C8/D8-1)*100&gt;100,"&gt;100",(C8/D8-1)*100))))</f>
        <v>4.7109207708779355</v>
      </c>
      <c r="F8" s="144">
        <v>2423</v>
      </c>
      <c r="G8" s="144">
        <v>2335</v>
      </c>
      <c r="H8" s="144">
        <v>2266</v>
      </c>
      <c r="I8" s="144">
        <v>2396</v>
      </c>
      <c r="J8" s="144">
        <v>2380</v>
      </c>
      <c r="K8" s="129">
        <f aca="true" t="shared" si="2" ref="K8:K16">IF(AND(C8=0,F8=0),0,IF(OR(AND(C8&gt;0,F8&lt;=0),AND(C8&lt;0,F8&gt;=0)),"nm",IF(AND(C8&lt;0,F8&lt;0),IF(-(C8/F8-1)*100&lt;-100,"(&gt;100)",-(C8/F8-1)*100),IF((C8/F8-1)*100&gt;100,"&gt;100",(C8/F8-1)*100))))</f>
        <v>0.907965332232763</v>
      </c>
      <c r="L8" s="292">
        <v>9644</v>
      </c>
      <c r="M8" s="144">
        <v>8948</v>
      </c>
      <c r="N8" s="70">
        <f>IF(AND(L8=0,M8=0),0,IF(OR(AND(L8&gt;0,M8&lt;=0),AND(L8&lt;0,M8&gt;=0)),"nm",IF(AND(L8&lt;0,M8&lt;0),IF(-(L8/M8-1)*100&lt;-100,"(&gt;100)",-(L8/M8-1)*100),IF((L8/M8-1)*100&gt;100,"&gt;100",(L8/M8-1)*100))))</f>
        <v>7.778274474742952</v>
      </c>
      <c r="O8" s="120"/>
      <c r="P8" s="210"/>
    </row>
    <row r="9" spans="2:16" s="38" customFormat="1" ht="15.75" thickBot="1">
      <c r="B9" s="78" t="s">
        <v>19</v>
      </c>
      <c r="C9" s="299">
        <f t="shared" si="0"/>
        <v>591</v>
      </c>
      <c r="D9" s="145">
        <v>661</v>
      </c>
      <c r="E9" s="261">
        <f t="shared" si="1"/>
        <v>-10.590015128593045</v>
      </c>
      <c r="F9" s="145">
        <v>610</v>
      </c>
      <c r="G9" s="145">
        <v>661</v>
      </c>
      <c r="H9" s="145">
        <v>664</v>
      </c>
      <c r="I9" s="145">
        <v>653</v>
      </c>
      <c r="J9" s="145">
        <v>690</v>
      </c>
      <c r="K9" s="262">
        <f t="shared" si="2"/>
        <v>-3.1147540983606503</v>
      </c>
      <c r="L9" s="294">
        <v>2544</v>
      </c>
      <c r="M9" s="145">
        <v>2627</v>
      </c>
      <c r="N9" s="151">
        <f aca="true" t="shared" si="3" ref="N9:N14">IF(AND(L9=0,M9=0),0,IF(OR(AND(L9&gt;0,M9&lt;=0),AND(L9&lt;0,M9&gt;=0)),"nm",IF(AND(L9&lt;0,M9&lt;0),IF(-(L9/M9-1)*100&lt;-100,"(&gt;100)",-(L9/M9-1)*100),IF((L9/M9-1)*100&gt;100,"&gt;100",(L9/M9-1)*100))))</f>
        <v>-3.15949752569471</v>
      </c>
      <c r="O9" s="120"/>
      <c r="P9" s="210"/>
    </row>
    <row r="10" spans="2:16" s="38" customFormat="1" ht="15">
      <c r="B10" s="78" t="s">
        <v>2</v>
      </c>
      <c r="C10" s="300">
        <f t="shared" si="0"/>
        <v>1854</v>
      </c>
      <c r="D10" s="144">
        <v>1674</v>
      </c>
      <c r="E10" s="167">
        <f t="shared" si="1"/>
        <v>10.752688172043001</v>
      </c>
      <c r="F10" s="144">
        <v>1813</v>
      </c>
      <c r="G10" s="144">
        <v>1674</v>
      </c>
      <c r="H10" s="144">
        <v>1602</v>
      </c>
      <c r="I10" s="144">
        <v>1743</v>
      </c>
      <c r="J10" s="144">
        <v>1690</v>
      </c>
      <c r="K10" s="129">
        <f t="shared" si="2"/>
        <v>2.261445118587968</v>
      </c>
      <c r="L10" s="292">
        <f>L8-L9</f>
        <v>7100</v>
      </c>
      <c r="M10" s="144">
        <v>6321</v>
      </c>
      <c r="N10" s="123">
        <f t="shared" si="3"/>
        <v>12.323999367188732</v>
      </c>
      <c r="O10" s="120"/>
      <c r="P10" s="210"/>
    </row>
    <row r="11" spans="2:16" s="38" customFormat="1" ht="15">
      <c r="B11" s="78" t="s">
        <v>138</v>
      </c>
      <c r="C11" s="300">
        <f t="shared" si="0"/>
        <v>485</v>
      </c>
      <c r="D11" s="142">
        <v>459</v>
      </c>
      <c r="E11" s="167">
        <f t="shared" si="1"/>
        <v>5.664488017429203</v>
      </c>
      <c r="F11" s="144">
        <v>517</v>
      </c>
      <c r="G11" s="144">
        <v>459</v>
      </c>
      <c r="H11" s="144">
        <v>555</v>
      </c>
      <c r="I11" s="144">
        <v>582</v>
      </c>
      <c r="J11" s="144">
        <v>560</v>
      </c>
      <c r="K11" s="129">
        <f t="shared" si="2"/>
        <v>-6.189555125725343</v>
      </c>
      <c r="L11" s="292">
        <v>2144</v>
      </c>
      <c r="M11" s="144">
        <v>2027</v>
      </c>
      <c r="N11" s="123">
        <f t="shared" si="3"/>
        <v>5.772076961026151</v>
      </c>
      <c r="O11" s="120"/>
      <c r="P11" s="210"/>
    </row>
    <row r="12" spans="2:16" s="38" customFormat="1" ht="15">
      <c r="B12" s="78" t="s">
        <v>174</v>
      </c>
      <c r="C12" s="300">
        <f t="shared" si="0"/>
        <v>289</v>
      </c>
      <c r="D12" s="142">
        <v>92</v>
      </c>
      <c r="E12" s="141" t="str">
        <f t="shared" si="1"/>
        <v>&gt;100</v>
      </c>
      <c r="F12" s="123">
        <v>286</v>
      </c>
      <c r="G12" s="123">
        <v>92</v>
      </c>
      <c r="H12" s="123">
        <v>271</v>
      </c>
      <c r="I12" s="123">
        <v>273</v>
      </c>
      <c r="J12" s="123">
        <v>356</v>
      </c>
      <c r="K12" s="123">
        <f t="shared" si="2"/>
        <v>1.0489510489510412</v>
      </c>
      <c r="L12" s="292">
        <v>1204</v>
      </c>
      <c r="M12" s="142">
        <v>901</v>
      </c>
      <c r="N12" s="123">
        <f t="shared" si="3"/>
        <v>33.62930077691455</v>
      </c>
      <c r="O12" s="120"/>
      <c r="P12" s="210"/>
    </row>
    <row r="13" spans="2:16" s="38" customFormat="1" ht="15">
      <c r="B13" s="181" t="s">
        <v>216</v>
      </c>
      <c r="C13" s="300">
        <f t="shared" si="0"/>
        <v>18</v>
      </c>
      <c r="D13" s="142">
        <v>100</v>
      </c>
      <c r="E13" s="141">
        <f t="shared" si="1"/>
        <v>-82</v>
      </c>
      <c r="F13" s="123">
        <v>39</v>
      </c>
      <c r="G13" s="123">
        <v>100</v>
      </c>
      <c r="H13" s="123">
        <v>74</v>
      </c>
      <c r="I13" s="123">
        <v>43</v>
      </c>
      <c r="J13" s="123">
        <v>239</v>
      </c>
      <c r="K13" s="123">
        <f t="shared" si="2"/>
        <v>-53.84615384615385</v>
      </c>
      <c r="L13" s="295">
        <v>339</v>
      </c>
      <c r="M13" s="142">
        <v>274</v>
      </c>
      <c r="N13" s="123">
        <f t="shared" si="3"/>
        <v>23.722627737226286</v>
      </c>
      <c r="O13" s="120"/>
      <c r="P13" s="210"/>
    </row>
    <row r="14" spans="2:16" s="38" customFormat="1" ht="15">
      <c r="B14" s="78" t="s">
        <v>21</v>
      </c>
      <c r="C14" s="300">
        <f t="shared" si="0"/>
        <v>3</v>
      </c>
      <c r="D14" s="142">
        <v>15</v>
      </c>
      <c r="E14" s="168">
        <f t="shared" si="1"/>
        <v>-80</v>
      </c>
      <c r="F14" s="123">
        <v>57</v>
      </c>
      <c r="G14" s="123">
        <v>15</v>
      </c>
      <c r="H14" s="123">
        <v>12</v>
      </c>
      <c r="I14" s="123">
        <v>49</v>
      </c>
      <c r="J14" s="123">
        <v>27</v>
      </c>
      <c r="K14" s="123">
        <f t="shared" si="2"/>
        <v>-94.73684210526316</v>
      </c>
      <c r="L14" s="292">
        <f>1679-L12-L13</f>
        <v>136</v>
      </c>
      <c r="M14" s="142">
        <v>293</v>
      </c>
      <c r="N14" s="123">
        <f t="shared" si="3"/>
        <v>-53.58361774744027</v>
      </c>
      <c r="O14" s="120"/>
      <c r="P14" s="210"/>
    </row>
    <row r="15" spans="2:16" s="38" customFormat="1" ht="15.75" thickBot="1">
      <c r="B15" s="87"/>
      <c r="C15" s="299"/>
      <c r="D15" s="143"/>
      <c r="E15" s="141"/>
      <c r="F15" s="145"/>
      <c r="G15" s="145"/>
      <c r="H15" s="145"/>
      <c r="I15" s="145"/>
      <c r="J15" s="145"/>
      <c r="K15" s="123"/>
      <c r="L15" s="293"/>
      <c r="M15" s="143"/>
      <c r="N15" s="123"/>
      <c r="O15" s="120"/>
      <c r="P15" s="210"/>
    </row>
    <row r="16" spans="2:16" s="38" customFormat="1" ht="15.75" thickBot="1">
      <c r="B16" s="78" t="s">
        <v>3</v>
      </c>
      <c r="C16" s="294">
        <f>L16-F16-J16-I16</f>
        <v>2649</v>
      </c>
      <c r="D16" s="222">
        <v>2340</v>
      </c>
      <c r="E16" s="258">
        <f>IF(AND(C16=0,D16=0),0,IF(OR(AND(C16&gt;0,D16&lt;=0),AND(C16&lt;0,D16&gt;=0)),"nm",IF(AND(C16&lt;0,D16&lt;0),IF(-(C16/D16-1)*100&lt;-100,"(&gt;100)",-(C16/D16-1)*100),IF((C16/D16-1)*100&gt;100,"&gt;100",(C16/D16-1)*100))))</f>
        <v>13.205128205128203</v>
      </c>
      <c r="F16" s="222">
        <v>2712</v>
      </c>
      <c r="G16" s="222">
        <v>2340</v>
      </c>
      <c r="H16" s="222">
        <v>2514</v>
      </c>
      <c r="I16" s="222">
        <v>2690</v>
      </c>
      <c r="J16" s="222">
        <v>2872</v>
      </c>
      <c r="K16" s="263">
        <f t="shared" si="2"/>
        <v>-2.3230088495575174</v>
      </c>
      <c r="L16" s="294">
        <f>SUM(L10:L14)</f>
        <v>10923</v>
      </c>
      <c r="M16" s="222">
        <v>9816</v>
      </c>
      <c r="N16" s="258">
        <f>IF(AND(L16=0,M16=0),0,IF(OR(AND(L16&gt;0,M16&lt;=0),AND(L16&lt;0,M16&gt;=0)),"nm",IF(AND(L16&lt;0,M16&lt;0),IF(-(L16/M16-1)*100&lt;-100,"(&gt;100)",-(L16/M16-1)*100),IF((L16/M16-1)*100&gt;100,"&gt;100",(L16/M16-1)*100))))</f>
        <v>11.27750611246945</v>
      </c>
      <c r="O16" s="120"/>
      <c r="P16" s="210"/>
    </row>
    <row r="17" spans="2:16" s="38" customFormat="1" ht="15">
      <c r="B17" s="78"/>
      <c r="C17" s="163"/>
      <c r="D17" s="142"/>
      <c r="E17" s="141"/>
      <c r="F17" s="144"/>
      <c r="G17" s="144"/>
      <c r="H17" s="144"/>
      <c r="I17" s="144"/>
      <c r="J17" s="144"/>
      <c r="K17" s="123"/>
      <c r="L17" s="160"/>
      <c r="M17" s="142"/>
      <c r="N17" s="123"/>
      <c r="O17" s="120"/>
      <c r="P17" s="210"/>
    </row>
    <row r="18" spans="2:16" s="38" customFormat="1" ht="15">
      <c r="B18" s="87" t="s">
        <v>0</v>
      </c>
      <c r="C18" s="163"/>
      <c r="D18" s="142"/>
      <c r="E18" s="141"/>
      <c r="F18" s="144"/>
      <c r="G18" s="144"/>
      <c r="H18" s="144"/>
      <c r="I18" s="144"/>
      <c r="J18" s="144"/>
      <c r="K18" s="123"/>
      <c r="L18" s="160"/>
      <c r="M18" s="142"/>
      <c r="N18" s="123"/>
      <c r="O18" s="120"/>
      <c r="P18" s="210"/>
    </row>
    <row r="19" spans="2:16" s="38" customFormat="1" ht="15">
      <c r="B19" s="78" t="s">
        <v>139</v>
      </c>
      <c r="C19" s="300">
        <f>L19-F19-J19-I19</f>
        <v>643</v>
      </c>
      <c r="D19" s="142">
        <v>610</v>
      </c>
      <c r="E19" s="141">
        <f>IF(AND(C19=0,D19=0),0,IF(OR(AND(C19&gt;0,D19&lt;=0),AND(C19&lt;0,D19&gt;=0)),"nm",IF(AND(C19&lt;0,D19&lt;0),IF(-(C19/D19-1)*100&lt;-100,"(&gt;100)",-(C19/D19-1)*100),IF((C19/D19-1)*100&gt;100,"&gt;100",(C19/D19-1)*100))))</f>
        <v>5.40983606557377</v>
      </c>
      <c r="F19" s="144">
        <v>667</v>
      </c>
      <c r="G19" s="144">
        <v>610</v>
      </c>
      <c r="H19" s="144">
        <v>573</v>
      </c>
      <c r="I19" s="144">
        <v>669</v>
      </c>
      <c r="J19" s="144">
        <v>672</v>
      </c>
      <c r="K19" s="123">
        <f>IF(AND(C19=0,F19=0),0,IF(OR(AND(C19&gt;0,F19&lt;=0),AND(C19&lt;0,F19&gt;=0)),"nm",IF(AND(C19&lt;0,F19&lt;0),IF(-(C19/F19-1)*100&lt;-100,"(&gt;100)",-(C19/F19-1)*100),IF((C19/F19-1)*100&gt;100,"&gt;100",(C19/F19-1)*100))))</f>
        <v>-3.59820089955023</v>
      </c>
      <c r="L19" s="292">
        <v>2651</v>
      </c>
      <c r="M19" s="123">
        <v>2294</v>
      </c>
      <c r="N19" s="123">
        <f>IF(AND(L19=0,M19=0),0,IF(OR(AND(L19&gt;0,M19&lt;=0),AND(L19&lt;0,M19&gt;=0)),"nm",IF(AND(L19&lt;0,M19&lt;0),IF(-(L19/M19-1)*100&lt;-100,"(&gt;100)",-(L19/M19-1)*100),IF((L19/M19-1)*100&gt;100,"&gt;100",(L19/M19-1)*100))))</f>
        <v>15.562336530078458</v>
      </c>
      <c r="O19" s="120"/>
      <c r="P19" s="210"/>
    </row>
    <row r="20" spans="2:16" s="38" customFormat="1" ht="15">
      <c r="B20" s="78" t="s">
        <v>141</v>
      </c>
      <c r="C20" s="300">
        <f>L20-F20-J20-I20</f>
        <v>599</v>
      </c>
      <c r="D20" s="142">
        <v>516</v>
      </c>
      <c r="E20" s="168">
        <f>IF(AND(C20=0,D20=0),0,IF(OR(AND(C20&gt;0,D20&lt;=0),AND(C20&lt;0,D20&gt;=0)),"nm",IF(AND(C20&lt;0,D20&lt;0),IF(-(C20/D20-1)*100&lt;-100,"(&gt;100)",-(C20/D20-1)*100),IF((C20/D20-1)*100&gt;100,"&gt;100",(C20/D20-1)*100))))</f>
        <v>16.085271317829463</v>
      </c>
      <c r="F20" s="144">
        <v>592</v>
      </c>
      <c r="G20" s="144">
        <v>516</v>
      </c>
      <c r="H20" s="144">
        <v>536</v>
      </c>
      <c r="I20" s="144">
        <v>549</v>
      </c>
      <c r="J20" s="144">
        <v>509</v>
      </c>
      <c r="K20" s="123">
        <f>IF(AND(C20=0,F20=0),0,IF(OR(AND(C20&gt;0,F20&lt;=0),AND(C20&lt;0,F20&gt;=0)),"nm",IF(AND(C20&lt;0,F20&lt;0),IF(-(C20/F20-1)*100&lt;-100,"(&gt;100)",-(C20/F20-1)*100),IF((C20/F20-1)*100&gt;100,"&gt;100",(C20/F20-1)*100))))</f>
        <v>1.1824324324324342</v>
      </c>
      <c r="L20" s="273">
        <v>2249</v>
      </c>
      <c r="M20" s="123">
        <v>2036</v>
      </c>
      <c r="N20" s="123">
        <f>IF(AND(L20=0,M20=0),0,IF(OR(AND(L20&gt;0,M20&lt;=0),AND(L20&lt;0,M20&gt;=0)),"nm",IF(AND(L20&lt;0,M20&lt;0),IF(-(L20/M20-1)*100&lt;-100,"(&gt;100)",-(L20/M20-1)*100),IF((L20/M20-1)*100&gt;100,"&gt;100",(L20/M20-1)*100))))</f>
        <v>10.461689587426326</v>
      </c>
      <c r="O20" s="120"/>
      <c r="P20" s="210"/>
    </row>
    <row r="21" spans="2:16" s="38" customFormat="1" ht="15">
      <c r="B21" s="78" t="s">
        <v>5</v>
      </c>
      <c r="C21" s="300">
        <f>L21-F21-J21-I21</f>
        <v>247</v>
      </c>
      <c r="D21" s="142">
        <v>211</v>
      </c>
      <c r="E21" s="168">
        <f>IF(AND(C21=0,D21=0),0,IF(OR(AND(C21&gt;0,D21&lt;=0),AND(C21&lt;0,D21&gt;=0)),"nm",IF(AND(C21&lt;0,D21&lt;0),IF(-(C21/D21-1)*100&lt;-100,"(&gt;100)",-(C21/D21-1)*100),IF((C21/D21-1)*100&gt;100,"&gt;100",(C21/D21-1)*100))))</f>
        <v>17.061611374407583</v>
      </c>
      <c r="F21" s="144">
        <v>178</v>
      </c>
      <c r="G21" s="144">
        <v>211</v>
      </c>
      <c r="H21" s="144">
        <v>177</v>
      </c>
      <c r="I21" s="144">
        <v>137</v>
      </c>
      <c r="J21" s="144">
        <v>181</v>
      </c>
      <c r="K21" s="123">
        <f>IF(AND(C21=0,F21=0),0,IF(OR(AND(C21&gt;0,F21&lt;=0),AND(C21&lt;0,F21&gt;=0)),"nm",IF(AND(C21&lt;0,F21&lt;0),IF(-(C21/F21-1)*100&lt;-100,"(&gt;100)",-(C21/F21-1)*100),IF((C21/F21-1)*100&gt;100,"&gt;100",(C21/F21-1)*100))))</f>
        <v>38.76404494382022</v>
      </c>
      <c r="L21" s="295">
        <v>743</v>
      </c>
      <c r="M21" s="123">
        <v>667</v>
      </c>
      <c r="N21" s="123">
        <f>IF(AND(L21=0,M21=0),0,IF(OR(AND(L21&gt;0,M21&lt;=0),AND(L21&lt;0,M21&gt;=0)),"nm",IF(AND(L21&lt;0,M21&lt;0),IF(-(L21/M21-1)*100&lt;-100,"(&gt;100)",-(L21/M21-1)*100),IF((L21/M21-1)*100&gt;100,"&gt;100",(L21/M21-1)*100))))</f>
        <v>11.394302848575721</v>
      </c>
      <c r="O21" s="120"/>
      <c r="P21" s="210"/>
    </row>
    <row r="22" spans="2:16" s="38" customFormat="1" ht="15.75" thickBot="1">
      <c r="B22" s="78"/>
      <c r="C22" s="299"/>
      <c r="D22" s="143"/>
      <c r="E22" s="146"/>
      <c r="F22" s="145"/>
      <c r="G22" s="145"/>
      <c r="H22" s="145"/>
      <c r="I22" s="145"/>
      <c r="J22" s="145"/>
      <c r="K22" s="123"/>
      <c r="L22" s="293"/>
      <c r="M22" s="143"/>
      <c r="N22" s="123"/>
      <c r="O22" s="120"/>
      <c r="P22" s="210"/>
    </row>
    <row r="23" spans="2:16" s="38" customFormat="1" ht="15.75" thickBot="1">
      <c r="B23" s="78" t="s">
        <v>142</v>
      </c>
      <c r="C23" s="294">
        <f>L23-F23-J23-I23</f>
        <v>1489</v>
      </c>
      <c r="D23" s="150">
        <v>1337</v>
      </c>
      <c r="E23" s="264">
        <f>IF(AND(C23=0,D23=0),0,IF(OR(AND(C23&gt;0,D23&lt;=0),AND(C23&lt;0,D23&gt;=0)),"nm",IF(AND(C23&lt;0,D23&lt;0),IF(-(C23/D23-1)*100&lt;-100,"(&gt;100)",-K23(C23/D23-1)*100),IF((C23/D23-1)*100&gt;100,"&gt;100",(C23/D23-1)*100))))</f>
        <v>11.368735976065825</v>
      </c>
      <c r="F23" s="150">
        <v>1437</v>
      </c>
      <c r="G23" s="150">
        <v>1337</v>
      </c>
      <c r="H23" s="150">
        <v>1286</v>
      </c>
      <c r="I23" s="150">
        <v>1355</v>
      </c>
      <c r="J23" s="150">
        <v>1362</v>
      </c>
      <c r="K23" s="265">
        <f>IF(AND(C23=0,F23=0),0,IF(OR(AND(C23&gt;0,F23&lt;=0),AND(C23&lt;0,F23&gt;=0)),"nm",IF(AND(C23&lt;0,F23&lt;0),IF(-(C23/F23-1)*100&lt;-100,"(&gt;100)",-(C23/F23-1)*100),IF((C23/F23-1)*100&gt;100,"&gt;100",(C23/F23-1)*100))))</f>
        <v>3.6186499652052895</v>
      </c>
      <c r="L23" s="296">
        <f>SUM(L19:L21)</f>
        <v>5643</v>
      </c>
      <c r="M23" s="150">
        <v>4997</v>
      </c>
      <c r="N23" s="258">
        <f>IF(AND(L23=0,M23=0),0,IF(OR(AND(L23&gt;0,M23&lt;=0),AND(L23&lt;0,M23&gt;=0)),"nm",IF(AND(L23&lt;0,M23&lt;0),IF(-(L23/M23-1)*100&lt;-100,"(&gt;100)",-(L23/M23-1)*100),IF((L23/M23-1)*100&gt;100,"&gt;100",(L23/M23-1)*100))))</f>
        <v>12.927756653992395</v>
      </c>
      <c r="O23" s="120"/>
      <c r="P23" s="210"/>
    </row>
    <row r="24" spans="2:16" s="38" customFormat="1" ht="15">
      <c r="B24" s="87"/>
      <c r="C24" s="163"/>
      <c r="D24" s="142"/>
      <c r="E24" s="141"/>
      <c r="F24" s="144"/>
      <c r="G24" s="144"/>
      <c r="H24" s="144"/>
      <c r="I24" s="144"/>
      <c r="J24" s="144"/>
      <c r="K24" s="123"/>
      <c r="L24" s="160"/>
      <c r="M24" s="142"/>
      <c r="N24" s="123"/>
      <c r="O24" s="120"/>
      <c r="P24" s="210"/>
    </row>
    <row r="25" spans="2:16" s="38" customFormat="1" ht="15">
      <c r="B25" s="88"/>
      <c r="C25" s="163"/>
      <c r="D25" s="142"/>
      <c r="E25" s="141"/>
      <c r="F25" s="144"/>
      <c r="G25" s="144"/>
      <c r="H25" s="144"/>
      <c r="I25" s="144"/>
      <c r="J25" s="144"/>
      <c r="K25" s="123"/>
      <c r="L25" s="160"/>
      <c r="M25" s="142"/>
      <c r="N25" s="123"/>
      <c r="O25" s="120"/>
      <c r="P25" s="210"/>
    </row>
    <row r="26" spans="2:16" s="38" customFormat="1" ht="15">
      <c r="B26" s="78" t="s">
        <v>183</v>
      </c>
      <c r="C26" s="163">
        <f>L26-F26-J26-I26</f>
        <v>1160</v>
      </c>
      <c r="D26" s="144">
        <v>1003</v>
      </c>
      <c r="E26" s="141">
        <f>IF(AND(C26=0,D26=0),0,IF(OR(AND(C26&gt;0,D26&lt;=0),AND(C26&lt;0,D26&gt;=0)),"nm",IF(AND(C26&lt;0,D26&lt;0),IF(-(C26/D26-1)*100&lt;-100,"(&gt;100)",-(C26/D26-1)*100),IF((C26/D26-1)*100&gt;100,"&gt;100",(C26/D26-1)*100))))</f>
        <v>15.653040877367896</v>
      </c>
      <c r="F26" s="144">
        <v>1275</v>
      </c>
      <c r="G26" s="144">
        <v>1003</v>
      </c>
      <c r="H26" s="144">
        <v>1228</v>
      </c>
      <c r="I26" s="144">
        <v>1335</v>
      </c>
      <c r="J26" s="144">
        <v>1510</v>
      </c>
      <c r="K26" s="123">
        <f>IF(AND(C26=0,F26=0),0,IF(OR(AND(C26&gt;0,F26&lt;=0),AND(C26&lt;0,F26&gt;=0)),"nm",IF(AND(C26&lt;0,F26&lt;0),IF(-(C26/F26-1)*100&lt;-100,"(&gt;100)",-(C26/F26-1)*100),IF((C26/F26-1)*100&gt;100,"&gt;100",(C26/F26-1)*100))))</f>
        <v>-9.019607843137257</v>
      </c>
      <c r="L26" s="292">
        <f>L16-L23</f>
        <v>5280</v>
      </c>
      <c r="M26" s="144">
        <v>4819</v>
      </c>
      <c r="N26" s="123">
        <f>IF(AND(L26=0,M26=0),0,IF(OR(AND(L26&gt;0,M26&lt;=0),AND(L26&lt;0,M26&gt;=0)),"nm",IF(AND(L26&lt;0,M26&lt;0),IF(-(L26/M26-1)*100&lt;-100,"(&gt;100)",-(L26/M26-1)*100),IF((L26/M26-1)*100&gt;100,"&gt;100",(L26/M26-1)*100))))</f>
        <v>9.566300062253585</v>
      </c>
      <c r="O26" s="120"/>
      <c r="P26" s="210"/>
    </row>
    <row r="27" spans="2:16" s="38" customFormat="1" ht="15.75" thickBot="1">
      <c r="B27" s="240" t="s">
        <v>237</v>
      </c>
      <c r="C27" s="299">
        <f>L27-F27-J27-I27</f>
        <v>3</v>
      </c>
      <c r="D27" s="143">
        <v>9</v>
      </c>
      <c r="E27" s="146">
        <f>IF(AND(C27=0,D27=0),0,IF(OR(AND(C27&gt;0,D27&lt;=0),AND(C27&lt;0,D27&gt;=0)),"nm",IF(AND(C27&lt;0,D27&lt;0),IF(-(C27/D27-1)*100&lt;-100,"(&gt;100)",-(C27/D27-1)*100),IF((C27/D27-1)*100&gt;100,"&gt;100",(C27/D27-1)*100))))</f>
        <v>-66.66666666666667</v>
      </c>
      <c r="F27" s="223">
        <v>-3</v>
      </c>
      <c r="G27" s="145">
        <v>9</v>
      </c>
      <c r="H27" s="145">
        <v>6</v>
      </c>
      <c r="I27" s="145">
        <v>10</v>
      </c>
      <c r="J27" s="145">
        <v>4</v>
      </c>
      <c r="K27" s="151" t="str">
        <f>IF(AND(C27=0,F27=0),0,IF(OR(AND(C27&gt;0,F27&lt;=0),AND(C27&lt;0,F27&gt;=0)),"nm",IF(AND(C27&lt;0,F27&lt;0),IF(-(C27/F27-1)*100&lt;-100,"(&gt;100)",-(C27/F27-1)*100),IF((C27/F27-1)*100&gt;100,"&gt;100",(C27/F27-1)*100))))</f>
        <v>nm</v>
      </c>
      <c r="L27" s="297">
        <v>14</v>
      </c>
      <c r="M27" s="143">
        <v>79</v>
      </c>
      <c r="N27" s="151">
        <f>IF(AND(L27=0,M27=0),0,IF(OR(AND(L27&gt;0,M27&lt;=0),AND(L27&lt;0,M27&gt;=0)),"nm",IF(AND(L27&lt;0,M27&lt;0),IF(-(L27/M27-1)*100&lt;-100,"(&gt;100)",-(L27/M27-1)*100),IF((L27/M27-1)*100&gt;100,"&gt;100",(L27/M27-1)*100))))</f>
        <v>-82.27848101265822</v>
      </c>
      <c r="O27" s="120"/>
      <c r="P27" s="210"/>
    </row>
    <row r="28" spans="2:16" s="38" customFormat="1" ht="15">
      <c r="B28" s="87" t="s">
        <v>184</v>
      </c>
      <c r="C28" s="300">
        <f>L28-F28-J28-I28</f>
        <v>1163</v>
      </c>
      <c r="D28" s="123">
        <v>1012</v>
      </c>
      <c r="E28" s="141">
        <f>IF(AND(C28=0,D28=0),0,IF(OR(AND(C28&gt;0,D28&lt;=0),AND(C28&lt;0,D28&gt;=0)),"nm",IF(AND(C28&lt;0,D28&lt;0),IF(-(C28/D28-1)*100&lt;-100,"(&gt;100)",-(C28/D28-1)*100),IF((C28/D28-1)*100&gt;100,"&gt;100",(C28/D28-1)*100))))</f>
        <v>14.920948616600782</v>
      </c>
      <c r="F28" s="123">
        <v>1272</v>
      </c>
      <c r="G28" s="123">
        <v>1012</v>
      </c>
      <c r="H28" s="123">
        <v>1234</v>
      </c>
      <c r="I28" s="123">
        <v>1345</v>
      </c>
      <c r="J28" s="123">
        <v>1514</v>
      </c>
      <c r="K28" s="123">
        <f>IF(AND(C28=0,F28=0),0,IF(OR(AND(C28&gt;0,F28&lt;=0),AND(C28&lt;0,F28&gt;=0)),"nm",IF(AND(C28&lt;0,F28&lt;0),IF(-(C28/F28-1)*100&lt;-100,"(&gt;100)",-(C28/F28-1)*100),IF((C28/F28-1)*100&gt;100,"&gt;100",(C28/F28-1)*100))))</f>
        <v>-8.569182389937103</v>
      </c>
      <c r="L28" s="273">
        <f>SUM(L26:L27)</f>
        <v>5294</v>
      </c>
      <c r="M28" s="123">
        <v>4898</v>
      </c>
      <c r="N28" s="123">
        <f>IF(AND(L28=0,M28=0),0,IF(OR(AND(L28&gt;0,M28&lt;=0),AND(L28&lt;0,M28&gt;=0)),"nm",IF(AND(L28&lt;0,M28&lt;0),IF(-(L28/M28-1)*100&lt;-100,"(&gt;100)",-(L28/M28-1)*100),IF((L28/M28-1)*100&gt;100,"&gt;100",(L28/M28-1)*100))))</f>
        <v>8.084932625561446</v>
      </c>
      <c r="O28" s="120"/>
      <c r="P28" s="210"/>
    </row>
    <row r="29" spans="2:16" s="38" customFormat="1" ht="15">
      <c r="B29" s="78"/>
      <c r="C29" s="73"/>
      <c r="D29" s="142"/>
      <c r="E29" s="141"/>
      <c r="F29" s="142"/>
      <c r="G29" s="142"/>
      <c r="H29" s="142"/>
      <c r="I29" s="142"/>
      <c r="J29" s="142"/>
      <c r="K29" s="123"/>
      <c r="L29" s="160"/>
      <c r="M29" s="142"/>
      <c r="N29" s="123"/>
      <c r="O29" s="120"/>
      <c r="P29" s="210"/>
    </row>
    <row r="30" spans="2:16" s="38" customFormat="1" ht="15.75" thickBot="1">
      <c r="B30" s="78" t="s">
        <v>45</v>
      </c>
      <c r="C30" s="299">
        <f>L30-F30-J30-I30</f>
        <v>136</v>
      </c>
      <c r="D30" s="143">
        <v>141</v>
      </c>
      <c r="E30" s="141">
        <f>IF(AND(C30=0,D30=0),0,IF(OR(AND(C30&gt;0,D30&lt;=0),AND(C30&lt;0,D30&gt;=0)),"nm",IF(AND(C30&lt;0,D30&lt;0),IF(-(C30/D30-1)*100&lt;-100,"(&gt;100)",-(C30/D30-1)*100),IF((C30/D30-1)*100&gt;100,"&gt;100",(C30/D30-1)*100))))</f>
        <v>-3.546099290780147</v>
      </c>
      <c r="F30" s="145">
        <v>179</v>
      </c>
      <c r="G30" s="145">
        <v>141</v>
      </c>
      <c r="H30" s="145">
        <v>193</v>
      </c>
      <c r="I30" s="145">
        <v>197</v>
      </c>
      <c r="J30" s="145">
        <v>215</v>
      </c>
      <c r="K30" s="123">
        <f>IF(AND(C30=0,F30=0),0,IF(OR(AND(C30&gt;0,F30&lt;=0),AND(C30&lt;0,F30&gt;=0)),"nm",IF(AND(C30&lt;0,F30&lt;0),IF(-(C30/F30-1)*100&lt;-100,"(&gt;100)",-(C30/F30-1)*100),IF((C30/F30-1)*100&gt;100,"&gt;100",(C30/F30-1)*100))))</f>
        <v>-24.022346368715088</v>
      </c>
      <c r="L30" s="297">
        <v>727</v>
      </c>
      <c r="M30" s="143">
        <v>713</v>
      </c>
      <c r="N30" s="151">
        <f>IF(AND(L30=0,M30=0),0,IF(OR(AND(L30&gt;0,M30&lt;=0),AND(L30&lt;0,M30&gt;=0)),"nm",IF(AND(L30&lt;0,M30&lt;0),IF(-(L30/M30-1)*100&lt;-100,"(&gt;100)",-(L30/M30-1)*100),IF((L30/M30-1)*100&gt;100,"&gt;100",(L30/M30-1)*100))))</f>
        <v>1.9635343618513268</v>
      </c>
      <c r="O30" s="120"/>
      <c r="P30" s="210"/>
    </row>
    <row r="31" spans="2:16" s="38" customFormat="1" ht="15.75" thickBot="1">
      <c r="B31" s="87" t="s">
        <v>37</v>
      </c>
      <c r="C31" s="294">
        <f>L31-F31-J31-I31</f>
        <v>1027</v>
      </c>
      <c r="D31" s="223">
        <v>871</v>
      </c>
      <c r="E31" s="152">
        <f>IF(AND(C31=0,D31=0),0,IF(OR(AND(C31&gt;0,D31&lt;=0),AND(C31&lt;0,D31&gt;=0)),"nm",IF(AND(C31&lt;0,D31&lt;0),IF(-(C31/D31-1)*100&lt;-100,"(&gt;100)",-(C31/D31-1)*100),IF((C31/D31-1)*100&gt;100,"&gt;100",(C31/D31-1)*100))))</f>
        <v>17.910447761194035</v>
      </c>
      <c r="F31" s="223">
        <v>1093</v>
      </c>
      <c r="G31" s="223">
        <v>871</v>
      </c>
      <c r="H31" s="223">
        <v>1041</v>
      </c>
      <c r="I31" s="223">
        <v>1148</v>
      </c>
      <c r="J31" s="223">
        <v>1299</v>
      </c>
      <c r="K31" s="258">
        <f>IF(AND(C31=0,F31=0),0,IF(OR(AND(C31&gt;0,F31&lt;=0),AND(C31&lt;0,F31&gt;=0)),"nm",IF(AND(C31&lt;0,F31&lt;0),IF(-(C31/F31-1)*100&lt;-100,"(&gt;100)",-(C31/F31-1)*100),IF((C31/F31-1)*100&gt;100,"&gt;100",(C31/F31-1)*100))))</f>
        <v>-6.038426349496795</v>
      </c>
      <c r="L31" s="298">
        <f>L28-L30</f>
        <v>4567</v>
      </c>
      <c r="M31" s="223">
        <v>4185</v>
      </c>
      <c r="N31" s="258">
        <f>IF(AND(L31=0,M31=0),0,IF(OR(AND(L31&gt;0,M31&lt;=0),AND(L31&lt;0,M31&gt;=0)),"nm",IF(AND(L31&lt;0,M31&lt;0),IF(-(L31/M31-1)*100&lt;-100,"(&gt;100)",-(L31/M31-1)*100),IF((L31/M31-1)*100&gt;100,"&gt;100",(L31/M31-1)*100))))</f>
        <v>9.127837514934289</v>
      </c>
      <c r="O31" s="120"/>
      <c r="P31" s="210"/>
    </row>
    <row r="32" spans="2:16" s="38" customFormat="1" ht="15">
      <c r="B32" s="78"/>
      <c r="C32" s="163"/>
      <c r="D32" s="142"/>
      <c r="E32" s="141"/>
      <c r="F32" s="163"/>
      <c r="G32" s="144"/>
      <c r="H32" s="144"/>
      <c r="I32" s="144"/>
      <c r="J32" s="163"/>
      <c r="K32" s="123"/>
      <c r="L32" s="160"/>
      <c r="M32" s="142"/>
      <c r="N32" s="123"/>
      <c r="O32" s="120"/>
      <c r="P32" s="210"/>
    </row>
    <row r="33" spans="2:16" s="38" customFormat="1" ht="15">
      <c r="B33" s="78" t="s">
        <v>143</v>
      </c>
      <c r="C33" s="163"/>
      <c r="D33" s="142"/>
      <c r="E33" s="141"/>
      <c r="F33" s="163"/>
      <c r="G33" s="144"/>
      <c r="H33" s="144"/>
      <c r="I33" s="144"/>
      <c r="J33" s="163"/>
      <c r="K33" s="123"/>
      <c r="L33" s="160"/>
      <c r="M33" s="142"/>
      <c r="N33" s="123"/>
      <c r="O33" s="120"/>
      <c r="P33" s="210"/>
    </row>
    <row r="34" spans="2:16" s="38" customFormat="1" ht="15">
      <c r="B34" s="87" t="s">
        <v>144</v>
      </c>
      <c r="C34" s="163">
        <f>L34-F34-J34-I34</f>
        <v>1002</v>
      </c>
      <c r="D34" s="123">
        <v>838</v>
      </c>
      <c r="E34" s="141">
        <f>IF(AND(C34=0,D34=0),0,IF(OR(AND(C34&gt;0,D34&lt;=0),AND(C34&lt;0,D34&gt;=0)),"nm",IF(AND(C34&lt;0,D34&lt;0),IF(-(C34/D34-1)*100&lt;-100,"(&gt;100)",-(C34/D34-1)*100),IF((C34/D34-1)*100&gt;100,"&gt;100",(C34/D34-1)*100))))</f>
        <v>19.570405727923635</v>
      </c>
      <c r="F34" s="144">
        <v>1066</v>
      </c>
      <c r="G34" s="144">
        <v>838</v>
      </c>
      <c r="H34" s="144">
        <v>1008</v>
      </c>
      <c r="I34" s="144">
        <v>1117</v>
      </c>
      <c r="J34" s="144">
        <v>1269</v>
      </c>
      <c r="K34" s="123">
        <f>IF(AND(C34=0,F34=0),0,IF(OR(AND(C34&gt;0,F34&lt;=0),AND(C34&lt;0,F34&gt;=0)),"nm",IF(AND(C34&lt;0,F34&lt;0),IF(-(C34/F34-1)*100&lt;-100,"(&gt;100)",-(C34/F34-1)*100),IF((C34/F34-1)*100&gt;100,"&gt;100",(C34/F34-1)*100))))</f>
        <v>-6.003752345215762</v>
      </c>
      <c r="L34" s="273">
        <v>4454</v>
      </c>
      <c r="M34" s="144">
        <v>4046</v>
      </c>
      <c r="N34" s="123">
        <f>IF(AND(L34=0,M34=0),0,IF(OR(AND(L34&gt;0,M34&lt;=0),AND(L34&lt;0,M34&gt;=0)),"nm",IF(AND(L34&lt;0,M34&lt;0),IF(-(L34/M34-1)*100&lt;-100,"(&gt;100)",-(L34/M34-1)*100),IF((L34/M34-1)*100&gt;100,"&gt;100",(L34/M34-1)*100))))</f>
        <v>10.084033613445387</v>
      </c>
      <c r="O34" s="120"/>
      <c r="P34" s="210"/>
    </row>
    <row r="35" spans="2:16" s="38" customFormat="1" ht="15.75" thickBot="1">
      <c r="B35" s="87" t="s">
        <v>185</v>
      </c>
      <c r="C35" s="299">
        <f>L35-F35-J35-I35</f>
        <v>25</v>
      </c>
      <c r="D35" s="143">
        <v>33</v>
      </c>
      <c r="E35" s="146">
        <f>IF(AND(C35=0,D35=0),0,IF(OR(AND(C35&gt;0,D35&lt;=0),AND(C35&lt;0,D35&gt;=0)),"nm",IF(AND(C35&lt;0,D35&lt;0),IF(-(C35/D35-1)*100&lt;-100,"(&gt;100)",-(C35/D35-1)*100),IF((C35/D35-1)*100&gt;100,"&gt;100",(C35/D35-1)*100))))</f>
        <v>-24.242424242424242</v>
      </c>
      <c r="F35" s="145">
        <v>27</v>
      </c>
      <c r="G35" s="145">
        <v>33</v>
      </c>
      <c r="H35" s="145">
        <v>33</v>
      </c>
      <c r="I35" s="145">
        <v>31</v>
      </c>
      <c r="J35" s="145">
        <v>30</v>
      </c>
      <c r="K35" s="151">
        <f>IF(AND(C35=0,F35=0),0,IF(OR(AND(C35&gt;0,F35&lt;=0),AND(C35&lt;0,F35&gt;=0)),"nm",IF(AND(C35&lt;0,F35&lt;0),IF(-(C35/F35-1)*100&lt;-100,"(&gt;100)",-(C35/F35-1)*100),IF((C35/F35-1)*100&gt;100,"&gt;100",(C35/F35-1)*100))))</f>
        <v>-7.4074074074074066</v>
      </c>
      <c r="L35" s="297">
        <v>113</v>
      </c>
      <c r="M35" s="143">
        <v>139</v>
      </c>
      <c r="N35" s="151">
        <f>IF(AND(L35=0,M35=0),0,IF(OR(AND(L35&gt;0,M35&lt;=0),AND(L35&lt;0,M35&gt;=0)),"nm",IF(AND(L35&lt;0,M35&lt;0),IF(-(L35/M35-1)*100&lt;-100,"(&gt;100)",-(L35/M35-1)*100),IF((L35/M35-1)*100&gt;100,"&gt;100",(L35/M35-1)*100))))</f>
        <v>-18.705035971223015</v>
      </c>
      <c r="O35" s="120"/>
      <c r="P35" s="210"/>
    </row>
    <row r="36" spans="2:16" s="38" customFormat="1" ht="15.75" thickBot="1">
      <c r="B36" s="89"/>
      <c r="C36" s="294">
        <f>L36-F36-J36-I36</f>
        <v>1027</v>
      </c>
      <c r="D36" s="151">
        <v>871</v>
      </c>
      <c r="E36" s="146">
        <f>IF(AND(C36=0,D36=0),0,IF(OR(AND(C36&gt;0,D36&lt;=0),AND(C36&lt;0,D36&gt;=0)),"nm",IF(AND(C36&lt;0,D36&lt;0),IF(-(C36/D36-1)*100&lt;-100,"(&gt;100)",-(C36/D36-1)*100),IF((C36/D36-1)*100&gt;100,"&gt;100",(C36/D36-1)*100))))</f>
        <v>17.910447761194035</v>
      </c>
      <c r="F36" s="151">
        <v>1093</v>
      </c>
      <c r="G36" s="151">
        <v>871</v>
      </c>
      <c r="H36" s="151">
        <v>1041</v>
      </c>
      <c r="I36" s="151">
        <v>1148</v>
      </c>
      <c r="J36" s="151">
        <v>1299</v>
      </c>
      <c r="K36" s="151">
        <f>IF(AND(C36=0,F36=0),0,IF(OR(AND(C36&gt;0,F36&lt;=0),AND(C36&lt;0,F36&gt;=0)),"nm",IF(AND(C36&lt;0,F36&lt;0),IF(-(C36/F36-1)*100&lt;-100,"(&gt;100)",-(C36/F36-1)*100),IF((C36/F36-1)*100&gt;100,"&gt;100",(C36/F36-1)*100))))</f>
        <v>-6.038426349496795</v>
      </c>
      <c r="L36" s="296">
        <f>SUM(L34:L35)</f>
        <v>4567</v>
      </c>
      <c r="M36" s="151">
        <v>4185</v>
      </c>
      <c r="N36" s="151">
        <f>IF(AND(L36=0,M36=0),0,IF(OR(AND(L36&gt;0,M36&lt;=0),AND(L36&lt;0,M36&gt;=0)),"nm",IF(AND(L36&lt;0,M36&lt;0),IF(-(L36/M36-1)*100&lt;-100,"(&gt;100)",-(L36/M36-1)*100),IF((L36/M36-1)*100&gt;100,"&gt;100",(L36/M36-1)*100))))</f>
        <v>9.127837514934289</v>
      </c>
      <c r="O36" s="120"/>
      <c r="P36" s="210"/>
    </row>
    <row r="37" spans="2:16" s="38" customFormat="1" ht="15.75" thickBot="1">
      <c r="B37" s="90"/>
      <c r="C37" s="224"/>
      <c r="D37" s="225"/>
      <c r="E37" s="226"/>
      <c r="F37" s="225"/>
      <c r="G37" s="227"/>
      <c r="H37" s="227"/>
      <c r="I37" s="227"/>
      <c r="J37" s="227"/>
      <c r="K37" s="226"/>
      <c r="L37" s="228"/>
      <c r="M37" s="149"/>
      <c r="N37" s="226"/>
      <c r="O37" s="42"/>
      <c r="P37" s="210"/>
    </row>
    <row r="38" spans="1:16" ht="15" thickTop="1">
      <c r="A38" s="42"/>
      <c r="B38" s="52"/>
      <c r="C38" s="107"/>
      <c r="D38" s="107"/>
      <c r="E38" s="104"/>
      <c r="F38" s="107"/>
      <c r="G38" s="107"/>
      <c r="H38" s="107"/>
      <c r="I38" s="107"/>
      <c r="J38" s="107"/>
      <c r="K38" s="104"/>
      <c r="L38" s="229"/>
      <c r="M38" s="105"/>
      <c r="N38" s="104"/>
      <c r="O38" s="213"/>
      <c r="P38" s="213"/>
    </row>
    <row r="39" spans="1:16" ht="14.25">
      <c r="A39" s="42"/>
      <c r="B39" s="52"/>
      <c r="C39" s="212"/>
      <c r="D39" s="212"/>
      <c r="E39" s="211"/>
      <c r="F39" s="212"/>
      <c r="G39" s="212"/>
      <c r="H39" s="212"/>
      <c r="I39" s="212"/>
      <c r="J39" s="212"/>
      <c r="K39" s="211"/>
      <c r="L39" s="212"/>
      <c r="M39" s="212"/>
      <c r="N39" s="211"/>
      <c r="O39" s="213"/>
      <c r="P39" s="213"/>
    </row>
    <row r="40" spans="1:14" ht="15">
      <c r="A40" s="202" t="s">
        <v>224</v>
      </c>
      <c r="B40" s="203"/>
      <c r="C40" s="204"/>
      <c r="D40" s="204"/>
      <c r="E40" s="104"/>
      <c r="F40" s="187"/>
      <c r="G40" s="187"/>
      <c r="H40" s="187"/>
      <c r="I40" s="157"/>
      <c r="J40" s="157"/>
      <c r="K40" s="104"/>
      <c r="L40" s="105"/>
      <c r="M40" s="112"/>
      <c r="N40" s="116"/>
    </row>
    <row r="41" spans="1:14" ht="15" thickBot="1">
      <c r="A41" s="42"/>
      <c r="B41" s="52"/>
      <c r="C41" s="187"/>
      <c r="D41" s="105"/>
      <c r="E41" s="104"/>
      <c r="F41" s="187"/>
      <c r="G41" s="187"/>
      <c r="H41" s="187"/>
      <c r="I41" s="157"/>
      <c r="J41" s="157"/>
      <c r="K41" s="104"/>
      <c r="L41" s="105"/>
      <c r="M41" s="112"/>
      <c r="N41" s="116"/>
    </row>
    <row r="42" spans="1:14" ht="15.75" customHeight="1" thickTop="1">
      <c r="A42" s="42"/>
      <c r="B42" s="83"/>
      <c r="C42" s="958" t="str">
        <f>C4</f>
        <v>4th Qtr 2015</v>
      </c>
      <c r="D42" s="958" t="str">
        <f>D4</f>
        <v>4th Qtr 2014</v>
      </c>
      <c r="E42" s="137" t="s">
        <v>135</v>
      </c>
      <c r="F42" s="958" t="str">
        <f>F4</f>
        <v>3rd Qtr 2015</v>
      </c>
      <c r="G42" s="958" t="str">
        <f>G4</f>
        <v>4th Qtr 2014</v>
      </c>
      <c r="H42" s="964" t="str">
        <f>H4</f>
        <v>3rd Qtr 2014</v>
      </c>
      <c r="I42" s="964" t="str">
        <f>I4</f>
        <v>2nd Qtr 2015</v>
      </c>
      <c r="J42" s="958" t="str">
        <f>J4</f>
        <v>1st Qtr 2015</v>
      </c>
      <c r="K42" s="137" t="s">
        <v>135</v>
      </c>
      <c r="L42" s="958" t="str">
        <f>L4</f>
        <v>Year 2015</v>
      </c>
      <c r="M42" s="958" t="str">
        <f>M4</f>
        <v>Year 2014</v>
      </c>
      <c r="N42" s="132" t="s">
        <v>135</v>
      </c>
    </row>
    <row r="43" spans="1:14" ht="15.75" thickBot="1">
      <c r="A43" s="42"/>
      <c r="B43" s="84" t="s">
        <v>134</v>
      </c>
      <c r="C43" s="959"/>
      <c r="D43" s="959"/>
      <c r="E43" s="138" t="s">
        <v>136</v>
      </c>
      <c r="F43" s="959"/>
      <c r="G43" s="959"/>
      <c r="H43" s="965"/>
      <c r="I43" s="965"/>
      <c r="J43" s="959"/>
      <c r="K43" s="138" t="s">
        <v>136</v>
      </c>
      <c r="L43" s="959"/>
      <c r="M43" s="959"/>
      <c r="N43" s="133" t="s">
        <v>136</v>
      </c>
    </row>
    <row r="44" spans="1:14" ht="15.75" thickTop="1">
      <c r="A44" s="42"/>
      <c r="B44" s="85"/>
      <c r="C44" s="111"/>
      <c r="D44" s="141"/>
      <c r="E44" s="123"/>
      <c r="F44" s="111"/>
      <c r="G44" s="111"/>
      <c r="H44" s="111"/>
      <c r="I44" s="141"/>
      <c r="J44" s="141"/>
      <c r="K44" s="123"/>
      <c r="L44" s="291"/>
      <c r="M44" s="142"/>
      <c r="N44" s="67"/>
    </row>
    <row r="45" spans="1:14" ht="15">
      <c r="A45" s="42"/>
      <c r="B45" s="87" t="s">
        <v>37</v>
      </c>
      <c r="C45" s="302">
        <f>L45-F45-J45-I45</f>
        <v>1027</v>
      </c>
      <c r="D45" s="123">
        <v>871</v>
      </c>
      <c r="E45" s="70">
        <f>IF(AND(C45=0,D45=0),0,IF(OR(AND(C45&gt;0,D45&lt;=0),AND(C45&lt;0,D45&gt;=0)),"nm",IF(AND(C45&lt;0,D45&lt;0),IF(-(C45/D45-1)*100&lt;-100,"(&gt;100)",-(C45/D45-1)*100),IF((C45/D45-1)*100&gt;100,"&gt;100",(C45/D45-1)*100))))</f>
        <v>17.910447761194035</v>
      </c>
      <c r="F45" s="123">
        <v>1093</v>
      </c>
      <c r="G45" s="123">
        <v>871</v>
      </c>
      <c r="H45" s="123">
        <v>1041</v>
      </c>
      <c r="I45" s="123">
        <v>1148</v>
      </c>
      <c r="J45" s="123">
        <v>1299</v>
      </c>
      <c r="K45" s="70">
        <f>IF(AND(C45=0,F45=0),0,IF(OR(AND(C45&gt;0,F45&lt;=0),AND(C45&lt;0,F45&gt;=0)),"nm",IF(AND(C45&lt;0,F45&lt;0),IF(-(C45/F45-1)*100&lt;-100,"(&gt;100)",-(C45/F45-1)*100),IF((C45/F45-1)*100&gt;100,"&gt;100",(C45/F45-1)*100))))</f>
        <v>-6.038426349496795</v>
      </c>
      <c r="L45" s="302">
        <v>4567</v>
      </c>
      <c r="M45" s="123">
        <v>4185</v>
      </c>
      <c r="N45" s="70">
        <f>IF(AND(L45=0,M45=0),0,IF(OR(AND(L45&gt;0,M45&lt;=0),AND(L45&lt;0,M45&gt;=0)),"nm",IF(AND(L45&lt;0,M45&lt;0),IF(-(L45/M45-1)*100&lt;-100,"(&gt;100)",-(L45/M45-1)*100),IF((L45/M45-1)*100&gt;100,"&gt;100",(L45/M45-1)*100))))</f>
        <v>9.127837514934289</v>
      </c>
    </row>
    <row r="46" spans="1:14" ht="15">
      <c r="A46" s="42"/>
      <c r="B46" s="87"/>
      <c r="C46" s="302"/>
      <c r="D46" s="123"/>
      <c r="E46" s="123"/>
      <c r="F46" s="123"/>
      <c r="G46" s="123"/>
      <c r="H46" s="123"/>
      <c r="I46" s="123"/>
      <c r="J46" s="123"/>
      <c r="K46" s="123"/>
      <c r="L46" s="285"/>
      <c r="M46" s="123"/>
      <c r="N46" s="123"/>
    </row>
    <row r="47" spans="1:14" ht="15">
      <c r="A47" s="42"/>
      <c r="B47" s="87" t="s">
        <v>145</v>
      </c>
      <c r="C47" s="302"/>
      <c r="D47" s="123"/>
      <c r="E47" s="123"/>
      <c r="F47" s="123"/>
      <c r="G47" s="123"/>
      <c r="H47" s="123"/>
      <c r="I47" s="123"/>
      <c r="J47" s="123"/>
      <c r="K47" s="123"/>
      <c r="L47" s="285"/>
      <c r="M47" s="123"/>
      <c r="N47" s="123"/>
    </row>
    <row r="48" spans="1:14" ht="29.25">
      <c r="A48" s="42"/>
      <c r="B48" s="78" t="s">
        <v>146</v>
      </c>
      <c r="C48" s="302">
        <f>L48-F48-J48-I48</f>
        <v>-26</v>
      </c>
      <c r="D48" s="129">
        <v>66</v>
      </c>
      <c r="E48" s="70" t="str">
        <f>IF(AND(C48=0,D48=0),0,IF(OR(AND(C48&gt;0,D48&lt;=0),AND(C48&lt;0,D48&gt;=0)),"nm",IF(AND(C48&lt;0,D48&lt;0),IF(-(C48/D48-1)*100&lt;-100,"(&gt;100)",-(C48/D48-1)*100),IF((C48/D48-1)*100&gt;100,"&gt;100",(C48/D48-1)*100))))</f>
        <v>nm</v>
      </c>
      <c r="F48" s="129">
        <v>56</v>
      </c>
      <c r="G48" s="129">
        <v>66</v>
      </c>
      <c r="H48" s="129">
        <v>33</v>
      </c>
      <c r="I48" s="129">
        <v>-130</v>
      </c>
      <c r="J48" s="129">
        <v>127</v>
      </c>
      <c r="K48" s="70" t="str">
        <f>IF(AND(C48=0,F48=0),0,IF(OR(AND(C48&gt;0,F48&lt;=0),AND(C48&lt;0,F48&gt;=0)),"nm",IF(AND(C48&lt;0,F48&lt;0),IF(-(C48/F48-1)*100&lt;-100,"(&gt;100)",-(C48/F48-1)*100),IF((C48/F48-1)*100&gt;100,"&gt;100",(C48/F48-1)*100))))</f>
        <v>nm</v>
      </c>
      <c r="L48" s="304">
        <v>27</v>
      </c>
      <c r="M48" s="123">
        <v>96</v>
      </c>
      <c r="N48" s="70">
        <f>IF(AND(L48=0,M48=0),0,IF(OR(AND(L48&gt;0,M48&lt;=0),AND(L48&lt;0,M48&gt;=0)),"nm",IF(AND(L48&lt;0,M48&lt;0),IF(-(L48/M48-1)*100&lt;-100,"(&gt;100)",-(L48/M48-1)*100),IF((L48/M48-1)*100&gt;100,"&gt;100",(L48/M48-1)*100))))</f>
        <v>-71.875</v>
      </c>
    </row>
    <row r="49" spans="1:14" ht="29.25">
      <c r="A49" s="42"/>
      <c r="B49" s="181" t="s">
        <v>250</v>
      </c>
      <c r="C49" s="302">
        <f>L49-F49-J49-I49</f>
        <v>5</v>
      </c>
      <c r="D49" s="70">
        <v>-1</v>
      </c>
      <c r="E49" s="70" t="str">
        <f>IF(AND(C49=0,D49=0),0,IF(OR(AND(C49&gt;0,D49&lt;=0),AND(C49&lt;0,D49&gt;=0)),"nm",IF(AND(C49&lt;0,D49&lt;0),IF(-(C49/D49-1)*100&lt;-100,"(&gt;100)",-(C49/D49-1)*100),IF((C49/D49-1)*100&gt;100,"&gt;100",(C49/D49-1)*100))))</f>
        <v>nm</v>
      </c>
      <c r="F49" s="129">
        <v>-1</v>
      </c>
      <c r="G49" s="129">
        <v>-1</v>
      </c>
      <c r="H49" s="129">
        <v>3</v>
      </c>
      <c r="I49" s="129">
        <v>-1</v>
      </c>
      <c r="J49" s="129">
        <v>1</v>
      </c>
      <c r="K49" s="70" t="str">
        <f>IF(AND(C49=0,F49=0),0,IF(OR(AND(C49&gt;0,F49&lt;=0),AND(C49&lt;0,F49&gt;=0)),"nm",IF(AND(C49&lt;0,F49&lt;0),IF(-(C49/F49-1)*100&lt;-100,"(&gt;100)",-(C49/F49-1)*100),IF((C49/F49-1)*100&gt;100,"&gt;100",(C49/F49-1)*100))))</f>
        <v>nm</v>
      </c>
      <c r="L49" s="302">
        <v>4</v>
      </c>
      <c r="M49" s="123">
        <v>7</v>
      </c>
      <c r="N49" s="70">
        <f>IF(AND(L49=0,M49=0),0,IF(OR(AND(L49&gt;0,M49&lt;=0),AND(L49&lt;0,M49&gt;=0)),"nm",IF(AND(L49&lt;0,M49&lt;0),IF(-(L49/M49-1)*100&lt;-100,"(&gt;100)",-(L49/M49-1)*100),IF((L49/M49-1)*100&gt;100,"&gt;100",(L49/M49-1)*100))))</f>
        <v>-42.85714285714286</v>
      </c>
    </row>
    <row r="50" spans="1:14" ht="15">
      <c r="A50" s="42"/>
      <c r="B50" s="78" t="s">
        <v>195</v>
      </c>
      <c r="C50" s="302"/>
      <c r="D50" s="129"/>
      <c r="E50" s="123"/>
      <c r="F50" s="129"/>
      <c r="G50" s="129"/>
      <c r="H50" s="129"/>
      <c r="I50" s="129"/>
      <c r="J50" s="129"/>
      <c r="K50" s="123"/>
      <c r="L50" s="285"/>
      <c r="M50" s="123"/>
      <c r="N50" s="70"/>
    </row>
    <row r="51" spans="1:14" ht="15">
      <c r="A51" s="42"/>
      <c r="B51" s="91" t="s">
        <v>147</v>
      </c>
      <c r="C51" s="302">
        <f aca="true" t="shared" si="4" ref="C51:C57">L51-F51-J51-I51</f>
        <v>3</v>
      </c>
      <c r="D51" s="129">
        <v>172</v>
      </c>
      <c r="E51" s="70">
        <f>IF(AND(C51=0,D51=0),0,IF(OR(AND(C51&gt;0,D51&lt;=0),AND(C51&lt;0,D51&gt;=0)),"nm",IF(AND(C51&lt;0,D51&lt;0),IF(-(C51/D51-1)*100&lt;-100,"(&gt;100)",-(C51/D51-1)*100),IF((C51/D51-1)*100&gt;100,"&gt;100",(C51/D51-1)*100))))</f>
        <v>-98.25581395348837</v>
      </c>
      <c r="F51" s="129">
        <v>-39</v>
      </c>
      <c r="G51" s="129">
        <v>172</v>
      </c>
      <c r="H51" s="129">
        <v>6</v>
      </c>
      <c r="I51" s="129">
        <v>-206</v>
      </c>
      <c r="J51" s="129">
        <v>167</v>
      </c>
      <c r="K51" s="70" t="str">
        <f>IF(AND(C51=0,F51=0),0,IF(OR(AND(C51&gt;0,F51&lt;=0),AND(C51&lt;0,F51&gt;=0)),"nm",IF(AND(C51&lt;0,F51&lt;0),IF(-(C51/F51-1)*100&lt;-100,"(&gt;100)",-(C51/F51-1)*100),IF((C51/F51-1)*100&gt;100,"&gt;100",(C51/F51-1)*100))))</f>
        <v>nm</v>
      </c>
      <c r="L51" s="302">
        <v>-75</v>
      </c>
      <c r="M51" s="123">
        <v>534</v>
      </c>
      <c r="N51" s="70" t="str">
        <f>IF(AND(L51=0,M51=0),0,IF(OR(AND(L51&gt;0,M51&lt;=0),AND(L51&lt;0,M51&gt;=0)),"nm",IF(AND(L51&lt;0,M51&lt;0),IF(-(L51/M51-1)*100&lt;-100,"(&gt;100)",-(L51/M51-1)*100),IF((L51/M51-1)*100&gt;100,"&gt;100",(L51/M51-1)*100))))</f>
        <v>nm</v>
      </c>
    </row>
    <row r="52" spans="1:14" ht="15">
      <c r="A52" s="42"/>
      <c r="B52" s="91" t="s">
        <v>193</v>
      </c>
      <c r="C52" s="302">
        <f t="shared" si="4"/>
        <v>-6</v>
      </c>
      <c r="D52" s="129">
        <v>-88</v>
      </c>
      <c r="E52" s="70">
        <f>IF(AND(C52=0,D52=0),0,IF(OR(AND(C52&gt;0,D52&lt;=0),AND(C52&lt;0,D52&gt;=0)),"nm",IF(AND(C52&lt;0,D52&lt;0),IF(-(C52/D52-1)*100&lt;-100,"(&gt;100)",-(C52/D52-1)*100),IF((C52/D52-1)*100&gt;100,"&gt;100",(C52/D52-1)*100))))</f>
        <v>93.18181818181819</v>
      </c>
      <c r="F52" s="129">
        <v>-19</v>
      </c>
      <c r="G52" s="129">
        <v>-88</v>
      </c>
      <c r="H52" s="129">
        <v>-63</v>
      </c>
      <c r="I52" s="129">
        <v>-12</v>
      </c>
      <c r="J52" s="129">
        <v>-88</v>
      </c>
      <c r="K52" s="70">
        <f>IF(AND(C52=0,F52=0),0,IF(OR(AND(C52&gt;0,F52&lt;=0),AND(C52&lt;0,F52&gt;=0)),"nm",IF(AND(C52&lt;0,F52&lt;0),IF(-(C52/F52-1)*100&lt;-100,"(&gt;100)",-(C52/F52-1)*100),IF((C52/F52-1)*100&gt;100,"&gt;100",(C52/F52-1)*100))))</f>
        <v>68.42105263157895</v>
      </c>
      <c r="L52" s="302">
        <v>-125</v>
      </c>
      <c r="M52" s="123">
        <v>-212</v>
      </c>
      <c r="N52" s="70">
        <f>IF(AND(L52=0,M52=0),0,IF(OR(AND(L52&gt;0,M52&lt;=0),AND(L52&lt;0,M52&gt;=0)),"nm",IF(AND(L52&lt;0,M52&lt;0),IF(-(L52/M52-1)*100&lt;-100,"(&gt;100)",-(L52/M52-1)*100),IF((L52/M52-1)*100&gt;100,"&gt;100",(L52/M52-1)*100))))</f>
        <v>41.0377358490566</v>
      </c>
    </row>
    <row r="53" spans="1:14" ht="29.25">
      <c r="A53" s="42"/>
      <c r="B53" s="92" t="s">
        <v>148</v>
      </c>
      <c r="C53" s="302">
        <f t="shared" si="4"/>
        <v>-1</v>
      </c>
      <c r="D53" s="129">
        <v>-5</v>
      </c>
      <c r="E53" s="70">
        <f>IF(AND(C53=0,D53=0),0,IF(OR(AND(C53&gt;0,D53&lt;=0),AND(C53&lt;0,D53&gt;=0)),"nm",IF(AND(C53&lt;0,D53&lt;0),IF(-(C53/D53-1)*100&lt;-100,"(&gt;100)",-(C53/D53-1)*100),IF((C53/D53-1)*100&gt;100,"&gt;100",(C53/D53-1)*100))))</f>
        <v>80</v>
      </c>
      <c r="F53" s="129">
        <v>14</v>
      </c>
      <c r="G53" s="129">
        <v>-5</v>
      </c>
      <c r="H53" s="129">
        <v>2</v>
      </c>
      <c r="I53" s="129">
        <v>6</v>
      </c>
      <c r="J53" s="129">
        <v>-8</v>
      </c>
      <c r="K53" s="70" t="str">
        <f>IF(AND(C53=0,F53=0),0,IF(OR(AND(C53&gt;0,F53&lt;=0),AND(C53&lt;0,F53&gt;=0)),"nm",IF(AND(C53&lt;0,F53&lt;0),IF(-(C53/F53-1)*100&lt;-100,"(&gt;100)",-(C53/F53-1)*100),IF((C53/F53-1)*100&gt;100,"&gt;100",(C53/F53-1)*100))))</f>
        <v>nm</v>
      </c>
      <c r="L53" s="305">
        <v>11</v>
      </c>
      <c r="M53" s="256">
        <v>-15</v>
      </c>
      <c r="N53" s="70" t="str">
        <f>IF(AND(L53=0,M53=0),0,IF(OR(AND(L53&gt;0,M53&lt;=0),AND(L53&lt;0,M53&gt;=0)),"nm",IF(AND(L53&lt;0,M53&lt;0),IF(-(L53/M53-1)*100&lt;-100,"(&gt;100)",-(L53/M53-1)*100),IF((L53/M53-1)*100&gt;100,"&gt;100",(L53/M53-1)*100))))</f>
        <v>nm</v>
      </c>
    </row>
    <row r="54" spans="1:14" ht="15">
      <c r="A54" s="42"/>
      <c r="B54" s="78" t="s">
        <v>189</v>
      </c>
      <c r="C54" s="302"/>
      <c r="D54" s="70"/>
      <c r="E54" s="70"/>
      <c r="F54" s="70"/>
      <c r="G54" s="70"/>
      <c r="H54" s="70"/>
      <c r="I54" s="70"/>
      <c r="J54" s="70"/>
      <c r="K54" s="70"/>
      <c r="L54" s="305"/>
      <c r="M54" s="256"/>
      <c r="N54" s="70"/>
    </row>
    <row r="55" spans="1:14" ht="15">
      <c r="A55" s="42"/>
      <c r="B55" s="91" t="s">
        <v>147</v>
      </c>
      <c r="C55" s="302">
        <f t="shared" si="4"/>
        <v>-42</v>
      </c>
      <c r="D55" s="256">
        <v>-42</v>
      </c>
      <c r="E55" s="70">
        <f>IF(AND(C55=0,D55=0),0,IF(OR(AND(C55&gt;0,D55&lt;=0),AND(C55&lt;0,D55&gt;=0)),"nm",IF(AND(C55&lt;0,D55&lt;0),IF(-(C55/D55-1)*100&lt;-100,"(&gt;100)",-(C55/D55-1)*100),IF((C55/D55-1)*100&gt;100,"&gt;100",(C55/D55-1)*100))))</f>
        <v>0</v>
      </c>
      <c r="F55" s="256">
        <v>-35</v>
      </c>
      <c r="G55" s="256">
        <v>-42</v>
      </c>
      <c r="H55" s="256">
        <f>-1-9</f>
        <v>-10</v>
      </c>
      <c r="I55" s="256">
        <v>-43</v>
      </c>
      <c r="J55" s="256">
        <v>-23</v>
      </c>
      <c r="K55" s="70">
        <f>IF(AND(C55=0,F55=0),0,IF(OR(AND(C55&gt;0,F55&lt;=0),AND(C55&lt;0,F55&gt;=0)),"nm",IF(AND(C55&lt;0,F55&lt;0),IF(-(C55/F55-1)*100&lt;-100,"(&gt;100)",-(C55/F55-1)*100),IF((C55/F55-1)*100&gt;100,"&gt;100",(C55/F55-1)*100))))</f>
        <v>-19.999999999999996</v>
      </c>
      <c r="L55" s="305">
        <v>-143</v>
      </c>
      <c r="M55" s="256">
        <v>-67</v>
      </c>
      <c r="N55" s="70" t="str">
        <f>IF(AND(L55=0,M55=0),0,IF(OR(AND(L55&gt;0,M55&lt;=0),AND(L55&lt;0,M55&gt;=0)),"nm",IF(AND(L55&lt;0,M55&lt;0),IF(-(L55/M55-1)*100&lt;-100,"(&gt;100)",-(L55/M55-1)*100),IF((L55/M55-1)*100&gt;100,"&gt;100",(L55/M55-1)*100))))</f>
        <v>(&gt;100)</v>
      </c>
    </row>
    <row r="56" spans="1:14" ht="15">
      <c r="A56" s="42"/>
      <c r="B56" s="91" t="s">
        <v>193</v>
      </c>
      <c r="C56" s="302">
        <f t="shared" si="4"/>
        <v>50</v>
      </c>
      <c r="D56" s="256">
        <v>14</v>
      </c>
      <c r="E56" s="70" t="str">
        <f>IF(AND(C56=0,D56=0),0,IF(OR(AND(C56&gt;0,D56&lt;=0),AND(C56&lt;0,D56&gt;=0)),"nm",IF(AND(C56&lt;0,D56&lt;0),IF(-(C56/D56-1)*100&lt;-100,"(&gt;100)",-(C56/D56-1)*100),IF((C56/D56-1)*100&gt;100,"&gt;100",(C56/D56-1)*100))))</f>
        <v>&gt;100</v>
      </c>
      <c r="F56" s="256">
        <v>61</v>
      </c>
      <c r="G56" s="256">
        <v>14</v>
      </c>
      <c r="H56" s="256">
        <f>2+9</f>
        <v>11</v>
      </c>
      <c r="I56" s="256">
        <v>49</v>
      </c>
      <c r="J56" s="256">
        <v>26</v>
      </c>
      <c r="K56" s="70">
        <f>IF(AND(C56=0,F56=0),0,IF(OR(AND(C56&gt;0,F56&lt;=0),AND(C56&lt;0,F56&gt;=0)),"nm",IF(AND(C56&lt;0,F56&lt;0),IF(-(C56/F56-1)*100&lt;-100,"(&gt;100)",-(C56/F56-1)*100),IF((C56/F56-1)*100&gt;100,"&gt;100",(C56/F56-1)*100))))</f>
        <v>-18.032786885245898</v>
      </c>
      <c r="L56" s="302">
        <v>186</v>
      </c>
      <c r="M56" s="123">
        <v>47</v>
      </c>
      <c r="N56" s="70" t="str">
        <f>IF(AND(L56=0,M56=0),0,IF(OR(AND(L56&gt;0,M56&lt;=0),AND(L56&lt;0,M56&gt;=0)),"nm",IF(AND(L56&lt;0,M56&lt;0),IF(-(L56/M56-1)*100&lt;-100,"(&gt;100)",-(L56/M56-1)*100),IF((L56/M56-1)*100&gt;100,"&gt;100",(L56/M56-1)*100))))</f>
        <v>&gt;100</v>
      </c>
    </row>
    <row r="57" spans="1:14" ht="30" thickBot="1">
      <c r="A57" s="42"/>
      <c r="B57" s="92" t="s">
        <v>148</v>
      </c>
      <c r="C57" s="306">
        <f t="shared" si="4"/>
        <v>-1</v>
      </c>
      <c r="D57" s="151">
        <v>2</v>
      </c>
      <c r="E57" s="150" t="str">
        <f>IF(AND(C57=0,D57=0),0,IF(OR(AND(C57&gt;0,D57&lt;=0),AND(C57&lt;0,D57&gt;=0)),"nm",IF(AND(C57&lt;0,D57&lt;0),IF(-(C57/D57-1)*100&lt;-100,"(&gt;100)",-(C57/D57-1)*100),IF((C57/D57-1)*100&gt;100,"&gt;100",(C57/D57-1)*100))))</f>
        <v>nm</v>
      </c>
      <c r="F57" s="151">
        <v>-3</v>
      </c>
      <c r="G57" s="151">
        <v>2</v>
      </c>
      <c r="H57" s="151">
        <v>0</v>
      </c>
      <c r="I57" s="151">
        <v>-1</v>
      </c>
      <c r="J57" s="151">
        <v>1</v>
      </c>
      <c r="K57" s="150">
        <f>IF(AND(C57=0,F57=0),0,IF(OR(AND(C57&gt;0,F57&lt;=0),AND(C57&lt;0,F57&gt;=0)),"nm",IF(AND(C57&lt;0,F57&lt;0),IF(-(C57/F57-1)*100&lt;-100,"(&gt;100)",-(C57/F57-1)*100),IF((C57/F57-1)*100&gt;100,"&gt;100",(C57/F57-1)*100))))</f>
        <v>66.66666666666667</v>
      </c>
      <c r="L57" s="306">
        <v>-4</v>
      </c>
      <c r="M57" s="151">
        <v>1</v>
      </c>
      <c r="N57" s="150" t="str">
        <f>IF(AND(L57=0,M57=0),0,IF(OR(AND(L57&gt;0,M57&lt;=0),AND(L57&lt;0,M57&gt;=0)),"nm",IF(AND(L57&lt;0,M57&lt;0),IF(-(L57/M57-1)*100&lt;-100,"(&gt;100)",-(L57/M57-1)*100),IF((L57/M57-1)*100&gt;100,"&gt;100",(L57/M57-1)*100))))</f>
        <v>nm</v>
      </c>
    </row>
    <row r="58" spans="1:14" ht="15">
      <c r="A58" s="42"/>
      <c r="B58" s="87" t="s">
        <v>149</v>
      </c>
      <c r="C58" s="302">
        <f>SUM(C48:C57)</f>
        <v>-18</v>
      </c>
      <c r="D58" s="123">
        <v>118</v>
      </c>
      <c r="E58" s="70" t="str">
        <f>IF(AND(C58=0,D58=0),0,IF(OR(AND(C58&gt;0,D58&lt;=0),AND(C58&lt;0,D58&gt;=0)),"nm",IF(AND(C58&lt;0,D58&lt;0),IF(-(C58/D58-1)*100&lt;-100,"(&gt;100)",-(C58/D58-1)*100),IF((C58/D58-1)*100&gt;100,"&gt;100",(C58/D58-1)*100))))</f>
        <v>nm</v>
      </c>
      <c r="F58" s="123">
        <v>34</v>
      </c>
      <c r="G58" s="123">
        <v>118</v>
      </c>
      <c r="H58" s="123">
        <v>-18</v>
      </c>
      <c r="I58" s="123">
        <v>-338</v>
      </c>
      <c r="J58" s="123">
        <v>203</v>
      </c>
      <c r="K58" s="70" t="str">
        <f>IF(AND(C58=0,F58=0),0,IF(OR(AND(C58&gt;0,F58&lt;=0),AND(C58&lt;0,F58&gt;=0)),"nm",IF(AND(C58&lt;0,F58&lt;0),IF(-(C58/F58-1)*100&lt;-100,"(&gt;100)",-(C58/F58-1)*100),IF((C58/F58-1)*100&gt;100,"&gt;100",(C58/F58-1)*100))))</f>
        <v>nm</v>
      </c>
      <c r="L58" s="302">
        <f>SUM(L48:L57)</f>
        <v>-119</v>
      </c>
      <c r="M58" s="123">
        <v>391</v>
      </c>
      <c r="N58" s="70" t="str">
        <f>IF(AND(L58=0,M58=0),0,IF(OR(AND(L58&gt;0,M58&lt;=0),AND(L58&lt;0,M58&gt;=0)),"nm",IF(AND(L58&lt;0,M58&lt;0),IF(-(L58/M58-1)*100&lt;-100,"(&gt;100)",-(L58/M58-1)*100),IF((L58/M58-1)*100&gt;100,"&gt;100",(L58/M58-1)*100))))</f>
        <v>nm</v>
      </c>
    </row>
    <row r="59" spans="1:14" ht="15.75" thickBot="1">
      <c r="A59" s="42"/>
      <c r="B59" s="78"/>
      <c r="C59" s="302"/>
      <c r="D59" s="123"/>
      <c r="E59" s="254"/>
      <c r="F59" s="123"/>
      <c r="G59" s="123"/>
      <c r="H59" s="123"/>
      <c r="I59" s="123"/>
      <c r="J59" s="151"/>
      <c r="K59" s="254"/>
      <c r="L59" s="285"/>
      <c r="M59" s="123"/>
      <c r="N59" s="254"/>
    </row>
    <row r="60" spans="1:14" ht="16.5" customHeight="1" thickBot="1">
      <c r="A60" s="42"/>
      <c r="B60" s="87" t="s">
        <v>150</v>
      </c>
      <c r="C60" s="303">
        <f>C58+C45</f>
        <v>1009</v>
      </c>
      <c r="D60" s="258">
        <v>989</v>
      </c>
      <c r="E60" s="150">
        <f>IF(AND(C60=0,D60=0),0,IF(OR(AND(C60&gt;0,D60&lt;=0),AND(C60&lt;0,D60&gt;=0)),"nm",IF(AND(C60&lt;0,D60&lt;0),IF(-(C60/D60-1)*100&lt;-100,"(&gt;100)",-(C60/D60-1)*100),IF((C60/D60-1)*100&gt;100,"&gt;100",(C60/D60-1)*100))))</f>
        <v>2.0222446916076775</v>
      </c>
      <c r="F60" s="258">
        <v>1127</v>
      </c>
      <c r="G60" s="258">
        <v>989</v>
      </c>
      <c r="H60" s="258">
        <v>1023</v>
      </c>
      <c r="I60" s="258">
        <v>810</v>
      </c>
      <c r="J60" s="151">
        <v>1502</v>
      </c>
      <c r="K60" s="150">
        <f>IF(AND(C60=0,F60=0),0,IF(OR(AND(C60&gt;0,F60&lt;=0),AND(C60&lt;0,F60&gt;=0)),"nm",IF(AND(C60&lt;0,F60&lt;0),IF(-(C60/F60-1)*100&lt;-100,"(&gt;100)",-(C60/F60-1)*100),IF((C60/F60-1)*100&gt;100,"&gt;100",(C60/F60-1)*100))))</f>
        <v>-10.470275066548362</v>
      </c>
      <c r="L60" s="303">
        <f>L45+L58</f>
        <v>4448</v>
      </c>
      <c r="M60" s="258">
        <v>4576</v>
      </c>
      <c r="N60" s="150">
        <f>IF(AND(L60=0,M60=0),0,IF(OR(AND(L60&gt;0,M60&lt;=0),AND(L60&lt;0,M60&gt;=0)),"nm",IF(AND(L60&lt;0,M60&lt;0),IF(-(L60/M60-1)*100&lt;-100,"(&gt;100)",-(L60/M60-1)*100),IF((L60/M60-1)*100&gt;100,"&gt;100",(L60/M60-1)*100))))</f>
        <v>-2.7972027972028024</v>
      </c>
    </row>
    <row r="61" spans="1:14" ht="15">
      <c r="A61" s="42"/>
      <c r="B61" s="78"/>
      <c r="C61" s="302"/>
      <c r="D61" s="123"/>
      <c r="E61" s="255"/>
      <c r="F61" s="123"/>
      <c r="G61" s="123"/>
      <c r="H61" s="123"/>
      <c r="I61" s="123"/>
      <c r="J61" s="123"/>
      <c r="K61" s="255"/>
      <c r="L61" s="285"/>
      <c r="M61" s="123"/>
      <c r="N61" s="255"/>
    </row>
    <row r="62" spans="1:14" ht="15">
      <c r="A62" s="42"/>
      <c r="B62" s="78" t="s">
        <v>143</v>
      </c>
      <c r="C62" s="302"/>
      <c r="D62" s="123"/>
      <c r="E62" s="255"/>
      <c r="F62" s="123"/>
      <c r="G62" s="123"/>
      <c r="H62" s="123"/>
      <c r="I62" s="123"/>
      <c r="J62" s="123"/>
      <c r="K62" s="255"/>
      <c r="L62" s="285"/>
      <c r="M62" s="123"/>
      <c r="N62" s="255"/>
    </row>
    <row r="63" spans="1:14" ht="15">
      <c r="A63" s="42"/>
      <c r="B63" s="87" t="s">
        <v>144</v>
      </c>
      <c r="C63" s="302">
        <f>L63-F63-J63-I63</f>
        <v>981</v>
      </c>
      <c r="D63" s="123">
        <v>953</v>
      </c>
      <c r="E63" s="70">
        <f>IF(AND(C63=0,D63=0),0,IF(OR(AND(C63&gt;0,D63&lt;=0),AND(C63&lt;0,D63&gt;=0)),"nm",IF(AND(C63&lt;0,D63&lt;0),IF(-(C63/D63-1)*100&lt;-100,"(&gt;100)",-(C63/D63-1)*100),IF((C63/D63-1)*100&gt;100,"&gt;100",(C63/D63-1)*100))))</f>
        <v>2.9380902413431276</v>
      </c>
      <c r="F63" s="123">
        <v>1095</v>
      </c>
      <c r="G63" s="123">
        <v>953</v>
      </c>
      <c r="H63" s="123">
        <v>986</v>
      </c>
      <c r="I63" s="123">
        <v>783</v>
      </c>
      <c r="J63" s="123">
        <v>1468</v>
      </c>
      <c r="K63" s="70">
        <f>IF(AND(C63=0,F63=0),0,IF(OR(AND(C63&gt;0,F63&lt;=0),AND(C63&lt;0,F63&gt;=0)),"nm",IF(AND(C63&lt;0,F63&lt;0),IF(-(C63/F63-1)*100&lt;-100,"(&gt;100)",-(C63/F63-1)*100),IF((C63/F63-1)*100&gt;100,"&gt;100",(C63/F63-1)*100))))</f>
        <v>-10.410958904109592</v>
      </c>
      <c r="L63" s="302">
        <v>4327</v>
      </c>
      <c r="M63" s="123">
        <v>4432</v>
      </c>
      <c r="N63" s="70">
        <f>IF(AND(L63=0,M63=0),0,IF(OR(AND(L63&gt;0,M63&lt;=0),AND(L63&lt;0,M63&gt;=0)),"nm",IF(AND(L63&lt;0,M63&lt;0),IF(-(L63/M63-1)*100&lt;-100,"(&gt;100)",-(L63/M63-1)*100),IF((L63/M63-1)*100&gt;100,"&gt;100",(L63/M63-1)*100))))</f>
        <v>-2.3691335740072206</v>
      </c>
    </row>
    <row r="64" spans="1:14" ht="15.75" thickBot="1">
      <c r="A64" s="42"/>
      <c r="B64" s="87" t="s">
        <v>185</v>
      </c>
      <c r="C64" s="306">
        <f>L64-F64-J64-I64</f>
        <v>28</v>
      </c>
      <c r="D64" s="151">
        <v>36</v>
      </c>
      <c r="E64" s="150">
        <f>IF(AND(C64=0,D64=0),0,IF(OR(AND(C64&gt;0,D64&lt;=0),AND(C64&lt;0,D64&gt;=0)),"nm",IF(AND(C64&lt;0,D64&lt;0),IF(-(C64/D64-1)*100&lt;-100,"(&gt;100)",-(C64/D64-1)*100),IF((C64/D64-1)*100&gt;100,"&gt;100",(C64/D64-1)*100))))</f>
        <v>-22.22222222222222</v>
      </c>
      <c r="F64" s="151">
        <v>32</v>
      </c>
      <c r="G64" s="151">
        <v>36</v>
      </c>
      <c r="H64" s="151">
        <v>37</v>
      </c>
      <c r="I64" s="151">
        <v>27</v>
      </c>
      <c r="J64" s="151">
        <v>34</v>
      </c>
      <c r="K64" s="150">
        <f>IF(AND(C64=0,F64=0),0,IF(OR(AND(C64&gt;0,F64&lt;=0),AND(C64&lt;0,F64&gt;=0)),"nm",IF(AND(C64&lt;0,F64&lt;0),IF(-(C64/F64-1)*100&lt;-100,"(&gt;100)",-(C64/F64-1)*100),IF((C64/F64-1)*100&gt;100,"&gt;100",(C64/F64-1)*100))))</f>
        <v>-12.5</v>
      </c>
      <c r="L64" s="306">
        <v>121</v>
      </c>
      <c r="M64" s="151">
        <v>144</v>
      </c>
      <c r="N64" s="150">
        <f>IF(AND(L64=0,M64=0),0,IF(OR(AND(L64&gt;0,M64&lt;=0),AND(L64&lt;0,M64&gt;=0)),"nm",IF(AND(L64&lt;0,M64&lt;0),IF(-(L64/M64-1)*100&lt;-100,"(&gt;100)",-(L64/M64-1)*100),IF((L64/M64-1)*100&gt;100,"&gt;100",(L64/M64-1)*100))))</f>
        <v>-15.972222222222221</v>
      </c>
    </row>
    <row r="65" spans="1:14" ht="15.75" thickBot="1">
      <c r="A65" s="42"/>
      <c r="B65" s="89"/>
      <c r="C65" s="274">
        <f>C60</f>
        <v>1009</v>
      </c>
      <c r="D65" s="151">
        <v>989</v>
      </c>
      <c r="E65" s="150">
        <f>IF(AND(C65=0,D65=0),0,IF(OR(AND(C65&gt;0,D65&lt;=0),AND(C65&lt;0,D65&gt;=0)),"nm",IF(AND(C65&lt;0,D65&lt;0),IF(-(C65/D65-1)*100&lt;-100,"(&gt;100)",-(C65/D65-1)*100),IF((C65/D65-1)*100&gt;100,"&gt;100",(C65/D65-1)*100))))</f>
        <v>2.0222446916076775</v>
      </c>
      <c r="F65" s="151">
        <v>1127</v>
      </c>
      <c r="G65" s="151">
        <v>989</v>
      </c>
      <c r="H65" s="151">
        <v>1023</v>
      </c>
      <c r="I65" s="151">
        <v>810</v>
      </c>
      <c r="J65" s="151">
        <v>1502</v>
      </c>
      <c r="K65" s="150">
        <f>IF(AND(C65=0,F65=0),0,IF(OR(AND(C65&gt;0,F65&lt;=0),AND(C65&lt;0,F65&gt;=0)),"nm",IF(AND(C65&lt;0,F65&lt;0),IF(-(C65/F65-1)*100&lt;-100,"(&gt;100)",-(C65/F65-1)*100),IF((C65/F65-1)*100&gt;100,"&gt;100",(C65/F65-1)*100))))</f>
        <v>-10.470275066548362</v>
      </c>
      <c r="L65" s="306">
        <f>SUM(L63:L64)</f>
        <v>4448</v>
      </c>
      <c r="M65" s="151">
        <v>4576</v>
      </c>
      <c r="N65" s="150">
        <f>IF(AND(L65=0,M65=0),0,IF(OR(AND(L65&gt;0,M65&lt;=0),AND(L65&lt;0,M65&gt;=0)),"nm",IF(AND(L65&lt;0,M65&lt;0),IF(-(L65/M65-1)*100&lt;-100,"(&gt;100)",-(L65/M65-1)*100),IF((L65/M65-1)*100&gt;100,"&gt;100",(L65/M65-1)*100))))</f>
        <v>-2.7972027972028024</v>
      </c>
    </row>
    <row r="66" spans="1:14" ht="15.75" thickBot="1">
      <c r="A66" s="42"/>
      <c r="B66" s="93"/>
      <c r="C66" s="276"/>
      <c r="D66" s="115"/>
      <c r="E66" s="115"/>
      <c r="F66" s="277"/>
      <c r="G66" s="277"/>
      <c r="H66" s="277"/>
      <c r="I66" s="277"/>
      <c r="J66" s="277"/>
      <c r="K66" s="115"/>
      <c r="L66" s="278"/>
      <c r="M66" s="115"/>
      <c r="N66" s="115"/>
    </row>
    <row r="67" spans="1:14" ht="15" thickTop="1">
      <c r="A67" s="42"/>
      <c r="B67" s="42"/>
      <c r="C67" s="279"/>
      <c r="D67" s="116"/>
      <c r="E67" s="116"/>
      <c r="F67" s="280"/>
      <c r="G67" s="280"/>
      <c r="H67" s="280"/>
      <c r="I67" s="280"/>
      <c r="J67" s="280"/>
      <c r="K67" s="104"/>
      <c r="L67" s="279"/>
      <c r="M67" s="281"/>
      <c r="N67" s="104"/>
    </row>
    <row r="68" spans="1:14" ht="14.25">
      <c r="A68" s="42"/>
      <c r="B68" s="42"/>
      <c r="C68" s="279"/>
      <c r="D68" s="116"/>
      <c r="E68" s="116"/>
      <c r="F68" s="280"/>
      <c r="G68" s="280"/>
      <c r="H68" s="280"/>
      <c r="I68" s="280"/>
      <c r="J68" s="280"/>
      <c r="K68" s="104"/>
      <c r="L68" s="279"/>
      <c r="M68" s="116"/>
      <c r="N68" s="116"/>
    </row>
    <row r="69" spans="1:14" ht="14.25">
      <c r="A69" s="42"/>
      <c r="B69" s="42"/>
      <c r="C69" s="279"/>
      <c r="D69" s="116"/>
      <c r="E69" s="116"/>
      <c r="F69" s="280"/>
      <c r="G69" s="280"/>
      <c r="H69" s="280"/>
      <c r="I69" s="280"/>
      <c r="J69" s="280"/>
      <c r="K69" s="104"/>
      <c r="L69" s="279"/>
      <c r="M69" s="116"/>
      <c r="N69" s="116"/>
    </row>
    <row r="70" spans="1:14" ht="14.25">
      <c r="A70" s="42"/>
      <c r="B70" s="42"/>
      <c r="C70" s="279"/>
      <c r="D70" s="104"/>
      <c r="E70" s="104"/>
      <c r="F70" s="280"/>
      <c r="G70" s="280"/>
      <c r="H70" s="280"/>
      <c r="I70" s="280"/>
      <c r="J70" s="280"/>
      <c r="K70" s="104"/>
      <c r="L70" s="279"/>
      <c r="M70" s="116"/>
      <c r="N70" s="116"/>
    </row>
    <row r="71" spans="1:14" ht="14.25">
      <c r="A71" s="42"/>
      <c r="B71" s="42"/>
      <c r="C71" s="279"/>
      <c r="D71" s="104"/>
      <c r="E71" s="104"/>
      <c r="F71" s="280"/>
      <c r="G71" s="280"/>
      <c r="H71" s="280"/>
      <c r="I71" s="280"/>
      <c r="J71" s="280"/>
      <c r="K71" s="104"/>
      <c r="L71" s="279"/>
      <c r="M71" s="116"/>
      <c r="N71" s="116"/>
    </row>
    <row r="72" spans="3:14" ht="12.75">
      <c r="C72" s="282"/>
      <c r="D72" s="124"/>
      <c r="E72" s="124"/>
      <c r="F72" s="283"/>
      <c r="G72" s="283"/>
      <c r="H72" s="283"/>
      <c r="I72" s="283"/>
      <c r="J72" s="283"/>
      <c r="K72" s="124"/>
      <c r="L72" s="282"/>
      <c r="M72" s="117"/>
      <c r="N72" s="117"/>
    </row>
    <row r="73" spans="3:14" ht="12.75">
      <c r="C73" s="282"/>
      <c r="D73" s="124"/>
      <c r="E73" s="124"/>
      <c r="F73" s="283"/>
      <c r="G73" s="283"/>
      <c r="H73" s="283"/>
      <c r="I73" s="283"/>
      <c r="J73" s="283"/>
      <c r="K73" s="124"/>
      <c r="L73" s="283"/>
      <c r="M73" s="117"/>
      <c r="N73" s="117"/>
    </row>
    <row r="74" spans="3:14" ht="12.75">
      <c r="C74" s="282"/>
      <c r="D74" s="124"/>
      <c r="E74" s="124"/>
      <c r="F74" s="283"/>
      <c r="G74" s="283"/>
      <c r="H74" s="283"/>
      <c r="I74" s="283"/>
      <c r="J74" s="283"/>
      <c r="K74" s="124"/>
      <c r="L74" s="283"/>
      <c r="M74" s="117"/>
      <c r="N74" s="117"/>
    </row>
    <row r="75" spans="3:14" ht="12.75">
      <c r="C75" s="282"/>
      <c r="D75" s="124"/>
      <c r="E75" s="124"/>
      <c r="F75" s="283"/>
      <c r="G75" s="283"/>
      <c r="H75" s="283"/>
      <c r="I75" s="283"/>
      <c r="J75" s="283"/>
      <c r="K75" s="124"/>
      <c r="L75" s="283"/>
      <c r="M75" s="117"/>
      <c r="N75" s="117"/>
    </row>
    <row r="76" spans="3:14" ht="12.75">
      <c r="C76" s="282"/>
      <c r="D76" s="124"/>
      <c r="E76" s="124"/>
      <c r="F76" s="283"/>
      <c r="G76" s="283"/>
      <c r="H76" s="283"/>
      <c r="I76" s="283"/>
      <c r="J76" s="283"/>
      <c r="K76" s="124"/>
      <c r="L76" s="283"/>
      <c r="M76" s="117"/>
      <c r="N76" s="117"/>
    </row>
    <row r="77" spans="3:14" ht="12.75">
      <c r="C77" s="282"/>
      <c r="D77" s="124"/>
      <c r="E77" s="124"/>
      <c r="F77" s="283"/>
      <c r="G77" s="283"/>
      <c r="H77" s="283"/>
      <c r="I77" s="283"/>
      <c r="J77" s="283"/>
      <c r="K77" s="124"/>
      <c r="L77" s="117"/>
      <c r="M77" s="117"/>
      <c r="N77" s="117"/>
    </row>
    <row r="78" spans="3:14" ht="12.75">
      <c r="C78" s="282"/>
      <c r="D78" s="124"/>
      <c r="E78" s="124"/>
      <c r="F78" s="283"/>
      <c r="G78" s="283"/>
      <c r="H78" s="283"/>
      <c r="I78" s="283"/>
      <c r="J78" s="283"/>
      <c r="K78" s="124"/>
      <c r="L78" s="117"/>
      <c r="M78" s="117"/>
      <c r="N78" s="117"/>
    </row>
    <row r="79" spans="3:14" ht="12.75">
      <c r="C79" s="282"/>
      <c r="D79" s="124"/>
      <c r="E79" s="124"/>
      <c r="F79" s="283"/>
      <c r="G79" s="283"/>
      <c r="H79" s="283"/>
      <c r="I79" s="283"/>
      <c r="J79" s="283"/>
      <c r="K79" s="124"/>
      <c r="L79" s="117"/>
      <c r="M79" s="117"/>
      <c r="N79" s="117"/>
    </row>
    <row r="80" spans="3:14" ht="12.75">
      <c r="C80" s="282"/>
      <c r="D80" s="124"/>
      <c r="E80" s="124"/>
      <c r="F80" s="283"/>
      <c r="G80" s="283"/>
      <c r="H80" s="283"/>
      <c r="I80" s="283"/>
      <c r="J80" s="283"/>
      <c r="K80" s="124"/>
      <c r="L80" s="117"/>
      <c r="M80" s="117"/>
      <c r="N80" s="117"/>
    </row>
    <row r="81" spans="3:14" ht="12.75">
      <c r="C81" s="282"/>
      <c r="D81" s="124"/>
      <c r="E81" s="124"/>
      <c r="F81" s="283"/>
      <c r="G81" s="283"/>
      <c r="H81" s="283"/>
      <c r="I81" s="283"/>
      <c r="J81" s="283"/>
      <c r="K81" s="124"/>
      <c r="L81" s="117"/>
      <c r="M81" s="117"/>
      <c r="N81" s="117"/>
    </row>
    <row r="82" spans="3:14" ht="12.75">
      <c r="C82" s="282"/>
      <c r="D82" s="124"/>
      <c r="E82" s="124"/>
      <c r="F82" s="283"/>
      <c r="G82" s="283"/>
      <c r="H82" s="283"/>
      <c r="I82" s="283"/>
      <c r="J82" s="283"/>
      <c r="K82" s="124"/>
      <c r="L82" s="117"/>
      <c r="M82" s="117"/>
      <c r="N82" s="117"/>
    </row>
    <row r="83" spans="3:14" ht="12.75">
      <c r="C83" s="284"/>
      <c r="D83" s="124"/>
      <c r="E83" s="124"/>
      <c r="F83" s="283"/>
      <c r="G83" s="283"/>
      <c r="H83" s="283"/>
      <c r="I83" s="283"/>
      <c r="J83" s="283"/>
      <c r="K83" s="124"/>
      <c r="L83" s="117"/>
      <c r="M83" s="117"/>
      <c r="N83" s="117"/>
    </row>
    <row r="84" spans="3:14" ht="12.75">
      <c r="C84" s="284"/>
      <c r="D84" s="124"/>
      <c r="E84" s="124"/>
      <c r="F84" s="283"/>
      <c r="G84" s="283"/>
      <c r="H84" s="283"/>
      <c r="I84" s="283"/>
      <c r="J84" s="283"/>
      <c r="K84" s="124"/>
      <c r="L84" s="117"/>
      <c r="M84" s="117"/>
      <c r="N84" s="117"/>
    </row>
    <row r="85" spans="3:14" ht="12.75">
      <c r="C85" s="284"/>
      <c r="D85" s="124"/>
      <c r="E85" s="124"/>
      <c r="F85" s="283"/>
      <c r="G85" s="283"/>
      <c r="H85" s="283"/>
      <c r="I85" s="283"/>
      <c r="J85" s="283"/>
      <c r="K85" s="124"/>
      <c r="L85" s="117"/>
      <c r="M85" s="117"/>
      <c r="N85" s="117"/>
    </row>
    <row r="86" spans="3:14" ht="12.75">
      <c r="C86" s="284"/>
      <c r="D86" s="124"/>
      <c r="E86" s="124"/>
      <c r="F86" s="283"/>
      <c r="G86" s="283"/>
      <c r="H86" s="283"/>
      <c r="I86" s="283"/>
      <c r="J86" s="283"/>
      <c r="K86" s="124"/>
      <c r="L86" s="117"/>
      <c r="M86" s="117"/>
      <c r="N86" s="117"/>
    </row>
    <row r="87" spans="3:14" ht="12.75">
      <c r="C87" s="284"/>
      <c r="D87" s="124"/>
      <c r="E87" s="124"/>
      <c r="F87" s="283"/>
      <c r="G87" s="283"/>
      <c r="H87" s="283"/>
      <c r="I87" s="283"/>
      <c r="J87" s="283"/>
      <c r="K87" s="124"/>
      <c r="L87" s="117"/>
      <c r="M87" s="117"/>
      <c r="N87" s="117"/>
    </row>
    <row r="88" spans="3:14" ht="12.75">
      <c r="C88" s="284"/>
      <c r="D88" s="124"/>
      <c r="E88" s="124"/>
      <c r="F88" s="283"/>
      <c r="G88" s="283"/>
      <c r="H88" s="283"/>
      <c r="I88" s="283"/>
      <c r="J88" s="283"/>
      <c r="K88" s="124"/>
      <c r="L88" s="117"/>
      <c r="M88" s="117"/>
      <c r="N88" s="117"/>
    </row>
    <row r="89" spans="3:14" ht="12.75">
      <c r="C89" s="284"/>
      <c r="D89" s="124"/>
      <c r="E89" s="124"/>
      <c r="F89" s="283"/>
      <c r="G89" s="283"/>
      <c r="H89" s="283"/>
      <c r="I89" s="283"/>
      <c r="J89" s="283"/>
      <c r="K89" s="124"/>
      <c r="L89" s="117"/>
      <c r="M89" s="117"/>
      <c r="N89" s="117"/>
    </row>
    <row r="90" spans="3:14" ht="12.75">
      <c r="C90" s="284"/>
      <c r="D90" s="124"/>
      <c r="E90" s="124"/>
      <c r="F90" s="283"/>
      <c r="G90" s="283"/>
      <c r="H90" s="283"/>
      <c r="I90" s="283"/>
      <c r="J90" s="283"/>
      <c r="K90" s="124"/>
      <c r="L90" s="117"/>
      <c r="M90" s="117"/>
      <c r="N90" s="117"/>
    </row>
    <row r="91" spans="3:14" ht="12.75">
      <c r="C91" s="283"/>
      <c r="D91" s="124"/>
      <c r="E91" s="124"/>
      <c r="F91" s="283"/>
      <c r="G91" s="283"/>
      <c r="H91" s="283"/>
      <c r="I91" s="283"/>
      <c r="J91" s="283"/>
      <c r="K91" s="124"/>
      <c r="L91" s="117"/>
      <c r="M91" s="117"/>
      <c r="N91" s="117"/>
    </row>
    <row r="92" spans="3:14" ht="12.75">
      <c r="C92" s="283"/>
      <c r="D92" s="124"/>
      <c r="E92" s="124"/>
      <c r="F92" s="283"/>
      <c r="G92" s="283"/>
      <c r="H92" s="283"/>
      <c r="I92" s="283"/>
      <c r="J92" s="283"/>
      <c r="K92" s="124"/>
      <c r="L92" s="117"/>
      <c r="M92" s="117"/>
      <c r="N92" s="117"/>
    </row>
    <row r="93" spans="3:14" ht="12.75">
      <c r="C93" s="283"/>
      <c r="D93" s="124"/>
      <c r="E93" s="124"/>
      <c r="F93" s="283"/>
      <c r="G93" s="283"/>
      <c r="H93" s="283"/>
      <c r="I93" s="283"/>
      <c r="J93" s="283"/>
      <c r="K93" s="124"/>
      <c r="L93" s="117"/>
      <c r="M93" s="117"/>
      <c r="N93" s="117"/>
    </row>
    <row r="94" spans="3:14" ht="12.75">
      <c r="C94" s="283"/>
      <c r="D94" s="124"/>
      <c r="E94" s="124"/>
      <c r="F94" s="283"/>
      <c r="G94" s="283"/>
      <c r="H94" s="283"/>
      <c r="I94" s="283"/>
      <c r="J94" s="283"/>
      <c r="K94" s="124"/>
      <c r="L94" s="117"/>
      <c r="M94" s="117"/>
      <c r="N94" s="117"/>
    </row>
    <row r="95" spans="3:14" ht="12.75">
      <c r="C95" s="283"/>
      <c r="D95" s="124"/>
      <c r="E95" s="124"/>
      <c r="F95" s="283"/>
      <c r="G95" s="283"/>
      <c r="H95" s="283"/>
      <c r="I95" s="283"/>
      <c r="J95" s="283"/>
      <c r="K95" s="124"/>
      <c r="L95" s="117"/>
      <c r="M95" s="117"/>
      <c r="N95" s="117"/>
    </row>
    <row r="96" spans="3:14" ht="12.75">
      <c r="C96" s="283"/>
      <c r="D96" s="124"/>
      <c r="E96" s="124"/>
      <c r="F96" s="283"/>
      <c r="G96" s="283"/>
      <c r="H96" s="283"/>
      <c r="I96" s="283"/>
      <c r="J96" s="283"/>
      <c r="K96" s="124"/>
      <c r="L96" s="117"/>
      <c r="M96" s="117"/>
      <c r="N96" s="117"/>
    </row>
    <row r="97" spans="3:14" ht="12.75">
      <c r="C97" s="283"/>
      <c r="D97" s="124"/>
      <c r="E97" s="124"/>
      <c r="F97" s="283"/>
      <c r="G97" s="283"/>
      <c r="H97" s="283"/>
      <c r="I97" s="283"/>
      <c r="J97" s="283"/>
      <c r="K97" s="124"/>
      <c r="L97" s="117"/>
      <c r="M97" s="117"/>
      <c r="N97" s="117"/>
    </row>
    <row r="98" spans="3:14" ht="12.75">
      <c r="C98" s="283"/>
      <c r="D98" s="124"/>
      <c r="E98" s="124"/>
      <c r="F98" s="283"/>
      <c r="G98" s="283"/>
      <c r="H98" s="283"/>
      <c r="I98" s="283"/>
      <c r="J98" s="283"/>
      <c r="K98" s="124"/>
      <c r="L98" s="117"/>
      <c r="M98" s="117"/>
      <c r="N98" s="117"/>
    </row>
    <row r="99" spans="3:14" ht="12.75">
      <c r="C99" s="283"/>
      <c r="D99" s="124"/>
      <c r="E99" s="124"/>
      <c r="F99" s="283"/>
      <c r="G99" s="283"/>
      <c r="H99" s="283"/>
      <c r="I99" s="283"/>
      <c r="J99" s="283"/>
      <c r="K99" s="124"/>
      <c r="L99" s="117"/>
      <c r="M99" s="117"/>
      <c r="N99" s="117"/>
    </row>
    <row r="100" spans="3:14" ht="12.75">
      <c r="C100" s="283"/>
      <c r="D100" s="124"/>
      <c r="E100" s="124"/>
      <c r="F100" s="283"/>
      <c r="G100" s="283"/>
      <c r="H100" s="283"/>
      <c r="I100" s="283"/>
      <c r="J100" s="283"/>
      <c r="K100" s="124"/>
      <c r="L100" s="117"/>
      <c r="M100" s="117"/>
      <c r="N100" s="117"/>
    </row>
    <row r="101" spans="3:14" ht="12.75">
      <c r="C101" s="283"/>
      <c r="D101" s="124"/>
      <c r="E101" s="124"/>
      <c r="F101" s="283"/>
      <c r="G101" s="283"/>
      <c r="H101" s="283"/>
      <c r="I101" s="283"/>
      <c r="J101" s="283"/>
      <c r="K101" s="124"/>
      <c r="L101" s="117"/>
      <c r="M101" s="117"/>
      <c r="N101" s="117"/>
    </row>
    <row r="102" spans="3:14" ht="12.75">
      <c r="C102" s="283"/>
      <c r="D102" s="124"/>
      <c r="E102" s="124"/>
      <c r="F102" s="283"/>
      <c r="G102" s="283"/>
      <c r="H102" s="283"/>
      <c r="I102" s="283"/>
      <c r="J102" s="283"/>
      <c r="K102" s="124"/>
      <c r="L102" s="117"/>
      <c r="M102" s="117"/>
      <c r="N102" s="117"/>
    </row>
    <row r="103" spans="3:14" ht="12.75">
      <c r="C103" s="283"/>
      <c r="D103" s="124"/>
      <c r="E103" s="124"/>
      <c r="F103" s="283"/>
      <c r="G103" s="283"/>
      <c r="H103" s="283"/>
      <c r="I103" s="283"/>
      <c r="J103" s="283"/>
      <c r="K103" s="124"/>
      <c r="L103" s="117"/>
      <c r="M103" s="117"/>
      <c r="N103" s="117"/>
    </row>
    <row r="104" spans="3:14" ht="12.75">
      <c r="C104" s="283"/>
      <c r="D104" s="124"/>
      <c r="E104" s="124"/>
      <c r="F104" s="283"/>
      <c r="G104" s="283"/>
      <c r="H104" s="283"/>
      <c r="I104" s="283"/>
      <c r="J104" s="283"/>
      <c r="K104" s="124"/>
      <c r="L104" s="117"/>
      <c r="M104" s="117"/>
      <c r="N104" s="117"/>
    </row>
    <row r="105" spans="3:14" ht="12.75">
      <c r="C105" s="283"/>
      <c r="D105" s="124"/>
      <c r="E105" s="124"/>
      <c r="F105" s="283"/>
      <c r="G105" s="283"/>
      <c r="H105" s="283"/>
      <c r="I105" s="283"/>
      <c r="J105" s="283"/>
      <c r="K105" s="124"/>
      <c r="L105" s="117"/>
      <c r="M105" s="117"/>
      <c r="N105" s="117"/>
    </row>
    <row r="106" spans="3:14" ht="12.75">
      <c r="C106" s="283"/>
      <c r="D106" s="124"/>
      <c r="E106" s="124"/>
      <c r="F106" s="283"/>
      <c r="G106" s="283"/>
      <c r="H106" s="283"/>
      <c r="I106" s="283"/>
      <c r="J106" s="283"/>
      <c r="K106" s="124"/>
      <c r="L106" s="117"/>
      <c r="M106" s="117"/>
      <c r="N106" s="117"/>
    </row>
    <row r="107" spans="3:14" ht="12.75">
      <c r="C107" s="158"/>
      <c r="D107" s="108"/>
      <c r="E107" s="124"/>
      <c r="F107" s="158"/>
      <c r="G107" s="158"/>
      <c r="H107" s="158"/>
      <c r="I107" s="158"/>
      <c r="J107" s="158"/>
      <c r="K107" s="124"/>
      <c r="L107" s="113"/>
      <c r="M107" s="113"/>
      <c r="N107" s="113"/>
    </row>
    <row r="108" spans="3:14" ht="12.75">
      <c r="C108" s="158"/>
      <c r="D108" s="108"/>
      <c r="E108" s="124"/>
      <c r="F108" s="158"/>
      <c r="G108" s="158"/>
      <c r="H108" s="158"/>
      <c r="I108" s="158"/>
      <c r="J108" s="158"/>
      <c r="K108" s="124"/>
      <c r="L108" s="113"/>
      <c r="M108" s="113"/>
      <c r="N108" s="113"/>
    </row>
    <row r="109" spans="3:14" ht="12.75">
      <c r="C109" s="158"/>
      <c r="D109" s="108"/>
      <c r="E109" s="124"/>
      <c r="F109" s="158"/>
      <c r="G109" s="158"/>
      <c r="H109" s="158"/>
      <c r="I109" s="158"/>
      <c r="J109" s="158"/>
      <c r="K109" s="124"/>
      <c r="L109" s="113"/>
      <c r="M109" s="113"/>
      <c r="N109" s="113"/>
    </row>
    <row r="110" spans="3:14" ht="12.75">
      <c r="C110" s="158"/>
      <c r="D110" s="108"/>
      <c r="E110" s="124"/>
      <c r="F110" s="158"/>
      <c r="G110" s="158"/>
      <c r="H110" s="158"/>
      <c r="I110" s="158"/>
      <c r="J110" s="158"/>
      <c r="K110" s="124"/>
      <c r="L110" s="113"/>
      <c r="M110" s="113"/>
      <c r="N110" s="113"/>
    </row>
    <row r="111" spans="3:14" ht="12.75">
      <c r="C111" s="158"/>
      <c r="D111" s="108"/>
      <c r="E111" s="124"/>
      <c r="F111" s="158"/>
      <c r="G111" s="158"/>
      <c r="H111" s="158"/>
      <c r="I111" s="158"/>
      <c r="J111" s="158"/>
      <c r="K111" s="124"/>
      <c r="L111" s="113"/>
      <c r="M111" s="113"/>
      <c r="N111" s="113"/>
    </row>
    <row r="112" spans="3:14" ht="12.75">
      <c r="C112" s="158"/>
      <c r="D112" s="108"/>
      <c r="E112" s="124"/>
      <c r="F112" s="158"/>
      <c r="G112" s="158"/>
      <c r="H112" s="158"/>
      <c r="I112" s="158"/>
      <c r="J112" s="158"/>
      <c r="K112" s="124"/>
      <c r="L112" s="113"/>
      <c r="M112" s="113"/>
      <c r="N112" s="113"/>
    </row>
    <row r="113" spans="3:14" ht="12.75">
      <c r="C113" s="158"/>
      <c r="D113" s="108"/>
      <c r="E113" s="124"/>
      <c r="F113" s="158"/>
      <c r="G113" s="158"/>
      <c r="H113" s="158"/>
      <c r="I113" s="158"/>
      <c r="J113" s="158"/>
      <c r="K113" s="124"/>
      <c r="L113" s="113"/>
      <c r="M113" s="113"/>
      <c r="N113" s="113"/>
    </row>
    <row r="114" spans="3:14" ht="12.75">
      <c r="C114" s="158"/>
      <c r="D114" s="108"/>
      <c r="E114" s="124"/>
      <c r="F114" s="158"/>
      <c r="G114" s="158"/>
      <c r="H114" s="158"/>
      <c r="I114" s="158"/>
      <c r="J114" s="158"/>
      <c r="K114" s="124"/>
      <c r="L114" s="113"/>
      <c r="M114" s="113"/>
      <c r="N114" s="113"/>
    </row>
    <row r="115" spans="3:14" ht="12.75">
      <c r="C115" s="158"/>
      <c r="D115" s="108"/>
      <c r="E115" s="124"/>
      <c r="F115" s="158"/>
      <c r="G115" s="158"/>
      <c r="H115" s="158"/>
      <c r="I115" s="158"/>
      <c r="J115" s="158"/>
      <c r="K115" s="124"/>
      <c r="L115" s="113"/>
      <c r="M115" s="113"/>
      <c r="N115" s="113"/>
    </row>
    <row r="116" spans="3:14" ht="12.75">
      <c r="C116" s="158"/>
      <c r="D116" s="108"/>
      <c r="E116" s="124"/>
      <c r="F116" s="158"/>
      <c r="G116" s="158"/>
      <c r="H116" s="158"/>
      <c r="I116" s="158"/>
      <c r="J116" s="158"/>
      <c r="K116" s="124"/>
      <c r="L116" s="113"/>
      <c r="M116" s="113"/>
      <c r="N116" s="113"/>
    </row>
    <row r="117" spans="3:14" ht="12.75">
      <c r="C117" s="158"/>
      <c r="D117" s="108"/>
      <c r="E117" s="124"/>
      <c r="F117" s="158"/>
      <c r="G117" s="158"/>
      <c r="H117" s="158"/>
      <c r="I117" s="158"/>
      <c r="J117" s="158"/>
      <c r="K117" s="124"/>
      <c r="L117" s="113"/>
      <c r="M117" s="113"/>
      <c r="N117" s="113"/>
    </row>
    <row r="118" spans="3:14" ht="12.75">
      <c r="C118" s="158"/>
      <c r="D118" s="108"/>
      <c r="E118" s="124"/>
      <c r="F118" s="158"/>
      <c r="G118" s="158"/>
      <c r="H118" s="158"/>
      <c r="I118" s="158"/>
      <c r="J118" s="158"/>
      <c r="K118" s="124"/>
      <c r="L118" s="113"/>
      <c r="M118" s="113"/>
      <c r="N118" s="113"/>
    </row>
    <row r="119" spans="3:14" ht="12.75">
      <c r="C119" s="158"/>
      <c r="D119" s="108"/>
      <c r="E119" s="124"/>
      <c r="F119" s="158"/>
      <c r="G119" s="158"/>
      <c r="H119" s="158"/>
      <c r="I119" s="158"/>
      <c r="J119" s="158"/>
      <c r="K119" s="124"/>
      <c r="L119" s="113"/>
      <c r="M119" s="113"/>
      <c r="N119" s="113"/>
    </row>
    <row r="120" spans="3:14" ht="12.75">
      <c r="C120" s="158"/>
      <c r="D120" s="108"/>
      <c r="E120" s="124"/>
      <c r="F120" s="158"/>
      <c r="G120" s="158"/>
      <c r="H120" s="158"/>
      <c r="I120" s="158"/>
      <c r="J120" s="158"/>
      <c r="K120" s="124"/>
      <c r="L120" s="113"/>
      <c r="M120" s="113"/>
      <c r="N120" s="113"/>
    </row>
    <row r="121" spans="3:14" ht="12.75">
      <c r="C121" s="158"/>
      <c r="D121" s="108"/>
      <c r="E121" s="124"/>
      <c r="F121" s="158"/>
      <c r="G121" s="158"/>
      <c r="H121" s="158"/>
      <c r="I121" s="158"/>
      <c r="J121" s="158"/>
      <c r="K121" s="124"/>
      <c r="L121" s="113"/>
      <c r="M121" s="113"/>
      <c r="N121" s="113"/>
    </row>
    <row r="122" spans="3:14" ht="12.75">
      <c r="C122" s="158"/>
      <c r="D122" s="108"/>
      <c r="E122" s="124"/>
      <c r="F122" s="158"/>
      <c r="G122" s="158"/>
      <c r="H122" s="158"/>
      <c r="I122" s="158"/>
      <c r="J122" s="158"/>
      <c r="K122" s="124"/>
      <c r="L122" s="113"/>
      <c r="M122" s="113"/>
      <c r="N122" s="113"/>
    </row>
    <row r="123" spans="3:14" ht="12.75">
      <c r="C123" s="158"/>
      <c r="D123" s="108"/>
      <c r="E123" s="124"/>
      <c r="F123" s="158"/>
      <c r="G123" s="158"/>
      <c r="H123" s="158"/>
      <c r="I123" s="158"/>
      <c r="J123" s="158"/>
      <c r="K123" s="124"/>
      <c r="L123" s="113"/>
      <c r="M123" s="113"/>
      <c r="N123" s="113"/>
    </row>
    <row r="124" spans="3:14" ht="12.75">
      <c r="C124" s="158"/>
      <c r="D124" s="108"/>
      <c r="E124" s="124"/>
      <c r="F124" s="158"/>
      <c r="G124" s="158"/>
      <c r="H124" s="158"/>
      <c r="I124" s="158"/>
      <c r="J124" s="158"/>
      <c r="K124" s="124"/>
      <c r="L124" s="113"/>
      <c r="M124" s="113"/>
      <c r="N124" s="113"/>
    </row>
    <row r="125" spans="3:14" ht="12.75">
      <c r="C125" s="158"/>
      <c r="D125" s="108"/>
      <c r="E125" s="124"/>
      <c r="F125" s="158"/>
      <c r="G125" s="158"/>
      <c r="H125" s="158"/>
      <c r="I125" s="158"/>
      <c r="J125" s="158"/>
      <c r="K125" s="124"/>
      <c r="L125" s="113"/>
      <c r="M125" s="113"/>
      <c r="N125" s="113"/>
    </row>
    <row r="126" spans="3:14" ht="12.75">
      <c r="C126" s="158"/>
      <c r="D126" s="108"/>
      <c r="E126" s="124"/>
      <c r="F126" s="158"/>
      <c r="G126" s="158"/>
      <c r="H126" s="158"/>
      <c r="I126" s="158"/>
      <c r="J126" s="158"/>
      <c r="K126" s="124"/>
      <c r="L126" s="113"/>
      <c r="M126" s="113"/>
      <c r="N126" s="113"/>
    </row>
    <row r="127" spans="3:14" ht="12.75">
      <c r="C127" s="158"/>
      <c r="D127" s="108"/>
      <c r="E127" s="124"/>
      <c r="F127" s="158"/>
      <c r="G127" s="158"/>
      <c r="H127" s="158"/>
      <c r="I127" s="158"/>
      <c r="J127" s="158"/>
      <c r="K127" s="124"/>
      <c r="L127" s="113"/>
      <c r="M127" s="113"/>
      <c r="N127" s="113"/>
    </row>
    <row r="128" spans="3:14" ht="12.75">
      <c r="C128" s="158"/>
      <c r="D128" s="108"/>
      <c r="E128" s="124"/>
      <c r="F128" s="158"/>
      <c r="G128" s="158"/>
      <c r="H128" s="158"/>
      <c r="I128" s="158"/>
      <c r="J128" s="158"/>
      <c r="K128" s="124"/>
      <c r="L128" s="113"/>
      <c r="M128" s="113"/>
      <c r="N128" s="113"/>
    </row>
    <row r="129" spans="3:14" ht="12.75">
      <c r="C129" s="158"/>
      <c r="D129" s="108"/>
      <c r="E129" s="124"/>
      <c r="F129" s="158"/>
      <c r="G129" s="158"/>
      <c r="H129" s="158"/>
      <c r="I129" s="158"/>
      <c r="J129" s="158"/>
      <c r="K129" s="124"/>
      <c r="L129" s="113"/>
      <c r="M129" s="113"/>
      <c r="N129" s="113"/>
    </row>
    <row r="130" spans="3:14" ht="12.75">
      <c r="C130" s="158"/>
      <c r="D130" s="108"/>
      <c r="E130" s="124"/>
      <c r="F130" s="158"/>
      <c r="G130" s="158"/>
      <c r="H130" s="158"/>
      <c r="I130" s="158"/>
      <c r="J130" s="158"/>
      <c r="K130" s="124"/>
      <c r="L130" s="113"/>
      <c r="M130" s="113"/>
      <c r="N130" s="113"/>
    </row>
    <row r="131" spans="3:14" ht="12.75">
      <c r="C131" s="158"/>
      <c r="D131" s="108"/>
      <c r="E131" s="124"/>
      <c r="F131" s="158"/>
      <c r="G131" s="158"/>
      <c r="H131" s="158"/>
      <c r="I131" s="158"/>
      <c r="J131" s="158"/>
      <c r="K131" s="124"/>
      <c r="L131" s="113"/>
      <c r="M131" s="113"/>
      <c r="N131" s="113"/>
    </row>
    <row r="132" spans="3:14" ht="12.75">
      <c r="C132" s="158"/>
      <c r="D132" s="108"/>
      <c r="E132" s="124"/>
      <c r="F132" s="158"/>
      <c r="G132" s="158"/>
      <c r="H132" s="158"/>
      <c r="I132" s="158"/>
      <c r="J132" s="158"/>
      <c r="K132" s="124"/>
      <c r="L132" s="113"/>
      <c r="M132" s="113"/>
      <c r="N132" s="113"/>
    </row>
    <row r="133" spans="3:14" ht="12.75">
      <c r="C133" s="158"/>
      <c r="D133" s="108"/>
      <c r="E133" s="124"/>
      <c r="F133" s="158"/>
      <c r="G133" s="158"/>
      <c r="H133" s="158"/>
      <c r="I133" s="158"/>
      <c r="J133" s="158"/>
      <c r="K133" s="124"/>
      <c r="L133" s="113"/>
      <c r="M133" s="113"/>
      <c r="N133" s="113"/>
    </row>
    <row r="134" spans="3:14" ht="12.75">
      <c r="C134" s="158"/>
      <c r="D134" s="108"/>
      <c r="E134" s="124"/>
      <c r="F134" s="158"/>
      <c r="G134" s="158"/>
      <c r="H134" s="158"/>
      <c r="I134" s="158"/>
      <c r="J134" s="158"/>
      <c r="K134" s="124"/>
      <c r="L134" s="113"/>
      <c r="M134" s="113"/>
      <c r="N134" s="113"/>
    </row>
    <row r="135" spans="3:14" ht="12.75">
      <c r="C135" s="158"/>
      <c r="D135" s="108"/>
      <c r="E135" s="124"/>
      <c r="F135" s="158"/>
      <c r="G135" s="158"/>
      <c r="H135" s="158"/>
      <c r="I135" s="158"/>
      <c r="J135" s="158"/>
      <c r="K135" s="124"/>
      <c r="L135" s="113"/>
      <c r="M135" s="113"/>
      <c r="N135" s="113"/>
    </row>
    <row r="136" spans="3:14" ht="12.75">
      <c r="C136" s="158"/>
      <c r="D136" s="108"/>
      <c r="E136" s="124"/>
      <c r="F136" s="158"/>
      <c r="G136" s="158"/>
      <c r="H136" s="158"/>
      <c r="I136" s="158"/>
      <c r="J136" s="158"/>
      <c r="K136" s="124"/>
      <c r="L136" s="113"/>
      <c r="M136" s="113"/>
      <c r="N136" s="113"/>
    </row>
    <row r="137" spans="3:14" ht="12.75">
      <c r="C137" s="158"/>
      <c r="D137" s="108"/>
      <c r="E137" s="124"/>
      <c r="F137" s="158"/>
      <c r="G137" s="158"/>
      <c r="H137" s="158"/>
      <c r="I137" s="158"/>
      <c r="J137" s="158"/>
      <c r="K137" s="124"/>
      <c r="L137" s="113"/>
      <c r="M137" s="113"/>
      <c r="N137" s="113"/>
    </row>
    <row r="138" spans="3:14" ht="12.75">
      <c r="C138" s="158"/>
      <c r="D138" s="108"/>
      <c r="E138" s="124"/>
      <c r="F138" s="158"/>
      <c r="G138" s="158"/>
      <c r="H138" s="158"/>
      <c r="I138" s="158"/>
      <c r="J138" s="158"/>
      <c r="K138" s="124"/>
      <c r="L138" s="113"/>
      <c r="M138" s="113"/>
      <c r="N138" s="113"/>
    </row>
    <row r="139" spans="3:14" ht="12.75">
      <c r="C139" s="158"/>
      <c r="D139" s="108"/>
      <c r="E139" s="124"/>
      <c r="F139" s="158"/>
      <c r="G139" s="158"/>
      <c r="H139" s="158"/>
      <c r="I139" s="158"/>
      <c r="J139" s="158"/>
      <c r="K139" s="124"/>
      <c r="L139" s="113"/>
      <c r="M139" s="113"/>
      <c r="N139" s="113"/>
    </row>
    <row r="140" spans="3:14" ht="12.75">
      <c r="C140" s="158"/>
      <c r="D140" s="108"/>
      <c r="E140" s="124"/>
      <c r="F140" s="158"/>
      <c r="G140" s="158"/>
      <c r="H140" s="158"/>
      <c r="I140" s="158"/>
      <c r="J140" s="158"/>
      <c r="K140" s="124"/>
      <c r="L140" s="113"/>
      <c r="M140" s="113"/>
      <c r="N140" s="113"/>
    </row>
    <row r="141" spans="3:14" ht="12.75">
      <c r="C141" s="158"/>
      <c r="D141" s="108"/>
      <c r="E141" s="124"/>
      <c r="F141" s="158"/>
      <c r="G141" s="158"/>
      <c r="H141" s="158"/>
      <c r="I141" s="158"/>
      <c r="J141" s="158"/>
      <c r="K141" s="124"/>
      <c r="L141" s="113"/>
      <c r="M141" s="113"/>
      <c r="N141" s="113"/>
    </row>
    <row r="142" spans="3:14" ht="12.75">
      <c r="C142" s="158"/>
      <c r="D142" s="108"/>
      <c r="E142" s="124"/>
      <c r="F142" s="158"/>
      <c r="G142" s="158"/>
      <c r="H142" s="158"/>
      <c r="I142" s="158"/>
      <c r="J142" s="158"/>
      <c r="K142" s="124"/>
      <c r="L142" s="113"/>
      <c r="M142" s="113"/>
      <c r="N142" s="113"/>
    </row>
    <row r="143" spans="3:14" ht="12.75">
      <c r="C143" s="158"/>
      <c r="D143" s="108"/>
      <c r="E143" s="124"/>
      <c r="F143" s="158"/>
      <c r="G143" s="158"/>
      <c r="H143" s="158"/>
      <c r="I143" s="158"/>
      <c r="J143" s="158"/>
      <c r="K143" s="124"/>
      <c r="L143" s="113"/>
      <c r="M143" s="113"/>
      <c r="N143" s="113"/>
    </row>
    <row r="144" spans="3:14" ht="12.75">
      <c r="C144" s="158"/>
      <c r="D144" s="108"/>
      <c r="E144" s="124"/>
      <c r="F144" s="158"/>
      <c r="G144" s="158"/>
      <c r="H144" s="158"/>
      <c r="I144" s="158"/>
      <c r="J144" s="158"/>
      <c r="K144" s="124"/>
      <c r="L144" s="113"/>
      <c r="M144" s="113"/>
      <c r="N144" s="113"/>
    </row>
    <row r="145" spans="3:14" ht="12.75">
      <c r="C145" s="158"/>
      <c r="D145" s="108"/>
      <c r="E145" s="124"/>
      <c r="F145" s="158"/>
      <c r="G145" s="158"/>
      <c r="H145" s="158"/>
      <c r="I145" s="158"/>
      <c r="J145" s="158"/>
      <c r="K145" s="124"/>
      <c r="L145" s="113"/>
      <c r="M145" s="113"/>
      <c r="N145" s="113"/>
    </row>
    <row r="146" spans="3:14" ht="12.75">
      <c r="C146" s="158"/>
      <c r="D146" s="108"/>
      <c r="E146" s="124"/>
      <c r="F146" s="158"/>
      <c r="G146" s="158"/>
      <c r="H146" s="158"/>
      <c r="I146" s="158"/>
      <c r="J146" s="158"/>
      <c r="K146" s="124"/>
      <c r="L146" s="113"/>
      <c r="M146" s="113"/>
      <c r="N146" s="113"/>
    </row>
    <row r="147" spans="3:14" ht="12.75">
      <c r="C147" s="158"/>
      <c r="D147" s="108"/>
      <c r="E147" s="124"/>
      <c r="F147" s="158"/>
      <c r="G147" s="158"/>
      <c r="H147" s="158"/>
      <c r="I147" s="158"/>
      <c r="J147" s="158"/>
      <c r="K147" s="124"/>
      <c r="L147" s="113"/>
      <c r="M147" s="113"/>
      <c r="N147" s="113"/>
    </row>
    <row r="148" spans="3:14" ht="12.75">
      <c r="C148" s="158"/>
      <c r="D148" s="108"/>
      <c r="E148" s="124"/>
      <c r="F148" s="158"/>
      <c r="G148" s="158"/>
      <c r="H148" s="158"/>
      <c r="I148" s="158"/>
      <c r="J148" s="158"/>
      <c r="K148" s="124"/>
      <c r="L148" s="113"/>
      <c r="M148" s="113"/>
      <c r="N148" s="113"/>
    </row>
    <row r="149" spans="3:14" ht="12.75">
      <c r="C149" s="158"/>
      <c r="D149" s="108"/>
      <c r="E149" s="124"/>
      <c r="F149" s="158"/>
      <c r="G149" s="158"/>
      <c r="H149" s="158"/>
      <c r="I149" s="158"/>
      <c r="J149" s="158"/>
      <c r="K149" s="124"/>
      <c r="L149" s="113"/>
      <c r="M149" s="113"/>
      <c r="N149" s="113"/>
    </row>
    <row r="150" spans="3:14" ht="12.75">
      <c r="C150" s="158"/>
      <c r="D150" s="108"/>
      <c r="E150" s="124"/>
      <c r="F150" s="158"/>
      <c r="G150" s="158"/>
      <c r="H150" s="158"/>
      <c r="I150" s="158"/>
      <c r="J150" s="158"/>
      <c r="K150" s="124"/>
      <c r="L150" s="113"/>
      <c r="M150" s="113"/>
      <c r="N150" s="113"/>
    </row>
    <row r="151" spans="3:14" ht="12.75">
      <c r="C151" s="158"/>
      <c r="D151" s="108"/>
      <c r="E151" s="124"/>
      <c r="F151" s="158"/>
      <c r="G151" s="158"/>
      <c r="H151" s="158"/>
      <c r="I151" s="158"/>
      <c r="J151" s="158"/>
      <c r="K151" s="124"/>
      <c r="L151" s="113"/>
      <c r="M151" s="113"/>
      <c r="N151" s="113"/>
    </row>
    <row r="152" spans="3:14" ht="12.75">
      <c r="C152" s="158"/>
      <c r="D152" s="108"/>
      <c r="E152" s="124"/>
      <c r="F152" s="158"/>
      <c r="G152" s="158"/>
      <c r="H152" s="158"/>
      <c r="I152" s="158"/>
      <c r="J152" s="158"/>
      <c r="K152" s="124"/>
      <c r="L152" s="113"/>
      <c r="M152" s="113"/>
      <c r="N152" s="113"/>
    </row>
    <row r="153" spans="3:14" ht="12.75">
      <c r="C153" s="158"/>
      <c r="D153" s="108"/>
      <c r="E153" s="124"/>
      <c r="F153" s="158"/>
      <c r="G153" s="158"/>
      <c r="H153" s="158"/>
      <c r="I153" s="158"/>
      <c r="J153" s="158"/>
      <c r="K153" s="124"/>
      <c r="L153" s="113"/>
      <c r="M153" s="113"/>
      <c r="N153" s="113"/>
    </row>
    <row r="154" spans="3:14" ht="12.75">
      <c r="C154" s="158"/>
      <c r="D154" s="108"/>
      <c r="E154" s="124"/>
      <c r="F154" s="158"/>
      <c r="G154" s="158"/>
      <c r="H154" s="158"/>
      <c r="I154" s="158"/>
      <c r="J154" s="158"/>
      <c r="K154" s="124"/>
      <c r="L154" s="113"/>
      <c r="M154" s="113"/>
      <c r="N154" s="113"/>
    </row>
    <row r="155" spans="3:14" ht="12.75">
      <c r="C155" s="158"/>
      <c r="D155" s="108"/>
      <c r="E155" s="124"/>
      <c r="F155" s="158"/>
      <c r="G155" s="158"/>
      <c r="H155" s="158"/>
      <c r="I155" s="158"/>
      <c r="J155" s="158"/>
      <c r="K155" s="124"/>
      <c r="L155" s="113"/>
      <c r="M155" s="113"/>
      <c r="N155" s="113"/>
    </row>
    <row r="156" spans="3:14" ht="12.75">
      <c r="C156" s="158"/>
      <c r="D156" s="108"/>
      <c r="E156" s="124"/>
      <c r="F156" s="158"/>
      <c r="G156" s="158"/>
      <c r="H156" s="158"/>
      <c r="I156" s="158"/>
      <c r="J156" s="158"/>
      <c r="K156" s="124"/>
      <c r="L156" s="113"/>
      <c r="M156" s="113"/>
      <c r="N156" s="113"/>
    </row>
    <row r="157" spans="3:14" ht="12.75">
      <c r="C157" s="158"/>
      <c r="D157" s="108"/>
      <c r="E157" s="124"/>
      <c r="F157" s="158"/>
      <c r="G157" s="158"/>
      <c r="H157" s="158"/>
      <c r="I157" s="158"/>
      <c r="J157" s="158"/>
      <c r="K157" s="124"/>
      <c r="L157" s="113"/>
      <c r="M157" s="113"/>
      <c r="N157" s="113"/>
    </row>
    <row r="158" spans="3:14" ht="12.75">
      <c r="C158" s="108"/>
      <c r="D158" s="108"/>
      <c r="E158" s="124"/>
      <c r="F158" s="176"/>
      <c r="G158" s="176"/>
      <c r="H158" s="251"/>
      <c r="I158" s="176"/>
      <c r="J158" s="176"/>
      <c r="K158" s="124"/>
      <c r="L158" s="113"/>
      <c r="M158" s="113"/>
      <c r="N158" s="113"/>
    </row>
    <row r="159" spans="3:14" ht="12.75">
      <c r="C159" s="108"/>
      <c r="D159" s="108"/>
      <c r="E159" s="124"/>
      <c r="F159" s="176"/>
      <c r="G159" s="176"/>
      <c r="H159" s="251"/>
      <c r="I159" s="176"/>
      <c r="J159" s="176"/>
      <c r="K159" s="124"/>
      <c r="L159" s="113"/>
      <c r="M159" s="113"/>
      <c r="N159" s="113"/>
    </row>
    <row r="160" spans="3:14" ht="12.75">
      <c r="C160" s="108"/>
      <c r="D160" s="108"/>
      <c r="E160" s="124"/>
      <c r="F160" s="176"/>
      <c r="G160" s="176"/>
      <c r="H160" s="251"/>
      <c r="I160" s="176"/>
      <c r="J160" s="176"/>
      <c r="K160" s="124"/>
      <c r="L160" s="113"/>
      <c r="M160" s="113"/>
      <c r="N160" s="113"/>
    </row>
    <row r="161" spans="3:14" ht="12.75">
      <c r="C161" s="108"/>
      <c r="D161" s="108"/>
      <c r="E161" s="124"/>
      <c r="F161" s="176"/>
      <c r="G161" s="176"/>
      <c r="H161" s="251"/>
      <c r="I161" s="176"/>
      <c r="J161" s="176"/>
      <c r="K161" s="124"/>
      <c r="L161" s="113"/>
      <c r="M161" s="113"/>
      <c r="N161" s="113"/>
    </row>
    <row r="162" spans="3:14" ht="12.75">
      <c r="C162" s="108"/>
      <c r="D162" s="108"/>
      <c r="E162" s="124"/>
      <c r="F162" s="176"/>
      <c r="G162" s="176"/>
      <c r="H162" s="251"/>
      <c r="I162" s="176"/>
      <c r="J162" s="176"/>
      <c r="K162" s="124"/>
      <c r="L162" s="113"/>
      <c r="M162" s="113"/>
      <c r="N162" s="113"/>
    </row>
    <row r="163" spans="3:14" ht="12.75">
      <c r="C163" s="108"/>
      <c r="D163" s="108"/>
      <c r="E163" s="124"/>
      <c r="F163" s="176"/>
      <c r="G163" s="176"/>
      <c r="H163" s="251"/>
      <c r="I163" s="176"/>
      <c r="J163" s="176"/>
      <c r="K163" s="124"/>
      <c r="L163" s="113"/>
      <c r="M163" s="113"/>
      <c r="N163" s="113"/>
    </row>
    <row r="164" spans="3:14" ht="12.75">
      <c r="C164" s="108"/>
      <c r="D164" s="108"/>
      <c r="E164" s="124"/>
      <c r="F164" s="176"/>
      <c r="G164" s="176"/>
      <c r="H164" s="251"/>
      <c r="I164" s="176"/>
      <c r="J164" s="176"/>
      <c r="K164" s="124"/>
      <c r="L164" s="113"/>
      <c r="M164" s="113"/>
      <c r="N164" s="113"/>
    </row>
    <row r="165" spans="3:14" ht="12.75">
      <c r="C165" s="108"/>
      <c r="D165" s="108"/>
      <c r="E165" s="124"/>
      <c r="F165" s="176"/>
      <c r="G165" s="176"/>
      <c r="H165" s="251"/>
      <c r="I165" s="176"/>
      <c r="J165" s="176"/>
      <c r="K165" s="124"/>
      <c r="L165" s="113"/>
      <c r="M165" s="113"/>
      <c r="N165" s="113"/>
    </row>
    <row r="166" spans="3:14" ht="12.75">
      <c r="C166" s="108"/>
      <c r="D166" s="108"/>
      <c r="E166" s="124"/>
      <c r="F166" s="176"/>
      <c r="G166" s="176"/>
      <c r="H166" s="251"/>
      <c r="I166" s="176"/>
      <c r="J166" s="176"/>
      <c r="K166" s="124"/>
      <c r="L166" s="113"/>
      <c r="M166" s="113"/>
      <c r="N166" s="113"/>
    </row>
    <row r="167" spans="3:14" ht="12.75">
      <c r="C167" s="108"/>
      <c r="D167" s="108"/>
      <c r="E167" s="124"/>
      <c r="F167" s="176"/>
      <c r="G167" s="176"/>
      <c r="H167" s="251"/>
      <c r="I167" s="176"/>
      <c r="J167" s="176"/>
      <c r="K167" s="124"/>
      <c r="L167" s="113"/>
      <c r="M167" s="113"/>
      <c r="N167" s="113"/>
    </row>
    <row r="168" spans="3:14" ht="12.75">
      <c r="C168" s="108"/>
      <c r="D168" s="108"/>
      <c r="E168" s="124"/>
      <c r="F168" s="108"/>
      <c r="G168" s="108"/>
      <c r="H168" s="108"/>
      <c r="I168" s="108"/>
      <c r="J168" s="108"/>
      <c r="K168" s="124"/>
      <c r="L168" s="113"/>
      <c r="M168" s="113"/>
      <c r="N168" s="113"/>
    </row>
    <row r="169" spans="3:14" ht="12.75">
      <c r="C169" s="108"/>
      <c r="D169" s="108"/>
      <c r="E169" s="124"/>
      <c r="F169" s="108"/>
      <c r="G169" s="108"/>
      <c r="H169" s="108"/>
      <c r="I169" s="108"/>
      <c r="J169" s="108"/>
      <c r="K169" s="124"/>
      <c r="L169" s="113"/>
      <c r="M169" s="113"/>
      <c r="N169" s="113"/>
    </row>
    <row r="170" spans="3:14" ht="12.75">
      <c r="C170" s="108"/>
      <c r="D170" s="108"/>
      <c r="E170" s="124"/>
      <c r="F170" s="108"/>
      <c r="G170" s="108"/>
      <c r="H170" s="108"/>
      <c r="I170" s="108"/>
      <c r="J170" s="108"/>
      <c r="K170" s="124"/>
      <c r="L170" s="113"/>
      <c r="M170" s="113"/>
      <c r="N170" s="113"/>
    </row>
    <row r="171" spans="3:14" ht="12.75">
      <c r="C171" s="108"/>
      <c r="D171" s="108"/>
      <c r="E171" s="124"/>
      <c r="F171" s="108"/>
      <c r="G171" s="108"/>
      <c r="H171" s="108"/>
      <c r="I171" s="108"/>
      <c r="J171" s="108"/>
      <c r="K171" s="124"/>
      <c r="L171" s="113"/>
      <c r="M171" s="113"/>
      <c r="N171" s="113"/>
    </row>
  </sheetData>
  <sheetProtection/>
  <mergeCells count="19">
    <mergeCell ref="I42:I43"/>
    <mergeCell ref="G4:G5"/>
    <mergeCell ref="G42:G43"/>
    <mergeCell ref="M4:M5"/>
    <mergeCell ref="M42:M43"/>
    <mergeCell ref="H4:H5"/>
    <mergeCell ref="H42:H43"/>
    <mergeCell ref="J4:J5"/>
    <mergeCell ref="J42:J43"/>
    <mergeCell ref="A2:C2"/>
    <mergeCell ref="D42:D43"/>
    <mergeCell ref="F42:F43"/>
    <mergeCell ref="L42:L43"/>
    <mergeCell ref="F4:F5"/>
    <mergeCell ref="L4:L5"/>
    <mergeCell ref="C4:C5"/>
    <mergeCell ref="D4:D5"/>
    <mergeCell ref="C42:C43"/>
    <mergeCell ref="I4:I5"/>
  </mergeCells>
  <hyperlinks>
    <hyperlink ref="A2" location="Index!A1" display="Back to Index"/>
  </hyperlinks>
  <printOptions/>
  <pageMargins left="0.75" right="0.75" top="0.76" bottom="1" header="0.5" footer="0.5"/>
  <pageSetup fitToHeight="1" fitToWidth="1" horizontalDpi="600" verticalDpi="600" orientation="portrait" scale="64" r:id="rId1"/>
  <headerFooter alignWithMargins="0">
    <oddFooter>&amp;L&amp;D &amp;T&amp;R&amp;F &amp;A</oddFooter>
  </headerFooter>
  <ignoredErrors>
    <ignoredError sqref="E58:E59 K44:K45 E53 K58:K63 E44 K37:K41 E37:E41 K46:K50 K52:K53 E46:E47 E50:E51 K16 E61:E63 E66:E69 K65:K69" formula="1"/>
  </ignoredErrors>
</worksheet>
</file>

<file path=xl/worksheets/sheet27.xml><?xml version="1.0" encoding="utf-8"?>
<worksheet xmlns="http://schemas.openxmlformats.org/spreadsheetml/2006/main" xmlns:r="http://schemas.openxmlformats.org/officeDocument/2006/relationships">
  <sheetPr>
    <pageSetUpPr fitToPage="1"/>
  </sheetPr>
  <dimension ref="A1:M168"/>
  <sheetViews>
    <sheetView zoomScale="90" zoomScaleNormal="90" zoomScalePageLayoutView="0" workbookViewId="0" topLeftCell="A1">
      <pane xSplit="2" ySplit="5" topLeftCell="C57" activePane="bottomRight" state="frozen"/>
      <selection pane="topLeft" activeCell="A1" sqref="A1"/>
      <selection pane="topRight" activeCell="C1" sqref="C1"/>
      <selection pane="bottomLeft" activeCell="A6" sqref="A6"/>
      <selection pane="bottomRight" activeCell="C3" sqref="C3"/>
    </sheetView>
  </sheetViews>
  <sheetFormatPr defaultColWidth="9.140625" defaultRowHeight="12.75"/>
  <cols>
    <col min="1" max="1" width="2.00390625" style="0" customWidth="1"/>
    <col min="2" max="2" width="52.00390625" style="0" customWidth="1"/>
    <col min="3" max="3" width="10.7109375" style="325" customWidth="1"/>
    <col min="4" max="4" width="10.7109375" style="380" customWidth="1"/>
    <col min="5" max="7" width="10.7109375" style="125" customWidth="1"/>
    <col min="8" max="10" width="10.28125" style="205" customWidth="1"/>
    <col min="11" max="11" width="3.140625" style="0" customWidth="1"/>
  </cols>
  <sheetData>
    <row r="1" spans="1:12" s="308" customFormat="1" ht="20.25">
      <c r="A1" s="307" t="s">
        <v>176</v>
      </c>
      <c r="C1" s="321"/>
      <c r="D1" s="377"/>
      <c r="E1" s="309"/>
      <c r="F1" s="643"/>
      <c r="G1" s="311"/>
      <c r="H1" s="312"/>
      <c r="I1" s="312"/>
      <c r="J1" s="312"/>
      <c r="K1" s="310"/>
      <c r="L1" s="310"/>
    </row>
    <row r="2" spans="1:12" s="313" customFormat="1" ht="15">
      <c r="A2" s="968" t="s">
        <v>53</v>
      </c>
      <c r="B2" s="968"/>
      <c r="C2" s="968"/>
      <c r="D2" s="376"/>
      <c r="E2" s="355"/>
      <c r="F2" s="644"/>
      <c r="G2" s="356"/>
      <c r="H2" s="443"/>
      <c r="I2" s="444"/>
      <c r="J2" s="444"/>
      <c r="L2" s="314"/>
    </row>
    <row r="3" spans="1:8" ht="15.75" thickBot="1">
      <c r="A3" s="42"/>
      <c r="B3" s="42"/>
      <c r="C3" s="876"/>
      <c r="D3" s="378"/>
      <c r="E3" s="344"/>
      <c r="F3" s="645"/>
      <c r="G3" s="344"/>
      <c r="H3" s="876"/>
    </row>
    <row r="4" spans="2:10" s="42" customFormat="1" ht="15.75" customHeight="1" thickTop="1">
      <c r="B4" s="83"/>
      <c r="C4" s="969" t="s">
        <v>414</v>
      </c>
      <c r="D4" s="960" t="s">
        <v>408</v>
      </c>
      <c r="E4" s="315" t="s">
        <v>135</v>
      </c>
      <c r="F4" s="969" t="s">
        <v>348</v>
      </c>
      <c r="G4" s="137" t="s">
        <v>135</v>
      </c>
      <c r="H4" s="958" t="s">
        <v>410</v>
      </c>
      <c r="I4" s="958" t="s">
        <v>409</v>
      </c>
      <c r="J4" s="132" t="s">
        <v>135</v>
      </c>
    </row>
    <row r="5" spans="2:10" s="42" customFormat="1" ht="16.5" customHeight="1" thickBot="1">
      <c r="B5" s="84" t="s">
        <v>134</v>
      </c>
      <c r="C5" s="970"/>
      <c r="D5" s="961"/>
      <c r="E5" s="316" t="s">
        <v>136</v>
      </c>
      <c r="F5" s="970"/>
      <c r="G5" s="138" t="s">
        <v>136</v>
      </c>
      <c r="H5" s="959"/>
      <c r="I5" s="959"/>
      <c r="J5" s="133" t="s">
        <v>136</v>
      </c>
    </row>
    <row r="6" spans="2:10" s="42" customFormat="1" ht="15.75" thickTop="1">
      <c r="B6" s="239"/>
      <c r="C6" s="367"/>
      <c r="D6" s="259"/>
      <c r="E6" s="231"/>
      <c r="F6" s="646"/>
      <c r="G6" s="126"/>
      <c r="H6" s="86"/>
      <c r="I6" s="86"/>
      <c r="J6" s="86"/>
    </row>
    <row r="7" spans="2:10" s="42" customFormat="1" ht="15">
      <c r="B7" s="87" t="s">
        <v>137</v>
      </c>
      <c r="C7" s="368"/>
      <c r="D7" s="257"/>
      <c r="E7" s="231"/>
      <c r="F7" s="646"/>
      <c r="G7" s="231"/>
      <c r="H7" s="445"/>
      <c r="I7" s="260"/>
      <c r="J7" s="260"/>
    </row>
    <row r="8" spans="2:10" s="42" customFormat="1" ht="15">
      <c r="B8" s="181" t="s">
        <v>18</v>
      </c>
      <c r="C8" s="163">
        <v>3364</v>
      </c>
      <c r="D8" s="144">
        <v>2611</v>
      </c>
      <c r="E8" s="70">
        <v>28.83952508617389</v>
      </c>
      <c r="F8" s="647">
        <v>3070</v>
      </c>
      <c r="G8" s="129">
        <v>9.57654723127035</v>
      </c>
      <c r="H8" s="292">
        <v>6434</v>
      </c>
      <c r="I8" s="144">
        <v>5120</v>
      </c>
      <c r="J8" s="70">
        <v>25.664062499999996</v>
      </c>
    </row>
    <row r="9" spans="2:10" s="42" customFormat="1" ht="15">
      <c r="B9" s="181" t="s">
        <v>19</v>
      </c>
      <c r="C9" s="163">
        <v>1140</v>
      </c>
      <c r="D9" s="334">
        <v>723</v>
      </c>
      <c r="E9" s="256">
        <v>57.676348547717836</v>
      </c>
      <c r="F9" s="164">
        <v>942</v>
      </c>
      <c r="G9" s="750">
        <v>21.019108280254773</v>
      </c>
      <c r="H9" s="744">
        <v>2082</v>
      </c>
      <c r="I9" s="334">
        <v>1401</v>
      </c>
      <c r="J9" s="256">
        <v>48.60813704496787</v>
      </c>
    </row>
    <row r="10" spans="2:10" s="42" customFormat="1" ht="15">
      <c r="B10" s="335" t="s">
        <v>2</v>
      </c>
      <c r="C10" s="748">
        <v>2224</v>
      </c>
      <c r="D10" s="336">
        <v>1888</v>
      </c>
      <c r="E10" s="751">
        <v>17.796610169491522</v>
      </c>
      <c r="F10" s="648">
        <v>2128</v>
      </c>
      <c r="G10" s="337">
        <v>4.511278195488733</v>
      </c>
      <c r="H10" s="745">
        <v>4352</v>
      </c>
      <c r="I10" s="381">
        <v>3719</v>
      </c>
      <c r="J10" s="751">
        <v>17.02070449045443</v>
      </c>
    </row>
    <row r="11" spans="2:10" s="42" customFormat="1" ht="15">
      <c r="B11" s="181" t="s">
        <v>138</v>
      </c>
      <c r="C11" s="163">
        <v>706</v>
      </c>
      <c r="D11" s="334">
        <v>636</v>
      </c>
      <c r="E11" s="123">
        <v>11.00628930817611</v>
      </c>
      <c r="F11" s="164">
        <v>744</v>
      </c>
      <c r="G11" s="129">
        <v>-5.107526881720426</v>
      </c>
      <c r="H11" s="292">
        <v>1450</v>
      </c>
      <c r="I11" s="144">
        <v>1301</v>
      </c>
      <c r="J11" s="123">
        <v>11.452728670253641</v>
      </c>
    </row>
    <row r="12" spans="2:10" s="42" customFormat="1" ht="15">
      <c r="B12" s="181" t="s">
        <v>174</v>
      </c>
      <c r="C12" s="292">
        <v>227</v>
      </c>
      <c r="D12" s="334">
        <v>295</v>
      </c>
      <c r="E12" s="123">
        <v>-23.05084745762712</v>
      </c>
      <c r="F12" s="144">
        <v>368</v>
      </c>
      <c r="G12" s="123">
        <v>-38.315217391304344</v>
      </c>
      <c r="H12" s="292">
        <v>595</v>
      </c>
      <c r="I12" s="142">
        <v>565</v>
      </c>
      <c r="J12" s="123">
        <v>5.3097345132743445</v>
      </c>
    </row>
    <row r="13" spans="2:10" s="42" customFormat="1" ht="15">
      <c r="B13" s="181" t="s">
        <v>216</v>
      </c>
      <c r="C13" s="292">
        <v>30</v>
      </c>
      <c r="D13" s="334">
        <v>95</v>
      </c>
      <c r="E13" s="123">
        <v>-68.42105263157895</v>
      </c>
      <c r="F13" s="144">
        <v>22</v>
      </c>
      <c r="G13" s="123">
        <v>36.36363636363635</v>
      </c>
      <c r="H13" s="295">
        <v>52</v>
      </c>
      <c r="I13" s="142">
        <v>197</v>
      </c>
      <c r="J13" s="123">
        <v>-73.60406091370558</v>
      </c>
    </row>
    <row r="14" spans="2:10" s="42" customFormat="1" ht="15">
      <c r="B14" s="341" t="s">
        <v>21</v>
      </c>
      <c r="C14" s="292">
        <v>16</v>
      </c>
      <c r="D14" s="343">
        <v>10</v>
      </c>
      <c r="E14" s="123">
        <v>60.00000000000001</v>
      </c>
      <c r="F14" s="340">
        <v>98</v>
      </c>
      <c r="G14" s="340">
        <v>-83.6734693877551</v>
      </c>
      <c r="H14" s="292">
        <v>114</v>
      </c>
      <c r="I14" s="160">
        <v>378</v>
      </c>
      <c r="J14" s="123">
        <v>-69.84126984126983</v>
      </c>
    </row>
    <row r="15" spans="2:10" s="42" customFormat="1" ht="15">
      <c r="B15" s="338" t="s">
        <v>20</v>
      </c>
      <c r="C15" s="745">
        <v>979</v>
      </c>
      <c r="D15" s="339">
        <v>1036</v>
      </c>
      <c r="E15" s="751">
        <v>-5.501930501930497</v>
      </c>
      <c r="F15" s="650">
        <v>1232</v>
      </c>
      <c r="G15" s="337">
        <v>-20.535714285714292</v>
      </c>
      <c r="H15" s="745">
        <v>2211</v>
      </c>
      <c r="I15" s="381">
        <v>2441</v>
      </c>
      <c r="J15" s="751">
        <v>-9.42236788201557</v>
      </c>
    </row>
    <row r="16" spans="2:10" s="42" customFormat="1" ht="15">
      <c r="B16" s="317" t="s">
        <v>3</v>
      </c>
      <c r="C16" s="744">
        <v>3203</v>
      </c>
      <c r="D16" s="164">
        <v>2924</v>
      </c>
      <c r="E16" s="256">
        <v>9.541723666210666</v>
      </c>
      <c r="F16" s="649">
        <v>3360</v>
      </c>
      <c r="G16" s="123">
        <v>-4.672619047619042</v>
      </c>
      <c r="H16" s="744">
        <v>6563</v>
      </c>
      <c r="I16" s="164">
        <v>6160</v>
      </c>
      <c r="J16" s="256">
        <v>6.542207792207799</v>
      </c>
    </row>
    <row r="17" spans="2:10" s="42" customFormat="1" ht="15">
      <c r="B17" s="181" t="s">
        <v>139</v>
      </c>
      <c r="C17" s="163">
        <v>785</v>
      </c>
      <c r="D17" s="334">
        <v>727</v>
      </c>
      <c r="E17" s="123">
        <v>7.9779917469051</v>
      </c>
      <c r="F17" s="144">
        <v>786</v>
      </c>
      <c r="G17" s="123">
        <v>-0.12722646310432406</v>
      </c>
      <c r="H17" s="292">
        <v>1571</v>
      </c>
      <c r="I17" s="123">
        <v>1445</v>
      </c>
      <c r="J17" s="123">
        <v>8.719723183391004</v>
      </c>
    </row>
    <row r="18" spans="2:10" s="42" customFormat="1" ht="15">
      <c r="B18" s="341" t="s">
        <v>141</v>
      </c>
      <c r="C18" s="163">
        <v>637</v>
      </c>
      <c r="D18" s="343">
        <v>555</v>
      </c>
      <c r="E18" s="123">
        <v>14.77477477477478</v>
      </c>
      <c r="F18" s="650">
        <v>624</v>
      </c>
      <c r="G18" s="340">
        <v>2.083333333333326</v>
      </c>
      <c r="H18" s="273">
        <v>1261</v>
      </c>
      <c r="I18" s="123">
        <v>1095</v>
      </c>
      <c r="J18" s="123">
        <v>15.159817351598171</v>
      </c>
    </row>
    <row r="19" spans="2:10" s="42" customFormat="1" ht="15">
      <c r="B19" s="338" t="s">
        <v>142</v>
      </c>
      <c r="C19" s="745">
        <v>1422</v>
      </c>
      <c r="D19" s="339">
        <v>1282</v>
      </c>
      <c r="E19" s="751">
        <v>10.920436817472702</v>
      </c>
      <c r="F19" s="651">
        <v>1410</v>
      </c>
      <c r="G19" s="342">
        <v>0.8510638297872353</v>
      </c>
      <c r="H19" s="746">
        <v>2832</v>
      </c>
      <c r="I19" s="337">
        <v>2540</v>
      </c>
      <c r="J19" s="751">
        <v>11.496062992125978</v>
      </c>
    </row>
    <row r="20" spans="2:10" s="42" customFormat="1" ht="15">
      <c r="B20" s="87" t="s">
        <v>4</v>
      </c>
      <c r="C20" s="300">
        <v>1781</v>
      </c>
      <c r="D20" s="334">
        <v>1642</v>
      </c>
      <c r="E20" s="123">
        <v>8.46528623629721</v>
      </c>
      <c r="F20" s="144">
        <v>1950</v>
      </c>
      <c r="G20" s="123">
        <v>-8.666666666666668</v>
      </c>
      <c r="H20" s="292">
        <v>3731</v>
      </c>
      <c r="I20" s="159">
        <v>3620</v>
      </c>
      <c r="J20" s="123">
        <v>3.0662983425414403</v>
      </c>
    </row>
    <row r="21" spans="2:10" s="42" customFormat="1" ht="15">
      <c r="B21" s="181" t="s">
        <v>5</v>
      </c>
      <c r="C21" s="163">
        <v>105</v>
      </c>
      <c r="D21" s="334">
        <v>304</v>
      </c>
      <c r="E21" s="256">
        <v>-65.46052631578947</v>
      </c>
      <c r="F21" s="164">
        <v>164</v>
      </c>
      <c r="G21" s="750">
        <v>-35.97560975609756</v>
      </c>
      <c r="H21" s="744">
        <v>269</v>
      </c>
      <c r="I21" s="334">
        <v>854</v>
      </c>
      <c r="J21" s="256">
        <v>-68.50117096018735</v>
      </c>
    </row>
    <row r="22" spans="2:10" s="42" customFormat="1" ht="15">
      <c r="B22" s="87" t="s">
        <v>184</v>
      </c>
      <c r="C22" s="300">
        <v>1676</v>
      </c>
      <c r="D22" s="334">
        <v>1338</v>
      </c>
      <c r="E22" s="123">
        <v>25.261584454409558</v>
      </c>
      <c r="F22" s="652">
        <v>1786</v>
      </c>
      <c r="G22" s="750">
        <v>-6.159014557670773</v>
      </c>
      <c r="H22" s="300">
        <v>3462</v>
      </c>
      <c r="I22" s="334">
        <v>2766</v>
      </c>
      <c r="J22" s="123">
        <v>25.16268980477223</v>
      </c>
    </row>
    <row r="23" spans="2:10" s="42" customFormat="1" ht="15">
      <c r="B23" s="341" t="s">
        <v>45</v>
      </c>
      <c r="C23" s="163">
        <v>314</v>
      </c>
      <c r="D23" s="343">
        <v>177</v>
      </c>
      <c r="E23" s="256">
        <v>77.40112994350284</v>
      </c>
      <c r="F23" s="334">
        <v>245</v>
      </c>
      <c r="G23" s="340">
        <v>28.163265306122454</v>
      </c>
      <c r="H23" s="890">
        <v>559</v>
      </c>
      <c r="I23" s="410">
        <v>327</v>
      </c>
      <c r="J23" s="256">
        <v>70.94801223241589</v>
      </c>
    </row>
    <row r="24" spans="2:10" s="42" customFormat="1" ht="15.75" thickBot="1">
      <c r="B24" s="345" t="s">
        <v>37</v>
      </c>
      <c r="C24" s="749">
        <v>1362</v>
      </c>
      <c r="D24" s="348">
        <v>1161</v>
      </c>
      <c r="E24" s="346">
        <v>17.312661498708003</v>
      </c>
      <c r="F24" s="653">
        <v>1541</v>
      </c>
      <c r="G24" s="346">
        <v>-11.615833874107718</v>
      </c>
      <c r="H24" s="891">
        <v>2903</v>
      </c>
      <c r="I24" s="411">
        <v>2439</v>
      </c>
      <c r="J24" s="346">
        <v>19.024190241902428</v>
      </c>
    </row>
    <row r="25" spans="2:8" s="42" customFormat="1" ht="15.75" thickTop="1">
      <c r="B25" s="181"/>
      <c r="C25" s="163"/>
      <c r="D25" s="163"/>
      <c r="F25" s="144"/>
      <c r="G25" s="123"/>
      <c r="H25" s="120"/>
    </row>
    <row r="26" spans="2:8" s="42" customFormat="1" ht="15">
      <c r="B26" s="181" t="s">
        <v>143</v>
      </c>
      <c r="C26" s="163"/>
      <c r="D26" s="163"/>
      <c r="F26" s="144"/>
      <c r="G26" s="123"/>
      <c r="H26" s="120"/>
    </row>
    <row r="27" spans="2:10" s="42" customFormat="1" ht="15">
      <c r="B27" s="87" t="s">
        <v>273</v>
      </c>
      <c r="C27" s="163">
        <v>1334</v>
      </c>
      <c r="D27" s="144">
        <v>1130</v>
      </c>
      <c r="E27" s="123">
        <v>18.05309734513274</v>
      </c>
      <c r="F27" s="159">
        <v>1511</v>
      </c>
      <c r="G27" s="123">
        <v>-11.714096624751825</v>
      </c>
      <c r="H27" s="358">
        <v>2845</v>
      </c>
      <c r="I27" s="123">
        <v>2375</v>
      </c>
      <c r="J27" s="123">
        <v>19.789473684210535</v>
      </c>
    </row>
    <row r="28" spans="2:10" s="42" customFormat="1" ht="15">
      <c r="B28" s="341" t="s">
        <v>274</v>
      </c>
      <c r="C28" s="163">
        <v>28</v>
      </c>
      <c r="D28" s="343">
        <v>31</v>
      </c>
      <c r="E28" s="340">
        <v>-9.677419354838712</v>
      </c>
      <c r="F28" s="164">
        <v>30</v>
      </c>
      <c r="G28" s="340">
        <v>-6.666666666666665</v>
      </c>
      <c r="H28" s="734">
        <v>58</v>
      </c>
      <c r="I28" s="340">
        <v>64</v>
      </c>
      <c r="J28" s="340">
        <v>-9.375</v>
      </c>
    </row>
    <row r="29" spans="2:10" s="42" customFormat="1" ht="15.75" thickBot="1">
      <c r="B29" s="347"/>
      <c r="C29" s="749">
        <v>1362</v>
      </c>
      <c r="D29" s="348">
        <v>1161</v>
      </c>
      <c r="E29" s="346">
        <v>17.312661498708003</v>
      </c>
      <c r="F29" s="348">
        <v>1541</v>
      </c>
      <c r="G29" s="346">
        <v>-11.615833874107718</v>
      </c>
      <c r="H29" s="747">
        <v>2903</v>
      </c>
      <c r="I29" s="346">
        <v>2439</v>
      </c>
      <c r="J29" s="346">
        <v>19.024190241902428</v>
      </c>
    </row>
    <row r="30" spans="1:7" ht="15.75" thickTop="1">
      <c r="A30" s="42"/>
      <c r="B30" s="52"/>
      <c r="C30" s="357"/>
      <c r="D30" s="105"/>
      <c r="E30" s="211"/>
      <c r="F30" s="654"/>
      <c r="G30" s="211"/>
    </row>
    <row r="31" spans="1:7" ht="15">
      <c r="A31" s="42"/>
      <c r="B31" s="52"/>
      <c r="C31" s="332"/>
      <c r="D31" s="105"/>
      <c r="E31" s="211"/>
      <c r="F31" s="654"/>
      <c r="G31" s="211"/>
    </row>
    <row r="32" spans="2:7" ht="15">
      <c r="B32" s="202" t="s">
        <v>224</v>
      </c>
      <c r="C32" s="398"/>
      <c r="D32" s="229"/>
      <c r="E32" s="399"/>
      <c r="F32" s="655"/>
      <c r="G32" s="399"/>
    </row>
    <row r="33" spans="1:7" ht="15.75" thickBot="1">
      <c r="A33" s="42"/>
      <c r="B33" s="52"/>
      <c r="C33" s="332"/>
      <c r="D33" s="105"/>
      <c r="E33" s="104"/>
      <c r="F33" s="107"/>
      <c r="G33" s="104"/>
    </row>
    <row r="34" spans="1:10" ht="17.25" customHeight="1" thickTop="1">
      <c r="A34" s="42"/>
      <c r="B34" s="83"/>
      <c r="C34" s="958" t="s">
        <v>414</v>
      </c>
      <c r="D34" s="958" t="s">
        <v>408</v>
      </c>
      <c r="E34" s="137" t="s">
        <v>135</v>
      </c>
      <c r="F34" s="958" t="s">
        <v>348</v>
      </c>
      <c r="G34" s="137" t="s">
        <v>135</v>
      </c>
      <c r="H34" s="958" t="s">
        <v>410</v>
      </c>
      <c r="I34" s="958" t="s">
        <v>409</v>
      </c>
      <c r="J34" s="132" t="s">
        <v>135</v>
      </c>
    </row>
    <row r="35" spans="1:10" ht="15.75" thickBot="1">
      <c r="A35" s="42"/>
      <c r="B35" s="84" t="s">
        <v>134</v>
      </c>
      <c r="C35" s="959"/>
      <c r="D35" s="959"/>
      <c r="E35" s="138" t="s">
        <v>136</v>
      </c>
      <c r="F35" s="959"/>
      <c r="G35" s="138" t="s">
        <v>136</v>
      </c>
      <c r="H35" s="959"/>
      <c r="I35" s="959"/>
      <c r="J35" s="133" t="s">
        <v>136</v>
      </c>
    </row>
    <row r="36" spans="1:7" ht="15.75" thickTop="1">
      <c r="A36" s="42"/>
      <c r="B36" s="239"/>
      <c r="C36" s="163"/>
      <c r="D36" s="333"/>
      <c r="E36" s="123"/>
      <c r="F36" s="656"/>
      <c r="G36" s="123"/>
    </row>
    <row r="37" spans="1:11" ht="15">
      <c r="A37" s="42"/>
      <c r="B37" s="87" t="s">
        <v>37</v>
      </c>
      <c r="C37" s="163">
        <v>1362</v>
      </c>
      <c r="D37" s="123">
        <v>1161</v>
      </c>
      <c r="E37" s="70">
        <v>17.312661498708003</v>
      </c>
      <c r="F37" s="657">
        <v>1541</v>
      </c>
      <c r="G37" s="70">
        <v>-11.615833874107718</v>
      </c>
      <c r="H37" s="163">
        <v>2903</v>
      </c>
      <c r="I37" s="144">
        <v>2439</v>
      </c>
      <c r="J37" s="123">
        <v>19.024190241902428</v>
      </c>
      <c r="K37" s="205"/>
    </row>
    <row r="38" spans="1:11" ht="15">
      <c r="A38" s="42"/>
      <c r="B38" s="87"/>
      <c r="C38" s="358"/>
      <c r="D38" s="123"/>
      <c r="E38" s="123"/>
      <c r="F38" s="123"/>
      <c r="G38" s="123"/>
      <c r="H38" s="874"/>
      <c r="K38" s="205"/>
    </row>
    <row r="39" spans="1:11" ht="15">
      <c r="A39" s="42"/>
      <c r="B39" s="87" t="s">
        <v>302</v>
      </c>
      <c r="C39" s="358"/>
      <c r="D39" s="123"/>
      <c r="E39" s="123"/>
      <c r="F39" s="123"/>
      <c r="G39" s="123"/>
      <c r="H39" s="874"/>
      <c r="K39" s="205"/>
    </row>
    <row r="40" spans="1:11" ht="15">
      <c r="A40" s="42"/>
      <c r="B40" s="87"/>
      <c r="C40" s="358"/>
      <c r="D40" s="123"/>
      <c r="E40" s="123"/>
      <c r="F40" s="123"/>
      <c r="G40" s="123"/>
      <c r="H40" s="874"/>
      <c r="K40" s="205"/>
    </row>
    <row r="41" spans="1:11" ht="30" customHeight="1">
      <c r="A41" s="42"/>
      <c r="B41" s="87" t="s">
        <v>303</v>
      </c>
      <c r="C41" s="358"/>
      <c r="D41" s="123"/>
      <c r="E41" s="123"/>
      <c r="F41" s="123"/>
      <c r="G41" s="123"/>
      <c r="H41" s="874"/>
      <c r="K41" s="205"/>
    </row>
    <row r="42" spans="1:11" ht="15">
      <c r="A42" s="42"/>
      <c r="B42" s="181" t="s">
        <v>339</v>
      </c>
      <c r="C42" s="358">
        <v>175</v>
      </c>
      <c r="D42" s="129">
        <v>-74</v>
      </c>
      <c r="E42" s="70" t="s">
        <v>343</v>
      </c>
      <c r="F42" s="70">
        <v>-119</v>
      </c>
      <c r="G42" s="70" t="s">
        <v>343</v>
      </c>
      <c r="H42" s="273">
        <v>56</v>
      </c>
      <c r="I42" s="129">
        <v>-136</v>
      </c>
      <c r="J42" s="123" t="s">
        <v>343</v>
      </c>
      <c r="K42" s="205"/>
    </row>
    <row r="43" spans="1:11" ht="15" customHeight="1">
      <c r="A43" s="42"/>
      <c r="B43" s="181" t="s">
        <v>340</v>
      </c>
      <c r="C43" s="358">
        <v>1</v>
      </c>
      <c r="D43" s="129">
        <v>1</v>
      </c>
      <c r="E43" s="70">
        <v>0</v>
      </c>
      <c r="F43" s="70">
        <v>1</v>
      </c>
      <c r="G43" s="70">
        <v>0</v>
      </c>
      <c r="H43" s="273">
        <v>2</v>
      </c>
      <c r="I43" s="129">
        <v>-5</v>
      </c>
      <c r="J43" s="123" t="s">
        <v>343</v>
      </c>
      <c r="K43" s="205"/>
    </row>
    <row r="44" spans="1:11" ht="48.75" customHeight="1">
      <c r="A44" s="42"/>
      <c r="B44" s="836" t="s">
        <v>450</v>
      </c>
      <c r="C44" s="358"/>
      <c r="D44" s="358"/>
      <c r="E44" s="70"/>
      <c r="F44" s="70"/>
      <c r="G44" s="70"/>
      <c r="H44" s="358"/>
      <c r="I44" s="358"/>
      <c r="J44" s="123"/>
      <c r="K44" s="205"/>
    </row>
    <row r="45" spans="1:13" ht="15" customHeight="1">
      <c r="A45" s="42"/>
      <c r="B45" s="91" t="s">
        <v>147</v>
      </c>
      <c r="C45" s="358">
        <v>-128</v>
      </c>
      <c r="D45" s="129">
        <v>114</v>
      </c>
      <c r="E45" s="70" t="s">
        <v>343</v>
      </c>
      <c r="F45" s="70">
        <v>-162</v>
      </c>
      <c r="G45" s="70">
        <v>20.98765432098766</v>
      </c>
      <c r="H45" s="273">
        <v>-290</v>
      </c>
      <c r="I45" s="129">
        <v>416</v>
      </c>
      <c r="J45" s="123" t="s">
        <v>343</v>
      </c>
      <c r="K45" s="70"/>
      <c r="L45" s="395"/>
      <c r="M45" s="70"/>
    </row>
    <row r="46" spans="1:13" ht="15" customHeight="1">
      <c r="A46" s="42"/>
      <c r="B46" s="91" t="s">
        <v>193</v>
      </c>
      <c r="C46" s="358">
        <v>10</v>
      </c>
      <c r="D46" s="129">
        <v>-70</v>
      </c>
      <c r="E46" s="70" t="s">
        <v>343</v>
      </c>
      <c r="F46" s="70">
        <v>-2</v>
      </c>
      <c r="G46" s="70" t="s">
        <v>343</v>
      </c>
      <c r="H46" s="273">
        <v>8</v>
      </c>
      <c r="I46" s="129">
        <v>-159</v>
      </c>
      <c r="J46" s="123" t="s">
        <v>343</v>
      </c>
      <c r="K46" s="70"/>
      <c r="L46" s="395"/>
      <c r="M46" s="70"/>
    </row>
    <row r="47" spans="1:13" ht="28.5" customHeight="1">
      <c r="A47" s="42"/>
      <c r="B47" s="92" t="s">
        <v>304</v>
      </c>
      <c r="C47" s="358">
        <v>12</v>
      </c>
      <c r="D47" s="129">
        <v>0</v>
      </c>
      <c r="E47" s="70" t="s">
        <v>343</v>
      </c>
      <c r="F47" s="70">
        <v>10</v>
      </c>
      <c r="G47" s="70">
        <v>19.999999999999996</v>
      </c>
      <c r="H47" s="273">
        <v>22</v>
      </c>
      <c r="I47" s="129">
        <v>-10</v>
      </c>
      <c r="J47" s="123" t="s">
        <v>343</v>
      </c>
      <c r="K47" s="70"/>
      <c r="L47" s="396"/>
      <c r="M47" s="70"/>
    </row>
    <row r="48" spans="1:11" ht="15" customHeight="1">
      <c r="A48" s="42"/>
      <c r="B48" s="181" t="s">
        <v>189</v>
      </c>
      <c r="C48" s="358"/>
      <c r="D48" s="70"/>
      <c r="E48" s="70"/>
      <c r="F48" s="70"/>
      <c r="G48" s="70"/>
      <c r="H48" s="51"/>
      <c r="I48" s="70"/>
      <c r="J48" s="123"/>
      <c r="K48" s="205"/>
    </row>
    <row r="49" spans="1:11" ht="15" customHeight="1">
      <c r="A49" s="42"/>
      <c r="B49" s="91" t="s">
        <v>147</v>
      </c>
      <c r="C49" s="358">
        <v>-21</v>
      </c>
      <c r="D49" s="256">
        <v>-1</v>
      </c>
      <c r="E49" s="70" t="s">
        <v>452</v>
      </c>
      <c r="F49" s="70">
        <v>-32</v>
      </c>
      <c r="G49" s="70">
        <v>34.375</v>
      </c>
      <c r="H49" s="817">
        <v>-53</v>
      </c>
      <c r="I49" s="256">
        <v>11</v>
      </c>
      <c r="J49" s="123" t="s">
        <v>343</v>
      </c>
      <c r="K49" s="205"/>
    </row>
    <row r="50" spans="1:11" ht="15" customHeight="1">
      <c r="A50" s="42"/>
      <c r="B50" s="91" t="s">
        <v>193</v>
      </c>
      <c r="C50" s="358">
        <v>-33</v>
      </c>
      <c r="D50" s="256">
        <v>0</v>
      </c>
      <c r="E50" s="70" t="s">
        <v>343</v>
      </c>
      <c r="F50" s="70">
        <v>-15</v>
      </c>
      <c r="G50" s="70" t="s">
        <v>452</v>
      </c>
      <c r="H50" s="817">
        <v>-48</v>
      </c>
      <c r="I50" s="256">
        <v>3</v>
      </c>
      <c r="J50" s="123" t="s">
        <v>343</v>
      </c>
      <c r="K50" s="205"/>
    </row>
    <row r="51" spans="1:11" ht="29.25" customHeight="1">
      <c r="A51" s="42"/>
      <c r="B51" s="92" t="s">
        <v>304</v>
      </c>
      <c r="C51" s="358">
        <v>8</v>
      </c>
      <c r="D51" s="256">
        <v>1</v>
      </c>
      <c r="E51" s="70" t="s">
        <v>453</v>
      </c>
      <c r="F51" s="70">
        <v>5</v>
      </c>
      <c r="G51" s="70">
        <v>60.00000000000001</v>
      </c>
      <c r="H51" s="817">
        <v>13</v>
      </c>
      <c r="I51" s="256">
        <v>-2</v>
      </c>
      <c r="J51" s="123" t="s">
        <v>343</v>
      </c>
      <c r="K51" s="205"/>
    </row>
    <row r="52" spans="1:11" ht="15">
      <c r="A52" s="42"/>
      <c r="B52" s="393"/>
      <c r="C52" s="817"/>
      <c r="D52" s="256"/>
      <c r="E52" s="70"/>
      <c r="F52" s="70"/>
      <c r="G52" s="70"/>
      <c r="H52" s="214"/>
      <c r="K52" s="205"/>
    </row>
    <row r="53" spans="1:11" ht="30">
      <c r="A53" s="42"/>
      <c r="B53" s="87" t="s">
        <v>309</v>
      </c>
      <c r="C53" s="817"/>
      <c r="D53" s="256"/>
      <c r="E53" s="70"/>
      <c r="F53" s="70"/>
      <c r="G53" s="70"/>
      <c r="H53" s="214"/>
      <c r="K53" s="205"/>
    </row>
    <row r="54" spans="1:11" ht="45.75">
      <c r="A54" s="42"/>
      <c r="B54" s="836" t="s">
        <v>444</v>
      </c>
      <c r="C54" s="358">
        <v>-53</v>
      </c>
      <c r="D54" s="256">
        <v>0</v>
      </c>
      <c r="E54" s="70" t="s">
        <v>343</v>
      </c>
      <c r="F54" s="70">
        <v>13</v>
      </c>
      <c r="G54" s="70" t="s">
        <v>343</v>
      </c>
      <c r="H54" s="51">
        <v>-40</v>
      </c>
      <c r="I54" s="256">
        <v>0</v>
      </c>
      <c r="J54" s="123" t="s">
        <v>343</v>
      </c>
      <c r="K54" s="205"/>
    </row>
    <row r="55" spans="1:12" ht="29.25">
      <c r="A55" s="42"/>
      <c r="B55" s="394" t="s">
        <v>308</v>
      </c>
      <c r="C55" s="358">
        <v>15</v>
      </c>
      <c r="D55" s="340">
        <v>-80</v>
      </c>
      <c r="E55" s="342" t="s">
        <v>343</v>
      </c>
      <c r="F55" s="342">
        <v>20</v>
      </c>
      <c r="G55" s="342">
        <v>-25</v>
      </c>
      <c r="H55" s="734">
        <v>35</v>
      </c>
      <c r="I55" s="340">
        <v>-110</v>
      </c>
      <c r="J55" s="340" t="s">
        <v>343</v>
      </c>
      <c r="K55" s="205"/>
      <c r="L55" s="205"/>
    </row>
    <row r="56" spans="1:11" ht="15">
      <c r="A56" s="42"/>
      <c r="B56" s="338" t="s">
        <v>149</v>
      </c>
      <c r="C56" s="815">
        <v>-14</v>
      </c>
      <c r="D56" s="340">
        <v>-109</v>
      </c>
      <c r="E56" s="342">
        <v>87.1559633027523</v>
      </c>
      <c r="F56" s="342">
        <v>-281</v>
      </c>
      <c r="G56" s="342">
        <v>95.01779359430606</v>
      </c>
      <c r="H56" s="734">
        <v>-295</v>
      </c>
      <c r="I56" s="340">
        <v>8</v>
      </c>
      <c r="J56" s="340" t="s">
        <v>343</v>
      </c>
      <c r="K56" s="205"/>
    </row>
    <row r="57" spans="1:11" ht="15.75" thickBot="1">
      <c r="A57" s="42"/>
      <c r="B57" s="841" t="s">
        <v>150</v>
      </c>
      <c r="C57" s="842">
        <v>1348</v>
      </c>
      <c r="D57" s="843">
        <v>1052</v>
      </c>
      <c r="E57" s="840">
        <v>28.136882129277563</v>
      </c>
      <c r="F57" s="840">
        <v>1260</v>
      </c>
      <c r="G57" s="840">
        <v>6.9841269841269815</v>
      </c>
      <c r="H57" s="842">
        <v>2608</v>
      </c>
      <c r="I57" s="843">
        <v>2447</v>
      </c>
      <c r="J57" s="843">
        <v>6.57948508377606</v>
      </c>
      <c r="K57" s="205"/>
    </row>
    <row r="58" spans="1:11" ht="15">
      <c r="A58" s="42"/>
      <c r="B58" s="181"/>
      <c r="C58" s="358"/>
      <c r="D58" s="123"/>
      <c r="E58" s="123"/>
      <c r="F58" s="123"/>
      <c r="G58" s="123"/>
      <c r="H58" s="875"/>
      <c r="K58" s="205"/>
    </row>
    <row r="59" spans="1:11" ht="15">
      <c r="A59" s="42"/>
      <c r="B59" s="181" t="s">
        <v>143</v>
      </c>
      <c r="C59" s="358"/>
      <c r="D59" s="123"/>
      <c r="E59" s="123"/>
      <c r="F59" s="123"/>
      <c r="G59" s="123"/>
      <c r="H59" s="875"/>
      <c r="K59" s="205"/>
    </row>
    <row r="60" spans="1:11" ht="15">
      <c r="A60" s="42"/>
      <c r="B60" s="87" t="s">
        <v>273</v>
      </c>
      <c r="C60" s="835">
        <v>1319</v>
      </c>
      <c r="D60" s="423">
        <v>1021</v>
      </c>
      <c r="E60" s="70">
        <v>29.18707149853086</v>
      </c>
      <c r="F60" s="69">
        <v>1230</v>
      </c>
      <c r="G60" s="69">
        <v>7.235772357723569</v>
      </c>
      <c r="H60" s="65">
        <v>2549</v>
      </c>
      <c r="I60" s="69">
        <v>2384</v>
      </c>
      <c r="J60" s="123">
        <v>6.921140939597326</v>
      </c>
      <c r="K60" s="205"/>
    </row>
    <row r="61" spans="1:11" ht="15">
      <c r="A61" s="42"/>
      <c r="B61" s="341" t="s">
        <v>274</v>
      </c>
      <c r="C61" s="835">
        <v>29</v>
      </c>
      <c r="D61" s="408">
        <v>31</v>
      </c>
      <c r="E61" s="342">
        <v>-6.451612903225811</v>
      </c>
      <c r="F61" s="69">
        <v>30</v>
      </c>
      <c r="G61" s="409">
        <v>-3.3333333333333326</v>
      </c>
      <c r="H61" s="936">
        <v>59</v>
      </c>
      <c r="I61" s="409">
        <v>63</v>
      </c>
      <c r="J61" s="409">
        <v>-6.349206349206349</v>
      </c>
      <c r="K61" s="205"/>
    </row>
    <row r="62" spans="1:11" ht="19.5" customHeight="1" thickBot="1">
      <c r="A62" s="42"/>
      <c r="B62" s="844"/>
      <c r="C62" s="845">
        <v>1348</v>
      </c>
      <c r="D62" s="846">
        <v>1052</v>
      </c>
      <c r="E62" s="840">
        <v>28.136882129277563</v>
      </c>
      <c r="F62" s="847">
        <v>1260</v>
      </c>
      <c r="G62" s="848">
        <v>6.9841269841269815</v>
      </c>
      <c r="H62" s="845">
        <v>2608</v>
      </c>
      <c r="I62" s="846">
        <v>2447</v>
      </c>
      <c r="J62" s="840">
        <v>6.57948508377606</v>
      </c>
      <c r="K62" s="205"/>
    </row>
    <row r="63" spans="1:11" ht="19.5" customHeight="1">
      <c r="A63" s="42"/>
      <c r="B63" s="849"/>
      <c r="C63" s="850"/>
      <c r="D63" s="851"/>
      <c r="E63" s="70"/>
      <c r="F63" s="852"/>
      <c r="G63" s="69"/>
      <c r="H63" s="850"/>
      <c r="I63" s="851"/>
      <c r="J63" s="70"/>
      <c r="K63" s="205"/>
    </row>
    <row r="64" spans="1:7" ht="15">
      <c r="A64" s="42"/>
      <c r="B64" s="400"/>
      <c r="C64" s="493"/>
      <c r="D64" s="279"/>
      <c r="E64" s="104"/>
      <c r="F64" s="104"/>
      <c r="G64" s="104"/>
    </row>
    <row r="65" spans="1:10" ht="24" customHeight="1">
      <c r="A65" s="42"/>
      <c r="B65" s="971" t="s">
        <v>396</v>
      </c>
      <c r="C65" s="971"/>
      <c r="D65" s="971"/>
      <c r="E65" s="971"/>
      <c r="F65" s="971"/>
      <c r="G65" s="971"/>
      <c r="H65" s="971"/>
      <c r="I65" s="971"/>
      <c r="J65" s="971"/>
    </row>
    <row r="66" spans="1:7" ht="15">
      <c r="A66" s="42"/>
      <c r="B66" s="170" t="s">
        <v>360</v>
      </c>
      <c r="C66" s="493"/>
      <c r="D66" s="279"/>
      <c r="E66" s="104"/>
      <c r="F66" s="104"/>
      <c r="G66" s="104"/>
    </row>
    <row r="67" spans="1:7" ht="15">
      <c r="A67" s="42"/>
      <c r="B67" s="42"/>
      <c r="C67" s="318"/>
      <c r="D67" s="279"/>
      <c r="E67" s="104"/>
      <c r="F67" s="104"/>
      <c r="G67" s="104"/>
    </row>
    <row r="68" spans="1:7" ht="15">
      <c r="A68" s="42"/>
      <c r="B68" s="42"/>
      <c r="C68" s="318"/>
      <c r="D68" s="279"/>
      <c r="E68" s="104"/>
      <c r="F68" s="104"/>
      <c r="G68" s="104"/>
    </row>
    <row r="69" spans="3:7" ht="12.75">
      <c r="C69" s="319"/>
      <c r="D69" s="282"/>
      <c r="E69" s="124"/>
      <c r="F69" s="124"/>
      <c r="G69" s="124"/>
    </row>
    <row r="70" spans="3:7" ht="12.75">
      <c r="C70" s="319"/>
      <c r="D70" s="282"/>
      <c r="E70" s="124"/>
      <c r="F70" s="124"/>
      <c r="G70" s="124"/>
    </row>
    <row r="71" spans="3:7" ht="12.75">
      <c r="C71" s="319"/>
      <c r="D71" s="282"/>
      <c r="E71" s="124"/>
      <c r="F71" s="124"/>
      <c r="G71" s="124"/>
    </row>
    <row r="72" spans="3:7" ht="12.75">
      <c r="C72" s="319"/>
      <c r="D72" s="282"/>
      <c r="E72" s="124"/>
      <c r="F72" s="124"/>
      <c r="G72" s="124"/>
    </row>
    <row r="73" spans="3:7" ht="12.75">
      <c r="C73" s="319"/>
      <c r="D73" s="282"/>
      <c r="E73" s="124"/>
      <c r="F73" s="124"/>
      <c r="G73" s="124"/>
    </row>
    <row r="74" spans="3:7" ht="12.75">
      <c r="C74" s="319"/>
      <c r="D74" s="282"/>
      <c r="E74" s="124"/>
      <c r="F74" s="124"/>
      <c r="G74" s="124"/>
    </row>
    <row r="75" spans="3:7" ht="12.75">
      <c r="C75" s="319"/>
      <c r="D75" s="282"/>
      <c r="E75" s="124"/>
      <c r="F75" s="124"/>
      <c r="G75" s="124"/>
    </row>
    <row r="76" spans="3:7" ht="12.75">
      <c r="C76" s="319"/>
      <c r="D76" s="282"/>
      <c r="E76" s="124"/>
      <c r="F76" s="124"/>
      <c r="G76" s="124"/>
    </row>
    <row r="77" spans="3:7" ht="12.75">
      <c r="C77" s="319"/>
      <c r="D77" s="282"/>
      <c r="E77" s="124"/>
      <c r="F77" s="124"/>
      <c r="G77" s="124"/>
    </row>
    <row r="78" spans="3:7" ht="12.75">
      <c r="C78" s="319"/>
      <c r="D78" s="282"/>
      <c r="E78" s="124"/>
      <c r="F78" s="124"/>
      <c r="G78" s="124"/>
    </row>
    <row r="79" spans="3:7" ht="12.75">
      <c r="C79" s="319"/>
      <c r="D79" s="282"/>
      <c r="E79" s="124"/>
      <c r="F79" s="124"/>
      <c r="G79" s="124"/>
    </row>
    <row r="80" spans="3:7" ht="12.75">
      <c r="C80" s="322"/>
      <c r="D80" s="282"/>
      <c r="E80" s="124"/>
      <c r="F80" s="124"/>
      <c r="G80" s="124"/>
    </row>
    <row r="81" spans="3:7" ht="12.75">
      <c r="C81" s="322"/>
      <c r="D81" s="282"/>
      <c r="E81" s="124"/>
      <c r="F81" s="124"/>
      <c r="G81" s="124"/>
    </row>
    <row r="82" spans="3:7" ht="12.75">
      <c r="C82" s="322"/>
      <c r="D82" s="282"/>
      <c r="E82" s="124"/>
      <c r="F82" s="124"/>
      <c r="G82" s="124"/>
    </row>
    <row r="83" spans="3:7" ht="12.75">
      <c r="C83" s="322"/>
      <c r="D83" s="282"/>
      <c r="E83" s="124"/>
      <c r="F83" s="124"/>
      <c r="G83" s="124"/>
    </row>
    <row r="84" spans="3:7" ht="12.75">
      <c r="C84" s="322"/>
      <c r="D84" s="282"/>
      <c r="E84" s="124"/>
      <c r="F84" s="124"/>
      <c r="G84" s="124"/>
    </row>
    <row r="85" spans="3:7" ht="12.75">
      <c r="C85" s="322"/>
      <c r="D85" s="282"/>
      <c r="E85" s="124"/>
      <c r="F85" s="124"/>
      <c r="G85" s="124"/>
    </row>
    <row r="86" spans="3:7" ht="12.75">
      <c r="C86" s="322"/>
      <c r="D86" s="282"/>
      <c r="E86" s="124"/>
      <c r="F86" s="124"/>
      <c r="G86" s="124"/>
    </row>
    <row r="87" spans="3:7" ht="12.75">
      <c r="C87" s="322"/>
      <c r="D87" s="282"/>
      <c r="E87" s="124"/>
      <c r="F87" s="124"/>
      <c r="G87" s="124"/>
    </row>
    <row r="88" spans="3:7" ht="12.75">
      <c r="C88" s="320"/>
      <c r="D88" s="282"/>
      <c r="E88" s="124"/>
      <c r="F88" s="124"/>
      <c r="G88" s="124"/>
    </row>
    <row r="89" spans="3:7" ht="12.75">
      <c r="C89" s="320"/>
      <c r="D89" s="282"/>
      <c r="E89" s="124"/>
      <c r="F89" s="124"/>
      <c r="G89" s="124"/>
    </row>
    <row r="90" spans="3:7" ht="12.75">
      <c r="C90" s="320"/>
      <c r="D90" s="282"/>
      <c r="E90" s="124"/>
      <c r="F90" s="124"/>
      <c r="G90" s="124"/>
    </row>
    <row r="91" spans="3:7" ht="12.75">
      <c r="C91" s="320"/>
      <c r="D91" s="282"/>
      <c r="E91" s="124"/>
      <c r="F91" s="124"/>
      <c r="G91" s="124"/>
    </row>
    <row r="92" spans="3:7" ht="12.75">
      <c r="C92" s="320"/>
      <c r="D92" s="282"/>
      <c r="E92" s="124"/>
      <c r="F92" s="124"/>
      <c r="G92" s="124"/>
    </row>
    <row r="93" spans="3:7" ht="12.75">
      <c r="C93" s="320"/>
      <c r="D93" s="282"/>
      <c r="E93" s="124"/>
      <c r="F93" s="124"/>
      <c r="G93" s="124"/>
    </row>
    <row r="94" spans="3:7" ht="12.75">
      <c r="C94" s="320"/>
      <c r="D94" s="282"/>
      <c r="E94" s="124"/>
      <c r="F94" s="124"/>
      <c r="G94" s="124"/>
    </row>
    <row r="95" spans="3:7" ht="12.75">
      <c r="C95" s="320"/>
      <c r="D95" s="282"/>
      <c r="E95" s="124"/>
      <c r="F95" s="124"/>
      <c r="G95" s="124"/>
    </row>
    <row r="96" spans="3:7" ht="12.75">
      <c r="C96" s="320"/>
      <c r="D96" s="282"/>
      <c r="E96" s="124"/>
      <c r="F96" s="124"/>
      <c r="G96" s="124"/>
    </row>
    <row r="97" spans="3:7" ht="12.75">
      <c r="C97" s="320"/>
      <c r="D97" s="282"/>
      <c r="E97" s="124"/>
      <c r="F97" s="124"/>
      <c r="G97" s="124"/>
    </row>
    <row r="98" spans="3:7" ht="12.75">
      <c r="C98" s="320"/>
      <c r="D98" s="282"/>
      <c r="E98" s="124"/>
      <c r="F98" s="124"/>
      <c r="G98" s="124"/>
    </row>
    <row r="99" spans="3:7" ht="12.75">
      <c r="C99" s="320"/>
      <c r="D99" s="282"/>
      <c r="E99" s="124"/>
      <c r="F99" s="124"/>
      <c r="G99" s="124"/>
    </row>
    <row r="100" spans="3:7" ht="12.75">
      <c r="C100" s="320"/>
      <c r="D100" s="282"/>
      <c r="E100" s="124"/>
      <c r="F100" s="124"/>
      <c r="G100" s="124"/>
    </row>
    <row r="101" spans="3:7" ht="12.75">
      <c r="C101" s="320"/>
      <c r="D101" s="282"/>
      <c r="E101" s="124"/>
      <c r="F101" s="124"/>
      <c r="G101" s="124"/>
    </row>
    <row r="102" spans="3:7" ht="12.75">
      <c r="C102" s="320"/>
      <c r="D102" s="282"/>
      <c r="E102" s="124"/>
      <c r="F102" s="124"/>
      <c r="G102" s="124"/>
    </row>
    <row r="103" spans="3:7" ht="12.75">
      <c r="C103" s="320"/>
      <c r="D103" s="282"/>
      <c r="E103" s="124"/>
      <c r="F103" s="124"/>
      <c r="G103" s="124"/>
    </row>
    <row r="104" spans="3:7" ht="12.75">
      <c r="C104" s="323"/>
      <c r="D104" s="379"/>
      <c r="E104" s="124"/>
      <c r="F104" s="658"/>
      <c r="G104" s="124"/>
    </row>
    <row r="105" spans="3:7" ht="12.75">
      <c r="C105" s="323"/>
      <c r="D105" s="379"/>
      <c r="E105" s="124"/>
      <c r="F105" s="658"/>
      <c r="G105" s="124"/>
    </row>
    <row r="106" spans="3:7" ht="12.75">
      <c r="C106" s="323"/>
      <c r="D106" s="379"/>
      <c r="E106" s="124"/>
      <c r="F106" s="658"/>
      <c r="G106" s="124"/>
    </row>
    <row r="107" spans="3:7" ht="12.75">
      <c r="C107" s="323"/>
      <c r="D107" s="379"/>
      <c r="E107" s="124"/>
      <c r="F107" s="658"/>
      <c r="G107" s="124"/>
    </row>
    <row r="108" spans="3:7" ht="12.75">
      <c r="C108" s="323"/>
      <c r="D108" s="379"/>
      <c r="E108" s="124"/>
      <c r="F108" s="658"/>
      <c r="G108" s="124"/>
    </row>
    <row r="109" spans="3:7" ht="12.75">
      <c r="C109" s="323"/>
      <c r="D109" s="379"/>
      <c r="E109" s="124"/>
      <c r="F109" s="658"/>
      <c r="G109" s="124"/>
    </row>
    <row r="110" spans="3:7" ht="12.75">
      <c r="C110" s="323"/>
      <c r="D110" s="379"/>
      <c r="E110" s="124"/>
      <c r="F110" s="658"/>
      <c r="G110" s="124"/>
    </row>
    <row r="111" spans="3:7" ht="12.75">
      <c r="C111" s="323"/>
      <c r="D111" s="379"/>
      <c r="E111" s="124"/>
      <c r="F111" s="658"/>
      <c r="G111" s="124"/>
    </row>
    <row r="112" spans="3:7" ht="12.75">
      <c r="C112" s="323"/>
      <c r="D112" s="379"/>
      <c r="E112" s="124"/>
      <c r="F112" s="658"/>
      <c r="G112" s="124"/>
    </row>
    <row r="113" spans="3:7" ht="12.75">
      <c r="C113" s="323"/>
      <c r="D113" s="379"/>
      <c r="E113" s="124"/>
      <c r="F113" s="658"/>
      <c r="G113" s="124"/>
    </row>
    <row r="114" spans="3:7" ht="12.75">
      <c r="C114" s="323"/>
      <c r="D114" s="379"/>
      <c r="E114" s="124"/>
      <c r="F114" s="658"/>
      <c r="G114" s="124"/>
    </row>
    <row r="115" spans="3:7" ht="12.75">
      <c r="C115" s="323"/>
      <c r="D115" s="379"/>
      <c r="E115" s="124"/>
      <c r="F115" s="658"/>
      <c r="G115" s="124"/>
    </row>
    <row r="116" spans="3:7" ht="12.75">
      <c r="C116" s="323"/>
      <c r="D116" s="379"/>
      <c r="E116" s="124"/>
      <c r="F116" s="658"/>
      <c r="G116" s="124"/>
    </row>
    <row r="117" spans="3:7" ht="12.75">
      <c r="C117" s="323"/>
      <c r="D117" s="379"/>
      <c r="E117" s="124"/>
      <c r="F117" s="658"/>
      <c r="G117" s="124"/>
    </row>
    <row r="118" spans="3:7" ht="12.75">
      <c r="C118" s="323"/>
      <c r="D118" s="379"/>
      <c r="E118" s="124"/>
      <c r="F118" s="658"/>
      <c r="G118" s="124"/>
    </row>
    <row r="119" spans="3:7" ht="12.75">
      <c r="C119" s="323"/>
      <c r="D119" s="379"/>
      <c r="E119" s="124"/>
      <c r="F119" s="658"/>
      <c r="G119" s="124"/>
    </row>
    <row r="120" spans="3:7" ht="12.75">
      <c r="C120" s="323"/>
      <c r="D120" s="379"/>
      <c r="E120" s="124"/>
      <c r="F120" s="658"/>
      <c r="G120" s="124"/>
    </row>
    <row r="121" spans="3:7" ht="12.75">
      <c r="C121" s="323"/>
      <c r="D121" s="379"/>
      <c r="E121" s="124"/>
      <c r="F121" s="658"/>
      <c r="G121" s="124"/>
    </row>
    <row r="122" spans="3:7" ht="12.75">
      <c r="C122" s="323"/>
      <c r="D122" s="379"/>
      <c r="E122" s="124"/>
      <c r="F122" s="658"/>
      <c r="G122" s="124"/>
    </row>
    <row r="123" spans="3:7" ht="12.75">
      <c r="C123" s="323"/>
      <c r="D123" s="379"/>
      <c r="E123" s="124"/>
      <c r="F123" s="658"/>
      <c r="G123" s="124"/>
    </row>
    <row r="124" spans="3:7" ht="12.75">
      <c r="C124" s="323"/>
      <c r="D124" s="379"/>
      <c r="E124" s="124"/>
      <c r="F124" s="658"/>
      <c r="G124" s="124"/>
    </row>
    <row r="125" spans="3:7" ht="12.75">
      <c r="C125" s="323"/>
      <c r="D125" s="379"/>
      <c r="E125" s="124"/>
      <c r="F125" s="658"/>
      <c r="G125" s="124"/>
    </row>
    <row r="126" spans="3:7" ht="12.75">
      <c r="C126" s="323"/>
      <c r="D126" s="379"/>
      <c r="E126" s="124"/>
      <c r="F126" s="658"/>
      <c r="G126" s="124"/>
    </row>
    <row r="127" spans="3:7" ht="12.75">
      <c r="C127" s="323"/>
      <c r="D127" s="379"/>
      <c r="E127" s="124"/>
      <c r="F127" s="658"/>
      <c r="G127" s="124"/>
    </row>
    <row r="128" spans="3:7" ht="12.75">
      <c r="C128" s="323"/>
      <c r="D128" s="379"/>
      <c r="E128" s="124"/>
      <c r="F128" s="658"/>
      <c r="G128" s="124"/>
    </row>
    <row r="129" spans="3:7" ht="12.75">
      <c r="C129" s="323"/>
      <c r="D129" s="379"/>
      <c r="E129" s="124"/>
      <c r="F129" s="658"/>
      <c r="G129" s="124"/>
    </row>
    <row r="130" spans="3:7" ht="12.75">
      <c r="C130" s="323"/>
      <c r="D130" s="379"/>
      <c r="E130" s="124"/>
      <c r="F130" s="658"/>
      <c r="G130" s="124"/>
    </row>
    <row r="131" spans="3:7" ht="12.75">
      <c r="C131" s="323"/>
      <c r="D131" s="379"/>
      <c r="E131" s="124"/>
      <c r="F131" s="658"/>
      <c r="G131" s="124"/>
    </row>
    <row r="132" spans="3:7" ht="12.75">
      <c r="C132" s="323"/>
      <c r="D132" s="379"/>
      <c r="E132" s="124"/>
      <c r="F132" s="658"/>
      <c r="G132" s="124"/>
    </row>
    <row r="133" spans="3:7" ht="12.75">
      <c r="C133" s="323"/>
      <c r="D133" s="379"/>
      <c r="E133" s="124"/>
      <c r="F133" s="658"/>
      <c r="G133" s="124"/>
    </row>
    <row r="134" spans="3:7" ht="12.75">
      <c r="C134" s="323"/>
      <c r="D134" s="379"/>
      <c r="E134" s="124"/>
      <c r="F134" s="658"/>
      <c r="G134" s="124"/>
    </row>
    <row r="135" spans="3:7" ht="12.75">
      <c r="C135" s="323"/>
      <c r="D135" s="379"/>
      <c r="E135" s="124"/>
      <c r="F135" s="658"/>
      <c r="G135" s="124"/>
    </row>
    <row r="136" spans="3:7" ht="12.75">
      <c r="C136" s="323"/>
      <c r="D136" s="379"/>
      <c r="E136" s="124"/>
      <c r="F136" s="658"/>
      <c r="G136" s="124"/>
    </row>
    <row r="137" spans="3:7" ht="12.75">
      <c r="C137" s="323"/>
      <c r="D137" s="379"/>
      <c r="E137" s="124"/>
      <c r="F137" s="658"/>
      <c r="G137" s="124"/>
    </row>
    <row r="138" spans="3:7" ht="12.75">
      <c r="C138" s="323"/>
      <c r="D138" s="379"/>
      <c r="E138" s="124"/>
      <c r="F138" s="658"/>
      <c r="G138" s="124"/>
    </row>
    <row r="139" spans="3:7" ht="12.75">
      <c r="C139" s="323"/>
      <c r="D139" s="379"/>
      <c r="E139" s="124"/>
      <c r="F139" s="658"/>
      <c r="G139" s="124"/>
    </row>
    <row r="140" spans="3:7" ht="12.75">
      <c r="C140" s="323"/>
      <c r="D140" s="379"/>
      <c r="E140" s="124"/>
      <c r="F140" s="658"/>
      <c r="G140" s="124"/>
    </row>
    <row r="141" spans="3:7" ht="12.75">
      <c r="C141" s="323"/>
      <c r="D141" s="379"/>
      <c r="E141" s="124"/>
      <c r="F141" s="658"/>
      <c r="G141" s="124"/>
    </row>
    <row r="142" spans="3:7" ht="12.75">
      <c r="C142" s="323"/>
      <c r="D142" s="379"/>
      <c r="E142" s="124"/>
      <c r="F142" s="658"/>
      <c r="G142" s="124"/>
    </row>
    <row r="143" spans="3:7" ht="12.75">
      <c r="C143" s="323"/>
      <c r="D143" s="379"/>
      <c r="E143" s="124"/>
      <c r="F143" s="658"/>
      <c r="G143" s="124"/>
    </row>
    <row r="144" spans="3:7" ht="12.75">
      <c r="C144" s="323"/>
      <c r="D144" s="379"/>
      <c r="E144" s="124"/>
      <c r="F144" s="658"/>
      <c r="G144" s="124"/>
    </row>
    <row r="145" spans="3:7" ht="12.75">
      <c r="C145" s="323"/>
      <c r="D145" s="379"/>
      <c r="E145" s="124"/>
      <c r="F145" s="658"/>
      <c r="G145" s="124"/>
    </row>
    <row r="146" spans="3:7" ht="12.75">
      <c r="C146" s="323"/>
      <c r="D146" s="379"/>
      <c r="E146" s="124"/>
      <c r="F146" s="658"/>
      <c r="G146" s="124"/>
    </row>
    <row r="147" spans="3:7" ht="12.75">
      <c r="C147" s="323"/>
      <c r="D147" s="379"/>
      <c r="E147" s="124"/>
      <c r="F147" s="658"/>
      <c r="G147" s="124"/>
    </row>
    <row r="148" spans="3:7" ht="12.75">
      <c r="C148" s="323"/>
      <c r="D148" s="379"/>
      <c r="E148" s="124"/>
      <c r="F148" s="658"/>
      <c r="G148" s="124"/>
    </row>
    <row r="149" spans="3:7" ht="12.75">
      <c r="C149" s="323"/>
      <c r="D149" s="379"/>
      <c r="E149" s="124"/>
      <c r="F149" s="658"/>
      <c r="G149" s="124"/>
    </row>
    <row r="150" spans="3:7" ht="12.75">
      <c r="C150" s="323"/>
      <c r="D150" s="379"/>
      <c r="E150" s="124"/>
      <c r="F150" s="658"/>
      <c r="G150" s="124"/>
    </row>
    <row r="151" spans="3:7" ht="12.75">
      <c r="C151" s="323"/>
      <c r="D151" s="379"/>
      <c r="E151" s="124"/>
      <c r="F151" s="658"/>
      <c r="G151" s="124"/>
    </row>
    <row r="152" spans="3:7" ht="12.75">
      <c r="C152" s="323"/>
      <c r="D152" s="379"/>
      <c r="E152" s="124"/>
      <c r="F152" s="658"/>
      <c r="G152" s="124"/>
    </row>
    <row r="153" spans="3:7" ht="12.75">
      <c r="C153" s="323"/>
      <c r="D153" s="379"/>
      <c r="E153" s="124"/>
      <c r="F153" s="658"/>
      <c r="G153" s="124"/>
    </row>
    <row r="154" spans="3:7" ht="12.75">
      <c r="C154" s="323"/>
      <c r="D154" s="379"/>
      <c r="E154" s="124"/>
      <c r="F154" s="658"/>
      <c r="G154" s="124"/>
    </row>
    <row r="155" spans="3:7" ht="12.75">
      <c r="C155" s="324"/>
      <c r="D155" s="379"/>
      <c r="E155" s="124"/>
      <c r="F155" s="658"/>
      <c r="G155" s="124"/>
    </row>
    <row r="156" spans="3:7" ht="12.75">
      <c r="C156" s="324"/>
      <c r="D156" s="379"/>
      <c r="E156" s="124"/>
      <c r="F156" s="658"/>
      <c r="G156" s="124"/>
    </row>
    <row r="157" spans="3:7" ht="12.75">
      <c r="C157" s="324"/>
      <c r="D157" s="379"/>
      <c r="E157" s="124"/>
      <c r="F157" s="658"/>
      <c r="G157" s="124"/>
    </row>
    <row r="158" spans="3:7" ht="12.75">
      <c r="C158" s="324"/>
      <c r="D158" s="379"/>
      <c r="E158" s="124"/>
      <c r="F158" s="658"/>
      <c r="G158" s="124"/>
    </row>
    <row r="159" spans="3:7" ht="12.75">
      <c r="C159" s="324"/>
      <c r="D159" s="379"/>
      <c r="E159" s="124"/>
      <c r="F159" s="658"/>
      <c r="G159" s="124"/>
    </row>
    <row r="160" spans="3:7" ht="12.75">
      <c r="C160" s="324"/>
      <c r="D160" s="379"/>
      <c r="E160" s="124"/>
      <c r="F160" s="658"/>
      <c r="G160" s="124"/>
    </row>
    <row r="161" spans="3:7" ht="12.75">
      <c r="C161" s="324"/>
      <c r="D161" s="379"/>
      <c r="E161" s="124"/>
      <c r="F161" s="658"/>
      <c r="G161" s="124"/>
    </row>
    <row r="162" spans="3:7" ht="12.75">
      <c r="C162" s="324"/>
      <c r="D162" s="379"/>
      <c r="E162" s="124"/>
      <c r="F162" s="658"/>
      <c r="G162" s="124"/>
    </row>
    <row r="163" spans="3:7" ht="12.75">
      <c r="C163" s="324"/>
      <c r="D163" s="379"/>
      <c r="E163" s="124"/>
      <c r="F163" s="658"/>
      <c r="G163" s="124"/>
    </row>
    <row r="164" spans="3:7" ht="12.75">
      <c r="C164" s="324"/>
      <c r="D164" s="379"/>
      <c r="E164" s="124"/>
      <c r="F164" s="658"/>
      <c r="G164" s="124"/>
    </row>
    <row r="165" spans="3:7" ht="12.75">
      <c r="C165" s="324"/>
      <c r="D165" s="379"/>
      <c r="E165" s="124"/>
      <c r="F165" s="658"/>
      <c r="G165" s="124"/>
    </row>
    <row r="166" spans="3:7" ht="12.75">
      <c r="C166" s="324"/>
      <c r="D166" s="379"/>
      <c r="E166" s="124"/>
      <c r="F166" s="658"/>
      <c r="G166" s="124"/>
    </row>
    <row r="167" spans="3:7" ht="12.75">
      <c r="C167" s="324"/>
      <c r="D167" s="379"/>
      <c r="E167" s="124"/>
      <c r="F167" s="658"/>
      <c r="G167" s="124"/>
    </row>
    <row r="168" spans="3:7" ht="12.75">
      <c r="C168" s="324"/>
      <c r="D168" s="379"/>
      <c r="E168" s="124"/>
      <c r="F168" s="658"/>
      <c r="G168" s="124"/>
    </row>
  </sheetData>
  <sheetProtection/>
  <mergeCells count="12">
    <mergeCell ref="B65:J65"/>
    <mergeCell ref="H4:H5"/>
    <mergeCell ref="I4:I5"/>
    <mergeCell ref="H34:H35"/>
    <mergeCell ref="I34:I35"/>
    <mergeCell ref="C34:C35"/>
    <mergeCell ref="D34:D35"/>
    <mergeCell ref="F34:F35"/>
    <mergeCell ref="A2:C2"/>
    <mergeCell ref="C4:C5"/>
    <mergeCell ref="D4:D5"/>
    <mergeCell ref="F4:F5"/>
  </mergeCells>
  <hyperlinks>
    <hyperlink ref="A2" location="Index!A1" display="Back to Index"/>
  </hyperlinks>
  <printOptions/>
  <pageMargins left="0.7" right="0.7" top="0.75" bottom="0.75" header="0.3" footer="0.3"/>
  <pageSetup fitToHeight="1" fitToWidth="1" horizontalDpi="600" verticalDpi="600" orientation="portrait" paperSize="9" scale="83" r:id="rId1"/>
</worksheet>
</file>

<file path=xl/worksheets/sheet28.xml><?xml version="1.0" encoding="utf-8"?>
<worksheet xmlns="http://schemas.openxmlformats.org/spreadsheetml/2006/main" xmlns:r="http://schemas.openxmlformats.org/officeDocument/2006/relationships">
  <sheetPr>
    <pageSetUpPr fitToPage="1"/>
  </sheetPr>
  <dimension ref="A1:AF160"/>
  <sheetViews>
    <sheetView zoomScale="80" zoomScaleNormal="80" zoomScalePageLayoutView="0" workbookViewId="0" topLeftCell="A1">
      <pane xSplit="3" ySplit="7" topLeftCell="D35" activePane="bottomRight" state="frozen"/>
      <selection pane="topLeft" activeCell="AP36" sqref="AP36"/>
      <selection pane="topRight" activeCell="AP36" sqref="AP36"/>
      <selection pane="bottomLeft" activeCell="AP36" sqref="AP36"/>
      <selection pane="bottomRight" activeCell="N15" sqref="N15"/>
    </sheetView>
  </sheetViews>
  <sheetFormatPr defaultColWidth="9.140625" defaultRowHeight="12.75"/>
  <cols>
    <col min="1" max="1" width="2.28125" style="0" customWidth="1"/>
    <col min="2" max="2" width="46.140625" style="0" customWidth="1"/>
    <col min="3" max="3" width="1.28515625" style="0" customWidth="1"/>
    <col min="4" max="6" width="13.00390625" style="205" bestFit="1" customWidth="1"/>
    <col min="7" max="7" width="12.57421875" style="205" customWidth="1"/>
    <col min="8" max="8" width="4.28125" style="0" customWidth="1"/>
    <col min="9" max="9" width="12.8515625" style="205" customWidth="1"/>
    <col min="10" max="11" width="10.8515625" style="205" customWidth="1"/>
    <col min="12" max="12" width="12.421875" style="0" customWidth="1"/>
    <col min="13" max="13" width="20.57421875" style="0" customWidth="1"/>
  </cols>
  <sheetData>
    <row r="1" spans="1:13" s="24" customFormat="1" ht="20.25">
      <c r="A1" s="241" t="s">
        <v>246</v>
      </c>
      <c r="B1" s="232"/>
      <c r="C1" s="232"/>
      <c r="D1" s="232"/>
      <c r="E1" s="232"/>
      <c r="F1" s="232"/>
      <c r="G1" s="232"/>
      <c r="H1" s="154"/>
      <c r="I1" s="154"/>
      <c r="J1" s="154"/>
      <c r="K1" s="154"/>
      <c r="L1" s="154"/>
      <c r="M1" s="25"/>
    </row>
    <row r="2" spans="1:13" s="26" customFormat="1" ht="15">
      <c r="A2" s="972" t="s">
        <v>53</v>
      </c>
      <c r="B2" s="972"/>
      <c r="C2" s="972"/>
      <c r="D2" s="233"/>
      <c r="E2" s="233"/>
      <c r="F2" s="233"/>
      <c r="G2" s="233"/>
      <c r="H2" s="128"/>
      <c r="I2" s="128"/>
      <c r="J2" s="128"/>
      <c r="K2" s="128"/>
      <c r="L2" s="128"/>
      <c r="M2" s="27"/>
    </row>
    <row r="3" spans="1:12" ht="15" thickBot="1">
      <c r="A3" s="52"/>
      <c r="B3" s="52"/>
      <c r="C3" s="52"/>
      <c r="D3" s="52"/>
      <c r="E3" s="52"/>
      <c r="F3" s="52"/>
      <c r="G3" s="52"/>
      <c r="H3" s="52"/>
      <c r="I3" s="52"/>
      <c r="J3" s="52"/>
      <c r="K3" s="52"/>
      <c r="L3" s="205"/>
    </row>
    <row r="4" spans="1:21" ht="15.75" customHeight="1" thickTop="1">
      <c r="A4" s="52"/>
      <c r="B4" s="234"/>
      <c r="C4" s="235"/>
      <c r="D4" s="246"/>
      <c r="E4" s="246" t="s">
        <v>275</v>
      </c>
      <c r="F4" s="246"/>
      <c r="G4" s="246"/>
      <c r="H4" s="230"/>
      <c r="I4" s="246"/>
      <c r="J4" s="349" t="s">
        <v>289</v>
      </c>
      <c r="K4" s="349"/>
      <c r="L4" s="349"/>
      <c r="M4" s="38"/>
      <c r="N4" s="38"/>
      <c r="O4" s="38"/>
      <c r="P4" s="38"/>
      <c r="Q4" s="38"/>
      <c r="R4" s="38"/>
      <c r="S4" s="38"/>
      <c r="T4" s="38"/>
      <c r="U4" s="38"/>
    </row>
    <row r="5" spans="1:21" s="54" customFormat="1" ht="15">
      <c r="A5" s="53"/>
      <c r="B5" s="181"/>
      <c r="C5" s="100"/>
      <c r="D5" s="236">
        <v>43281</v>
      </c>
      <c r="E5" s="236">
        <v>43190</v>
      </c>
      <c r="F5" s="236">
        <v>43100</v>
      </c>
      <c r="G5" s="236">
        <v>42916</v>
      </c>
      <c r="H5" s="247"/>
      <c r="I5" s="236">
        <v>43281</v>
      </c>
      <c r="J5" s="236">
        <v>43190</v>
      </c>
      <c r="K5" s="236">
        <v>43100</v>
      </c>
      <c r="L5" s="236">
        <v>42916</v>
      </c>
      <c r="M5" s="95"/>
      <c r="N5" s="95"/>
      <c r="O5" s="95"/>
      <c r="P5" s="95"/>
      <c r="Q5" s="95"/>
      <c r="R5" s="95"/>
      <c r="S5" s="95"/>
      <c r="T5" s="95"/>
      <c r="U5" s="95"/>
    </row>
    <row r="6" spans="1:21" s="56" customFormat="1" ht="21.75" customHeight="1" thickBot="1">
      <c r="A6" s="55"/>
      <c r="B6" s="237" t="s">
        <v>134</v>
      </c>
      <c r="C6" s="238"/>
      <c r="D6" s="74">
        <v>2018</v>
      </c>
      <c r="E6" s="74">
        <v>2018</v>
      </c>
      <c r="F6" s="74">
        <v>2017</v>
      </c>
      <c r="G6" s="74">
        <v>2017</v>
      </c>
      <c r="H6" s="74"/>
      <c r="I6" s="74">
        <v>2018</v>
      </c>
      <c r="J6" s="74">
        <v>2018</v>
      </c>
      <c r="K6" s="74">
        <v>2017</v>
      </c>
      <c r="L6" s="74">
        <v>2017</v>
      </c>
      <c r="M6" s="96"/>
      <c r="N6" s="96"/>
      <c r="O6" s="96"/>
      <c r="P6" s="96"/>
      <c r="Q6" s="96"/>
      <c r="R6" s="96"/>
      <c r="S6" s="96"/>
      <c r="T6" s="96"/>
      <c r="U6" s="96"/>
    </row>
    <row r="7" spans="1:21" ht="15.75" thickTop="1">
      <c r="A7" s="52"/>
      <c r="B7" s="87"/>
      <c r="C7" s="147"/>
      <c r="D7" s="147"/>
      <c r="E7" s="147"/>
      <c r="F7" s="147"/>
      <c r="G7" s="147"/>
      <c r="H7" s="73"/>
      <c r="I7" s="73"/>
      <c r="J7" s="382"/>
      <c r="K7" s="73"/>
      <c r="L7" s="42"/>
      <c r="M7" s="38"/>
      <c r="N7" s="38"/>
      <c r="O7" s="38"/>
      <c r="P7" s="38"/>
      <c r="Q7" s="38"/>
      <c r="R7" s="38"/>
      <c r="S7" s="38"/>
      <c r="T7" s="38"/>
      <c r="U7" s="38"/>
    </row>
    <row r="8" spans="1:21" ht="15">
      <c r="A8" s="52"/>
      <c r="B8" s="87" t="s">
        <v>276</v>
      </c>
      <c r="C8" s="147"/>
      <c r="D8" s="147"/>
      <c r="E8" s="147"/>
      <c r="F8" s="147"/>
      <c r="G8" s="147"/>
      <c r="H8" s="73"/>
      <c r="I8" s="73"/>
      <c r="J8" s="382"/>
      <c r="K8" s="73"/>
      <c r="L8" s="42"/>
      <c r="M8" s="38"/>
      <c r="N8" s="38"/>
      <c r="O8" s="38"/>
      <c r="P8" s="38"/>
      <c r="Q8" s="38"/>
      <c r="R8" s="38"/>
      <c r="S8" s="38"/>
      <c r="T8" s="38"/>
      <c r="U8" s="38"/>
    </row>
    <row r="9" spans="1:21" ht="15">
      <c r="A9" s="52"/>
      <c r="B9" s="239" t="s">
        <v>151</v>
      </c>
      <c r="C9" s="147"/>
      <c r="D9" s="163">
        <v>20959</v>
      </c>
      <c r="E9" s="163">
        <v>23064</v>
      </c>
      <c r="F9" s="144">
        <v>26463</v>
      </c>
      <c r="G9" s="144">
        <v>26942</v>
      </c>
      <c r="H9" s="144"/>
      <c r="I9" s="144"/>
      <c r="J9" s="391"/>
      <c r="K9" s="144"/>
      <c r="L9" s="42"/>
      <c r="M9" s="38"/>
      <c r="N9" s="742"/>
      <c r="O9" s="38"/>
      <c r="P9" s="38"/>
      <c r="Q9" s="38"/>
      <c r="R9" s="38"/>
      <c r="S9" s="38"/>
      <c r="T9" s="38"/>
      <c r="U9" s="38"/>
    </row>
    <row r="10" spans="1:21" ht="15">
      <c r="A10" s="52"/>
      <c r="B10" s="181" t="s">
        <v>210</v>
      </c>
      <c r="C10" s="181"/>
      <c r="D10" s="163">
        <v>48011</v>
      </c>
      <c r="E10" s="163">
        <v>45870</v>
      </c>
      <c r="F10" s="144">
        <v>39753</v>
      </c>
      <c r="G10" s="144">
        <v>40244</v>
      </c>
      <c r="H10" s="144"/>
      <c r="I10" s="123"/>
      <c r="J10" s="392"/>
      <c r="K10" s="123"/>
      <c r="L10" s="42"/>
      <c r="M10" s="38"/>
      <c r="N10" s="742"/>
      <c r="O10" s="38"/>
      <c r="P10" s="38"/>
      <c r="Q10" s="38"/>
      <c r="R10" s="38"/>
      <c r="S10" s="38"/>
      <c r="T10" s="38"/>
      <c r="U10" s="38"/>
    </row>
    <row r="11" spans="1:21" ht="15">
      <c r="A11" s="52"/>
      <c r="B11" s="181" t="s">
        <v>152</v>
      </c>
      <c r="C11" s="147"/>
      <c r="D11" s="163">
        <v>35692</v>
      </c>
      <c r="E11" s="163">
        <v>37525</v>
      </c>
      <c r="F11" s="144">
        <v>35975</v>
      </c>
      <c r="G11" s="144">
        <v>30180</v>
      </c>
      <c r="H11" s="144"/>
      <c r="I11" s="358">
        <v>24</v>
      </c>
      <c r="J11" s="358">
        <v>20</v>
      </c>
      <c r="K11" s="123">
        <v>13</v>
      </c>
      <c r="L11" s="42">
        <v>12</v>
      </c>
      <c r="M11" s="38"/>
      <c r="N11" s="742"/>
      <c r="O11" s="38"/>
      <c r="P11" s="38"/>
      <c r="Q11" s="38"/>
      <c r="R11" s="38"/>
      <c r="S11" s="38"/>
      <c r="T11" s="38"/>
      <c r="U11" s="38"/>
    </row>
    <row r="12" spans="1:21" ht="15">
      <c r="A12" s="52"/>
      <c r="B12" s="181" t="s">
        <v>211</v>
      </c>
      <c r="C12" s="147"/>
      <c r="D12" s="163">
        <v>18360</v>
      </c>
      <c r="E12" s="163">
        <v>18252</v>
      </c>
      <c r="F12" s="144">
        <v>17585</v>
      </c>
      <c r="G12" s="144">
        <v>17872</v>
      </c>
      <c r="H12" s="144"/>
      <c r="I12" s="358">
        <v>29</v>
      </c>
      <c r="J12" s="358">
        <v>16</v>
      </c>
      <c r="K12" s="123">
        <v>36</v>
      </c>
      <c r="L12" s="42">
        <v>51</v>
      </c>
      <c r="M12" s="38"/>
      <c r="N12" s="742"/>
      <c r="O12" s="38"/>
      <c r="P12" s="38"/>
      <c r="Q12" s="38"/>
      <c r="R12" s="38"/>
      <c r="S12" s="38"/>
      <c r="T12" s="38"/>
      <c r="U12" s="38"/>
    </row>
    <row r="13" spans="1:21" ht="15">
      <c r="A13" s="52"/>
      <c r="B13" s="181" t="s">
        <v>217</v>
      </c>
      <c r="C13" s="147"/>
      <c r="D13" s="163">
        <v>55946</v>
      </c>
      <c r="E13" s="163">
        <v>54738</v>
      </c>
      <c r="F13" s="144">
        <v>55589</v>
      </c>
      <c r="G13" s="144">
        <v>49303</v>
      </c>
      <c r="H13" s="144"/>
      <c r="I13" s="358"/>
      <c r="J13" s="358"/>
      <c r="K13" s="392"/>
      <c r="L13" s="42"/>
      <c r="M13" s="38"/>
      <c r="N13" s="742"/>
      <c r="O13" s="38"/>
      <c r="P13" s="38"/>
      <c r="Q13" s="38"/>
      <c r="R13" s="38"/>
      <c r="S13" s="38"/>
      <c r="T13" s="38"/>
      <c r="U13" s="38"/>
    </row>
    <row r="14" spans="1:21" ht="15">
      <c r="A14" s="52"/>
      <c r="B14" s="181" t="s">
        <v>153</v>
      </c>
      <c r="C14" s="366"/>
      <c r="D14" s="163">
        <v>338071</v>
      </c>
      <c r="E14" s="163">
        <v>328218</v>
      </c>
      <c r="F14" s="144">
        <v>323099</v>
      </c>
      <c r="G14" s="144">
        <v>302973</v>
      </c>
      <c r="H14" s="144"/>
      <c r="I14" s="358"/>
      <c r="J14" s="358"/>
      <c r="K14" s="123"/>
      <c r="L14" s="42"/>
      <c r="M14" s="38"/>
      <c r="N14" s="742"/>
      <c r="O14" s="38"/>
      <c r="P14" s="38"/>
      <c r="Q14" s="38"/>
      <c r="R14" s="38"/>
      <c r="S14" s="38"/>
      <c r="T14" s="38"/>
      <c r="U14" s="38"/>
    </row>
    <row r="15" spans="1:21" ht="15">
      <c r="A15" s="52"/>
      <c r="B15" s="181" t="s">
        <v>155</v>
      </c>
      <c r="C15" s="366"/>
      <c r="D15" s="163">
        <v>15647</v>
      </c>
      <c r="E15" s="163">
        <v>14977</v>
      </c>
      <c r="F15" s="144">
        <v>12066</v>
      </c>
      <c r="G15" s="144">
        <v>12024</v>
      </c>
      <c r="H15" s="144"/>
      <c r="I15" s="358">
        <v>3</v>
      </c>
      <c r="J15" s="358">
        <v>2</v>
      </c>
      <c r="K15" s="123">
        <v>2</v>
      </c>
      <c r="L15" s="120">
        <v>0</v>
      </c>
      <c r="M15" s="38"/>
      <c r="N15" s="742"/>
      <c r="O15" s="38"/>
      <c r="P15" s="38"/>
      <c r="Q15" s="38"/>
      <c r="R15" s="38"/>
      <c r="S15" s="38"/>
      <c r="T15" s="38"/>
      <c r="U15" s="38"/>
    </row>
    <row r="16" spans="1:21" ht="15">
      <c r="A16" s="52"/>
      <c r="B16" s="181" t="s">
        <v>266</v>
      </c>
      <c r="C16" s="147"/>
      <c r="D16" s="163">
        <v>849</v>
      </c>
      <c r="E16" s="163">
        <v>842</v>
      </c>
      <c r="F16" s="144">
        <v>783</v>
      </c>
      <c r="G16" s="144">
        <v>874</v>
      </c>
      <c r="H16" s="144"/>
      <c r="I16" s="358"/>
      <c r="J16" s="358"/>
      <c r="K16" s="392"/>
      <c r="L16" s="120"/>
      <c r="M16" s="38"/>
      <c r="N16" s="742"/>
      <c r="O16" s="38"/>
      <c r="P16" s="38"/>
      <c r="Q16" s="38"/>
      <c r="R16" s="38"/>
      <c r="S16" s="38"/>
      <c r="T16" s="38"/>
      <c r="U16" s="38"/>
    </row>
    <row r="17" spans="1:21" ht="15">
      <c r="A17" s="52"/>
      <c r="B17" s="181" t="s">
        <v>212</v>
      </c>
      <c r="C17" s="147"/>
      <c r="D17" s="123">
        <v>0</v>
      </c>
      <c r="E17" s="123">
        <v>0</v>
      </c>
      <c r="F17" s="123">
        <v>0</v>
      </c>
      <c r="G17" s="123">
        <v>0</v>
      </c>
      <c r="H17" s="142"/>
      <c r="I17" s="358">
        <v>27445</v>
      </c>
      <c r="J17" s="358">
        <v>25045</v>
      </c>
      <c r="K17" s="123">
        <v>24357</v>
      </c>
      <c r="L17" s="120">
        <v>23685</v>
      </c>
      <c r="M17" s="38"/>
      <c r="N17" s="742"/>
      <c r="O17" s="38"/>
      <c r="P17" s="38"/>
      <c r="Q17" s="38"/>
      <c r="R17" s="38"/>
      <c r="S17" s="38"/>
      <c r="T17" s="38"/>
      <c r="U17" s="38"/>
    </row>
    <row r="18" spans="1:21" ht="15">
      <c r="A18" s="52"/>
      <c r="B18" s="181" t="s">
        <v>154</v>
      </c>
      <c r="C18" s="147"/>
      <c r="D18" s="163">
        <v>1294</v>
      </c>
      <c r="E18" s="163">
        <v>1249</v>
      </c>
      <c r="F18" s="123">
        <v>1233</v>
      </c>
      <c r="G18" s="123">
        <v>1173</v>
      </c>
      <c r="H18" s="142"/>
      <c r="I18" s="358"/>
      <c r="J18" s="358"/>
      <c r="K18" s="123"/>
      <c r="L18" s="120"/>
      <c r="M18" s="38"/>
      <c r="N18" s="742"/>
      <c r="O18" s="38"/>
      <c r="P18" s="38"/>
      <c r="Q18" s="38"/>
      <c r="R18" s="38"/>
      <c r="S18" s="38"/>
      <c r="T18" s="38"/>
      <c r="U18" s="38"/>
    </row>
    <row r="19" spans="1:21" ht="15">
      <c r="A19" s="52"/>
      <c r="B19" s="341" t="s">
        <v>238</v>
      </c>
      <c r="C19" s="350"/>
      <c r="D19" s="163">
        <v>5175</v>
      </c>
      <c r="E19" s="163">
        <v>5174</v>
      </c>
      <c r="F19" s="343">
        <v>5165</v>
      </c>
      <c r="G19" s="343">
        <v>5114</v>
      </c>
      <c r="H19" s="343"/>
      <c r="I19" s="734"/>
      <c r="J19" s="734"/>
      <c r="K19" s="340"/>
      <c r="L19" s="120"/>
      <c r="M19" s="38"/>
      <c r="N19" s="742"/>
      <c r="O19" s="38"/>
      <c r="P19" s="38"/>
      <c r="Q19" s="38"/>
      <c r="R19" s="38"/>
      <c r="S19" s="38"/>
      <c r="T19" s="38"/>
      <c r="U19" s="38"/>
    </row>
    <row r="20" spans="1:21" ht="15.75" thickBot="1">
      <c r="A20" s="52"/>
      <c r="B20" s="237" t="s">
        <v>7</v>
      </c>
      <c r="C20" s="361"/>
      <c r="D20" s="730">
        <v>540004</v>
      </c>
      <c r="E20" s="730">
        <v>529909</v>
      </c>
      <c r="F20" s="153">
        <v>517711</v>
      </c>
      <c r="G20" s="153">
        <v>486699</v>
      </c>
      <c r="H20" s="920"/>
      <c r="I20" s="735">
        <v>27501</v>
      </c>
      <c r="J20" s="735">
        <v>25083</v>
      </c>
      <c r="K20" s="386">
        <v>24408</v>
      </c>
      <c r="L20" s="877">
        <v>23748</v>
      </c>
      <c r="M20" s="38"/>
      <c r="N20" s="742"/>
      <c r="O20" s="38"/>
      <c r="P20" s="38"/>
      <c r="Q20" s="38"/>
      <c r="R20" s="38"/>
      <c r="S20" s="38"/>
      <c r="T20" s="38"/>
      <c r="U20" s="38"/>
    </row>
    <row r="21" spans="1:21" ht="15.75" thickTop="1">
      <c r="A21" s="52"/>
      <c r="B21" s="99"/>
      <c r="C21" s="86"/>
      <c r="D21" s="86"/>
      <c r="E21" s="86"/>
      <c r="F21" s="215"/>
      <c r="G21" s="215"/>
      <c r="H21" s="142"/>
      <c r="I21" s="358"/>
      <c r="J21" s="358"/>
      <c r="K21" s="392"/>
      <c r="L21" s="120"/>
      <c r="M21" s="38"/>
      <c r="N21" s="38"/>
      <c r="O21" s="38"/>
      <c r="P21" s="38"/>
      <c r="Q21" s="38"/>
      <c r="R21" s="38"/>
      <c r="S21" s="38"/>
      <c r="T21" s="38"/>
      <c r="U21" s="38"/>
    </row>
    <row r="22" spans="1:21" ht="15">
      <c r="A22" s="52"/>
      <c r="B22" s="87" t="s">
        <v>278</v>
      </c>
      <c r="C22" s="147"/>
      <c r="D22" s="147"/>
      <c r="E22" s="147"/>
      <c r="F22" s="147"/>
      <c r="G22" s="147"/>
      <c r="H22" s="142"/>
      <c r="I22" s="358"/>
      <c r="J22" s="358"/>
      <c r="K22" s="392"/>
      <c r="L22" s="120"/>
      <c r="M22" s="38"/>
      <c r="N22" s="38"/>
      <c r="O22" s="38"/>
      <c r="P22" s="38"/>
      <c r="Q22" s="38"/>
      <c r="R22" s="38"/>
      <c r="S22" s="38"/>
      <c r="T22" s="38"/>
      <c r="U22" s="38"/>
    </row>
    <row r="23" spans="1:21" ht="15">
      <c r="A23" s="52"/>
      <c r="B23" s="181" t="s">
        <v>162</v>
      </c>
      <c r="C23" s="147"/>
      <c r="D23" s="163">
        <v>21462</v>
      </c>
      <c r="E23" s="163">
        <v>19518</v>
      </c>
      <c r="F23" s="144">
        <v>17803</v>
      </c>
      <c r="G23" s="144">
        <v>22709</v>
      </c>
      <c r="H23" s="144"/>
      <c r="I23" s="358"/>
      <c r="J23" s="358"/>
      <c r="K23" s="392"/>
      <c r="L23" s="120"/>
      <c r="M23" s="38"/>
      <c r="N23" s="742"/>
      <c r="O23" s="38"/>
      <c r="P23" s="38"/>
      <c r="Q23" s="38"/>
      <c r="R23" s="38"/>
      <c r="S23" s="38"/>
      <c r="T23" s="38"/>
      <c r="U23" s="38"/>
    </row>
    <row r="24" spans="1:21" ht="15">
      <c r="A24" s="52"/>
      <c r="B24" s="181" t="s">
        <v>218</v>
      </c>
      <c r="C24" s="147"/>
      <c r="D24" s="163">
        <v>387560</v>
      </c>
      <c r="E24" s="163">
        <v>375826</v>
      </c>
      <c r="F24" s="144">
        <v>373634</v>
      </c>
      <c r="G24" s="144">
        <v>342886</v>
      </c>
      <c r="H24" s="144"/>
      <c r="I24" s="358"/>
      <c r="J24" s="358"/>
      <c r="K24" s="123"/>
      <c r="L24" s="120"/>
      <c r="M24" s="38"/>
      <c r="N24" s="742"/>
      <c r="O24" s="38"/>
      <c r="P24" s="38"/>
      <c r="Q24" s="38"/>
      <c r="R24" s="38"/>
      <c r="S24" s="38"/>
      <c r="T24" s="38"/>
      <c r="U24" s="38"/>
    </row>
    <row r="25" spans="1:21" ht="15">
      <c r="A25" s="52"/>
      <c r="B25" s="181" t="s">
        <v>211</v>
      </c>
      <c r="C25" s="147"/>
      <c r="D25" s="163">
        <v>18893</v>
      </c>
      <c r="E25" s="163">
        <v>19185</v>
      </c>
      <c r="F25" s="144">
        <v>18003</v>
      </c>
      <c r="G25" s="144">
        <v>16996</v>
      </c>
      <c r="H25" s="144"/>
      <c r="I25" s="358">
        <v>26</v>
      </c>
      <c r="J25" s="358">
        <v>27</v>
      </c>
      <c r="K25" s="123">
        <v>28</v>
      </c>
      <c r="L25" s="120">
        <v>15</v>
      </c>
      <c r="M25" s="38"/>
      <c r="N25" s="742"/>
      <c r="O25" s="38"/>
      <c r="P25" s="38"/>
      <c r="Q25" s="38"/>
      <c r="R25" s="38"/>
      <c r="S25" s="38"/>
      <c r="T25" s="38"/>
      <c r="U25" s="38"/>
    </row>
    <row r="26" spans="1:21" ht="15">
      <c r="A26" s="52"/>
      <c r="B26" s="181" t="s">
        <v>156</v>
      </c>
      <c r="C26" s="366"/>
      <c r="D26" s="163">
        <v>20704</v>
      </c>
      <c r="E26" s="163">
        <v>19751</v>
      </c>
      <c r="F26" s="144">
        <v>16615</v>
      </c>
      <c r="G26" s="144">
        <v>18784</v>
      </c>
      <c r="H26" s="144"/>
      <c r="I26" s="358">
        <v>86</v>
      </c>
      <c r="J26" s="358">
        <v>61</v>
      </c>
      <c r="K26" s="123">
        <v>66</v>
      </c>
      <c r="L26" s="120">
        <v>62</v>
      </c>
      <c r="M26" s="38"/>
      <c r="N26" s="742"/>
      <c r="O26" s="38"/>
      <c r="P26" s="38"/>
      <c r="Q26" s="38"/>
      <c r="R26" s="38"/>
      <c r="S26" s="38"/>
      <c r="T26" s="38"/>
      <c r="U26" s="38"/>
    </row>
    <row r="27" spans="1:21" ht="15">
      <c r="A27" s="52"/>
      <c r="B27" s="181" t="s">
        <v>213</v>
      </c>
      <c r="C27" s="147"/>
      <c r="D27" s="163">
        <v>39700</v>
      </c>
      <c r="E27" s="163">
        <v>43169</v>
      </c>
      <c r="F27" s="144">
        <v>40716</v>
      </c>
      <c r="G27" s="144">
        <v>34269</v>
      </c>
      <c r="H27" s="142"/>
      <c r="I27" s="358">
        <v>4130</v>
      </c>
      <c r="J27" s="358">
        <v>3992</v>
      </c>
      <c r="K27" s="123">
        <v>4078</v>
      </c>
      <c r="L27" s="120">
        <v>3512</v>
      </c>
      <c r="M27" s="38"/>
      <c r="N27" s="742"/>
      <c r="O27" s="38"/>
      <c r="P27" s="38"/>
      <c r="Q27" s="38"/>
      <c r="R27" s="38"/>
      <c r="S27" s="38"/>
      <c r="T27" s="38"/>
      <c r="U27" s="38"/>
    </row>
    <row r="28" spans="1:21" ht="15">
      <c r="A28" s="52"/>
      <c r="B28" s="341" t="s">
        <v>214</v>
      </c>
      <c r="C28" s="352"/>
      <c r="D28" s="163">
        <v>3641</v>
      </c>
      <c r="E28" s="163">
        <v>1379</v>
      </c>
      <c r="F28" s="343">
        <v>1138</v>
      </c>
      <c r="G28" s="343">
        <v>2186</v>
      </c>
      <c r="H28" s="921"/>
      <c r="I28" s="734">
        <v>3641</v>
      </c>
      <c r="J28" s="734">
        <v>1379</v>
      </c>
      <c r="K28" s="340">
        <v>630</v>
      </c>
      <c r="L28" s="120">
        <v>646</v>
      </c>
      <c r="M28" s="38"/>
      <c r="N28" s="742"/>
      <c r="O28" s="38"/>
      <c r="P28" s="38"/>
      <c r="Q28" s="38"/>
      <c r="R28" s="38"/>
      <c r="S28" s="38"/>
      <c r="T28" s="38"/>
      <c r="U28" s="38"/>
    </row>
    <row r="29" spans="1:21" ht="15">
      <c r="A29" s="52"/>
      <c r="B29" s="338" t="s">
        <v>8</v>
      </c>
      <c r="C29" s="362"/>
      <c r="D29" s="731">
        <v>491960</v>
      </c>
      <c r="E29" s="731">
        <v>478828</v>
      </c>
      <c r="F29" s="351">
        <v>467909</v>
      </c>
      <c r="G29" s="351">
        <v>437830</v>
      </c>
      <c r="H29" s="343"/>
      <c r="I29" s="734">
        <v>7883</v>
      </c>
      <c r="J29" s="734">
        <v>5459</v>
      </c>
      <c r="K29" s="340">
        <v>4802</v>
      </c>
      <c r="L29" s="751">
        <v>4235</v>
      </c>
      <c r="M29" s="38"/>
      <c r="N29" s="742"/>
      <c r="O29" s="38"/>
      <c r="P29" s="38"/>
      <c r="Q29" s="38"/>
      <c r="R29" s="38"/>
      <c r="S29" s="38"/>
      <c r="T29" s="38"/>
      <c r="U29" s="38"/>
    </row>
    <row r="30" spans="1:21" ht="15.75" thickBot="1">
      <c r="A30" s="52"/>
      <c r="B30" s="237" t="s">
        <v>277</v>
      </c>
      <c r="C30" s="363"/>
      <c r="D30" s="732">
        <v>48044</v>
      </c>
      <c r="E30" s="732">
        <v>51081</v>
      </c>
      <c r="F30" s="153">
        <v>49802</v>
      </c>
      <c r="G30" s="153">
        <v>48869</v>
      </c>
      <c r="H30" s="153"/>
      <c r="I30" s="732">
        <v>19618</v>
      </c>
      <c r="J30" s="732">
        <v>19624</v>
      </c>
      <c r="K30" s="153">
        <v>19606</v>
      </c>
      <c r="L30" s="153">
        <v>19513</v>
      </c>
      <c r="M30" s="38"/>
      <c r="N30" s="742"/>
      <c r="O30" s="38"/>
      <c r="P30" s="38"/>
      <c r="Q30" s="38"/>
      <c r="R30" s="38"/>
      <c r="S30" s="38"/>
      <c r="T30" s="38"/>
      <c r="U30" s="38"/>
    </row>
    <row r="31" spans="1:21" ht="15.75" thickTop="1">
      <c r="A31" s="52"/>
      <c r="B31" s="142"/>
      <c r="C31" s="97"/>
      <c r="D31" s="73"/>
      <c r="E31" s="73"/>
      <c r="F31" s="142"/>
      <c r="G31" s="142"/>
      <c r="H31" s="142"/>
      <c r="I31" s="358"/>
      <c r="J31" s="358"/>
      <c r="K31" s="392"/>
      <c r="L31" s="120"/>
      <c r="M31" s="38"/>
      <c r="N31" s="38"/>
      <c r="O31" s="38"/>
      <c r="P31" s="38"/>
      <c r="Q31" s="38"/>
      <c r="R31" s="38"/>
      <c r="S31" s="38"/>
      <c r="T31" s="38"/>
      <c r="U31" s="38"/>
    </row>
    <row r="32" spans="1:21" ht="15">
      <c r="A32" s="52"/>
      <c r="B32" s="87" t="s">
        <v>279</v>
      </c>
      <c r="C32" s="100"/>
      <c r="D32" s="73"/>
      <c r="E32" s="73"/>
      <c r="F32" s="142"/>
      <c r="G32" s="142"/>
      <c r="H32" s="142"/>
      <c r="I32" s="358"/>
      <c r="J32" s="358"/>
      <c r="K32" s="392"/>
      <c r="L32" s="120"/>
      <c r="M32" s="38"/>
      <c r="N32" s="38"/>
      <c r="O32" s="38"/>
      <c r="P32" s="38"/>
      <c r="Q32" s="38"/>
      <c r="R32" s="38"/>
      <c r="S32" s="38"/>
      <c r="T32" s="38"/>
      <c r="U32" s="38"/>
    </row>
    <row r="33" spans="1:21" ht="15">
      <c r="A33" s="52"/>
      <c r="B33" s="181" t="s">
        <v>79</v>
      </c>
      <c r="C33" s="97"/>
      <c r="D33" s="358">
        <v>11200</v>
      </c>
      <c r="E33" s="358">
        <v>11200</v>
      </c>
      <c r="F33" s="123">
        <v>11082</v>
      </c>
      <c r="G33" s="123">
        <v>11042</v>
      </c>
      <c r="H33" s="144"/>
      <c r="I33" s="358">
        <v>11203</v>
      </c>
      <c r="J33" s="358">
        <v>11203</v>
      </c>
      <c r="K33" s="123">
        <v>11092</v>
      </c>
      <c r="L33" s="120">
        <v>11053</v>
      </c>
      <c r="M33" s="38"/>
      <c r="N33" s="742"/>
      <c r="O33" s="38"/>
      <c r="P33" s="38"/>
      <c r="Q33" s="38"/>
      <c r="R33" s="38"/>
      <c r="S33" s="38"/>
      <c r="T33" s="38"/>
      <c r="U33" s="38"/>
    </row>
    <row r="34" spans="1:21" ht="15">
      <c r="A34" s="52"/>
      <c r="B34" s="181" t="s">
        <v>215</v>
      </c>
      <c r="C34" s="97"/>
      <c r="D34" s="358">
        <v>1812</v>
      </c>
      <c r="E34" s="358">
        <v>1812</v>
      </c>
      <c r="F34" s="123">
        <v>1812</v>
      </c>
      <c r="G34" s="123">
        <v>1812</v>
      </c>
      <c r="H34" s="142"/>
      <c r="I34" s="358">
        <v>1812</v>
      </c>
      <c r="J34" s="358">
        <v>1812</v>
      </c>
      <c r="K34" s="123">
        <v>1812</v>
      </c>
      <c r="L34" s="120">
        <v>1812</v>
      </c>
      <c r="M34" s="38"/>
      <c r="N34" s="742"/>
      <c r="O34" s="38"/>
      <c r="P34" s="38"/>
      <c r="Q34" s="38"/>
      <c r="R34" s="38"/>
      <c r="S34" s="38"/>
      <c r="T34" s="38"/>
      <c r="U34" s="38"/>
    </row>
    <row r="35" spans="1:21" ht="15">
      <c r="A35" s="52"/>
      <c r="B35" s="181" t="s">
        <v>157</v>
      </c>
      <c r="C35" s="97"/>
      <c r="D35" s="358">
        <v>3758</v>
      </c>
      <c r="E35" s="358">
        <v>3752</v>
      </c>
      <c r="F35" s="144">
        <v>4256</v>
      </c>
      <c r="G35" s="144">
        <v>4469</v>
      </c>
      <c r="H35" s="144"/>
      <c r="I35" s="358">
        <v>108</v>
      </c>
      <c r="J35" s="358">
        <v>81</v>
      </c>
      <c r="K35" s="123">
        <v>170</v>
      </c>
      <c r="L35" s="120">
        <v>115</v>
      </c>
      <c r="M35" s="38"/>
      <c r="N35" s="742"/>
      <c r="O35" s="38"/>
      <c r="P35" s="38"/>
      <c r="Q35" s="38"/>
      <c r="R35" s="38"/>
      <c r="S35" s="38"/>
      <c r="T35" s="38"/>
      <c r="U35" s="38"/>
    </row>
    <row r="36" spans="1:21" ht="15">
      <c r="A36" s="52"/>
      <c r="B36" s="341" t="s">
        <v>158</v>
      </c>
      <c r="C36" s="365"/>
      <c r="D36" s="358">
        <v>30444</v>
      </c>
      <c r="E36" s="358">
        <v>31943</v>
      </c>
      <c r="F36" s="343">
        <v>30308</v>
      </c>
      <c r="G36" s="343">
        <v>29191</v>
      </c>
      <c r="H36" s="343"/>
      <c r="I36" s="734">
        <v>6495</v>
      </c>
      <c r="J36" s="734">
        <v>6528</v>
      </c>
      <c r="K36" s="340">
        <v>6532</v>
      </c>
      <c r="L36" s="120">
        <v>6533</v>
      </c>
      <c r="M36" s="38"/>
      <c r="N36" s="742"/>
      <c r="O36" s="38"/>
      <c r="P36" s="38"/>
      <c r="Q36" s="38"/>
      <c r="R36" s="38"/>
      <c r="S36" s="38"/>
      <c r="T36" s="38"/>
      <c r="U36" s="38"/>
    </row>
    <row r="37" spans="1:21" ht="15.75" thickBot="1">
      <c r="A37" s="52"/>
      <c r="B37" s="345" t="s">
        <v>280</v>
      </c>
      <c r="C37" s="364"/>
      <c r="D37" s="730">
        <v>47214</v>
      </c>
      <c r="E37" s="730">
        <v>48707</v>
      </c>
      <c r="F37" s="354">
        <v>47458</v>
      </c>
      <c r="G37" s="354">
        <v>46514</v>
      </c>
      <c r="H37" s="354"/>
      <c r="I37" s="730">
        <v>19618</v>
      </c>
      <c r="J37" s="730">
        <v>19624</v>
      </c>
      <c r="K37" s="354">
        <v>19606</v>
      </c>
      <c r="L37" s="354">
        <v>19513</v>
      </c>
      <c r="M37" s="38"/>
      <c r="N37" s="742"/>
      <c r="O37" s="38"/>
      <c r="P37" s="38"/>
      <c r="Q37" s="38"/>
      <c r="R37" s="38"/>
      <c r="S37" s="38"/>
      <c r="T37" s="38"/>
      <c r="U37" s="38"/>
    </row>
    <row r="38" spans="1:21" ht="15.75" thickTop="1">
      <c r="A38" s="52"/>
      <c r="B38" s="341" t="s">
        <v>186</v>
      </c>
      <c r="C38" s="353"/>
      <c r="D38" s="733">
        <v>830</v>
      </c>
      <c r="E38" s="733">
        <v>2374</v>
      </c>
      <c r="F38" s="343">
        <v>2344</v>
      </c>
      <c r="G38" s="343">
        <v>2355</v>
      </c>
      <c r="H38" s="343"/>
      <c r="I38" s="734"/>
      <c r="J38" s="734"/>
      <c r="K38" s="340"/>
      <c r="L38" s="340"/>
      <c r="M38" s="38"/>
      <c r="N38" s="742"/>
      <c r="O38" s="38"/>
      <c r="P38" s="38"/>
      <c r="Q38" s="38"/>
      <c r="R38" s="38"/>
      <c r="S38" s="38"/>
      <c r="T38" s="38"/>
      <c r="U38" s="38"/>
    </row>
    <row r="39" spans="1:21" ht="15.75" thickBot="1">
      <c r="A39" s="52"/>
      <c r="B39" s="345" t="s">
        <v>281</v>
      </c>
      <c r="C39" s="364"/>
      <c r="D39" s="730">
        <v>48044</v>
      </c>
      <c r="E39" s="730">
        <v>51081</v>
      </c>
      <c r="F39" s="354">
        <v>49802</v>
      </c>
      <c r="G39" s="354">
        <v>48869</v>
      </c>
      <c r="H39" s="354"/>
      <c r="I39" s="730">
        <v>19618</v>
      </c>
      <c r="J39" s="730">
        <v>19624</v>
      </c>
      <c r="K39" s="354">
        <v>19606</v>
      </c>
      <c r="L39" s="354">
        <v>19513</v>
      </c>
      <c r="M39" s="38"/>
      <c r="N39" s="742"/>
      <c r="O39" s="38"/>
      <c r="P39" s="38"/>
      <c r="Q39" s="38"/>
      <c r="R39" s="38"/>
      <c r="S39" s="38"/>
      <c r="T39" s="38"/>
      <c r="U39" s="38"/>
    </row>
    <row r="40" spans="1:21" ht="15.75" thickTop="1">
      <c r="A40" s="52"/>
      <c r="B40" s="98"/>
      <c r="C40" s="97"/>
      <c r="D40" s="73"/>
      <c r="E40" s="73"/>
      <c r="F40" s="142"/>
      <c r="G40" s="142"/>
      <c r="H40" s="142"/>
      <c r="I40" s="358"/>
      <c r="J40" s="404"/>
      <c r="K40" s="123"/>
      <c r="L40" s="120"/>
      <c r="M40" s="38"/>
      <c r="N40" s="38"/>
      <c r="O40" s="38"/>
      <c r="P40" s="38"/>
      <c r="Q40" s="38"/>
      <c r="R40" s="38"/>
      <c r="S40" s="38"/>
      <c r="T40" s="38"/>
      <c r="U40" s="38"/>
    </row>
    <row r="41" spans="1:21" ht="15">
      <c r="A41" s="52"/>
      <c r="B41" s="94"/>
      <c r="C41" s="97"/>
      <c r="D41" s="73"/>
      <c r="E41" s="73"/>
      <c r="F41" s="142"/>
      <c r="G41" s="142"/>
      <c r="H41" s="142"/>
      <c r="I41" s="358"/>
      <c r="J41" s="404"/>
      <c r="K41" s="123"/>
      <c r="L41" s="120"/>
      <c r="M41" s="38"/>
      <c r="N41" s="38"/>
      <c r="O41" s="38"/>
      <c r="P41" s="38"/>
      <c r="Q41" s="38"/>
      <c r="R41" s="38"/>
      <c r="S41" s="38"/>
      <c r="T41" s="38"/>
      <c r="U41" s="38"/>
    </row>
    <row r="42" spans="1:21" ht="15">
      <c r="A42" s="52"/>
      <c r="B42" s="87" t="s">
        <v>282</v>
      </c>
      <c r="C42" s="97"/>
      <c r="D42" s="73"/>
      <c r="E42" s="73"/>
      <c r="F42" s="142"/>
      <c r="G42" s="142"/>
      <c r="H42" s="73"/>
      <c r="I42" s="73"/>
      <c r="J42" s="405"/>
      <c r="K42" s="142"/>
      <c r="L42" s="42"/>
      <c r="M42" s="42"/>
      <c r="N42" s="38"/>
      <c r="O42" s="38"/>
      <c r="P42" s="38"/>
      <c r="Q42" s="38"/>
      <c r="R42" s="38"/>
      <c r="S42" s="38"/>
      <c r="T42" s="38"/>
      <c r="U42" s="38"/>
    </row>
    <row r="43" spans="1:21" ht="15">
      <c r="A43" s="52"/>
      <c r="B43" s="94" t="s">
        <v>199</v>
      </c>
      <c r="C43" s="97"/>
      <c r="D43" s="73"/>
      <c r="E43" s="73"/>
      <c r="F43" s="142"/>
      <c r="G43" s="142"/>
      <c r="H43" s="73"/>
      <c r="I43" s="73"/>
      <c r="J43" s="405"/>
      <c r="K43" s="142"/>
      <c r="L43" s="42"/>
      <c r="M43" s="42"/>
      <c r="N43" s="38"/>
      <c r="O43" s="38"/>
      <c r="P43" s="38"/>
      <c r="Q43" s="38"/>
      <c r="R43" s="38"/>
      <c r="S43" s="38"/>
      <c r="T43" s="38"/>
      <c r="U43" s="38"/>
    </row>
    <row r="44" spans="1:21" ht="15">
      <c r="A44" s="52"/>
      <c r="B44" s="101" t="s">
        <v>298</v>
      </c>
      <c r="C44" s="97"/>
      <c r="D44" s="922">
        <v>17.71</v>
      </c>
      <c r="E44" s="922">
        <v>18.29</v>
      </c>
      <c r="F44" s="705">
        <v>17.84680574342148</v>
      </c>
      <c r="G44" s="705">
        <v>17.49</v>
      </c>
      <c r="H44" s="73"/>
      <c r="I44" s="923">
        <v>6.94</v>
      </c>
      <c r="J44" s="828">
        <v>6.95</v>
      </c>
      <c r="K44" s="706">
        <v>6.9572763764916665</v>
      </c>
      <c r="L44" s="706">
        <v>6.93</v>
      </c>
      <c r="M44" s="42"/>
      <c r="N44" s="38"/>
      <c r="O44" s="38"/>
      <c r="P44" s="38"/>
      <c r="Q44" s="38"/>
      <c r="R44" s="38"/>
      <c r="S44" s="38"/>
      <c r="T44" s="38"/>
      <c r="U44" s="38"/>
    </row>
    <row r="45" spans="1:21" ht="4.5" customHeight="1" thickBot="1">
      <c r="A45" s="52"/>
      <c r="B45" s="102"/>
      <c r="C45" s="103"/>
      <c r="D45" s="383"/>
      <c r="E45" s="421"/>
      <c r="F45" s="148"/>
      <c r="G45" s="148"/>
      <c r="H45" s="149"/>
      <c r="I45" s="74"/>
      <c r="J45" s="422"/>
      <c r="K45" s="387"/>
      <c r="L45" s="387"/>
      <c r="M45" s="38"/>
      <c r="N45" s="38"/>
      <c r="O45" s="38"/>
      <c r="P45" s="38"/>
      <c r="Q45" s="38"/>
      <c r="R45" s="38"/>
      <c r="S45" s="38"/>
      <c r="T45" s="38"/>
      <c r="U45" s="38"/>
    </row>
    <row r="46" spans="1:21" ht="15.75" thickTop="1">
      <c r="A46" s="52"/>
      <c r="B46" s="38"/>
      <c r="C46" s="38"/>
      <c r="D46" s="384"/>
      <c r="E46" s="384"/>
      <c r="F46" s="42"/>
      <c r="G46" s="42"/>
      <c r="H46" s="42"/>
      <c r="I46" s="39"/>
      <c r="J46" s="384"/>
      <c r="K46" s="42"/>
      <c r="L46" s="42"/>
      <c r="M46" s="38"/>
      <c r="N46" s="38"/>
      <c r="O46" s="38"/>
      <c r="P46" s="38"/>
      <c r="Q46" s="38"/>
      <c r="R46" s="38"/>
      <c r="S46" s="38"/>
      <c r="T46" s="38"/>
      <c r="U46" s="38"/>
    </row>
    <row r="47" spans="1:21" ht="15">
      <c r="A47" s="52"/>
      <c r="B47" s="38"/>
      <c r="C47" s="38"/>
      <c r="D47" s="42"/>
      <c r="E47" s="42"/>
      <c r="F47" s="42"/>
      <c r="G47" s="42"/>
      <c r="H47" s="38"/>
      <c r="I47" s="39"/>
      <c r="J47" s="384"/>
      <c r="K47" s="42"/>
      <c r="L47" s="38"/>
      <c r="M47" s="38"/>
      <c r="N47" s="38"/>
      <c r="O47" s="38"/>
      <c r="P47" s="38"/>
      <c r="Q47" s="38"/>
      <c r="R47" s="38"/>
      <c r="S47" s="38"/>
      <c r="T47" s="38"/>
      <c r="U47" s="38"/>
    </row>
    <row r="48" spans="1:21" ht="15">
      <c r="A48" s="52"/>
      <c r="B48" s="38"/>
      <c r="C48" s="38"/>
      <c r="D48" s="42"/>
      <c r="E48" s="42"/>
      <c r="F48" s="42"/>
      <c r="G48" s="42"/>
      <c r="H48" s="38"/>
      <c r="I48" s="39"/>
      <c r="J48" s="384"/>
      <c r="K48" s="42"/>
      <c r="L48" s="38"/>
      <c r="M48" s="38"/>
      <c r="N48" s="38"/>
      <c r="O48" s="38"/>
      <c r="P48" s="38"/>
      <c r="Q48" s="38"/>
      <c r="R48" s="38"/>
      <c r="S48" s="38"/>
      <c r="T48" s="38"/>
      <c r="U48" s="38"/>
    </row>
    <row r="49" spans="1:21" ht="15">
      <c r="A49" s="52"/>
      <c r="B49" s="38"/>
      <c r="C49" s="38"/>
      <c r="D49" s="42"/>
      <c r="E49" s="42"/>
      <c r="F49" s="42"/>
      <c r="G49" s="42"/>
      <c r="H49" s="38"/>
      <c r="I49" s="39"/>
      <c r="J49" s="42"/>
      <c r="K49" s="42"/>
      <c r="L49" s="38"/>
      <c r="M49" s="38"/>
      <c r="N49" s="38"/>
      <c r="O49" s="38"/>
      <c r="P49" s="38"/>
      <c r="Q49" s="38"/>
      <c r="R49" s="38"/>
      <c r="S49" s="38"/>
      <c r="T49" s="38"/>
      <c r="U49" s="38"/>
    </row>
    <row r="50" spans="2:21" ht="14.25" customHeight="1">
      <c r="B50" s="38"/>
      <c r="C50" s="38"/>
      <c r="D50" s="42"/>
      <c r="E50" s="42"/>
      <c r="F50" s="42"/>
      <c r="G50" s="42"/>
      <c r="H50" s="38"/>
      <c r="I50" s="39"/>
      <c r="J50" s="42"/>
      <c r="K50" s="39"/>
      <c r="L50" s="38"/>
      <c r="M50" s="38"/>
      <c r="N50" s="38"/>
      <c r="O50" s="38"/>
      <c r="P50" s="38"/>
      <c r="Q50" s="38"/>
      <c r="R50" s="38"/>
      <c r="S50" s="38"/>
      <c r="T50" s="38"/>
      <c r="U50" s="38"/>
    </row>
    <row r="51" spans="2:21" ht="15">
      <c r="B51" s="38"/>
      <c r="C51" s="38"/>
      <c r="D51" s="42"/>
      <c r="E51" s="42"/>
      <c r="F51" s="42"/>
      <c r="G51" s="42"/>
      <c r="H51" s="38"/>
      <c r="I51" s="39"/>
      <c r="J51" s="42"/>
      <c r="K51" s="39"/>
      <c r="L51" s="38"/>
      <c r="M51" s="38"/>
      <c r="N51" s="38"/>
      <c r="O51" s="38"/>
      <c r="P51" s="38"/>
      <c r="Q51" s="38"/>
      <c r="R51" s="38"/>
      <c r="S51" s="38"/>
      <c r="T51" s="38"/>
      <c r="U51" s="38"/>
    </row>
    <row r="52" spans="2:21" ht="15">
      <c r="B52" s="38"/>
      <c r="C52" s="38"/>
      <c r="D52" s="42"/>
      <c r="E52" s="42"/>
      <c r="F52" s="42"/>
      <c r="G52" s="42"/>
      <c r="H52" s="38"/>
      <c r="I52" s="39"/>
      <c r="J52" s="42"/>
      <c r="K52" s="39"/>
      <c r="L52" s="38"/>
      <c r="M52" s="38"/>
      <c r="N52" s="38"/>
      <c r="O52" s="38"/>
      <c r="P52" s="38"/>
      <c r="Q52" s="38"/>
      <c r="R52" s="38"/>
      <c r="S52" s="38"/>
      <c r="T52" s="38"/>
      <c r="U52" s="38"/>
    </row>
    <row r="53" spans="2:21" ht="15">
      <c r="B53" s="38"/>
      <c r="C53" s="38"/>
      <c r="D53" s="42"/>
      <c r="E53" s="42"/>
      <c r="F53" s="42"/>
      <c r="G53" s="42"/>
      <c r="H53" s="38"/>
      <c r="I53" s="39"/>
      <c r="J53" s="42"/>
      <c r="K53" s="39"/>
      <c r="L53" s="38"/>
      <c r="M53" s="38"/>
      <c r="N53" s="38"/>
      <c r="O53" s="38"/>
      <c r="P53" s="38"/>
      <c r="Q53" s="38"/>
      <c r="R53" s="38"/>
      <c r="S53" s="38"/>
      <c r="T53" s="38"/>
      <c r="U53" s="38"/>
    </row>
    <row r="54" spans="2:21" ht="15">
      <c r="B54" s="38"/>
      <c r="C54" s="38"/>
      <c r="D54" s="42"/>
      <c r="E54" s="42"/>
      <c r="F54" s="42"/>
      <c r="G54" s="42"/>
      <c r="H54" s="38"/>
      <c r="I54" s="39"/>
      <c r="J54" s="42"/>
      <c r="K54" s="39"/>
      <c r="L54" s="38"/>
      <c r="M54" s="38"/>
      <c r="N54" s="38"/>
      <c r="O54" s="38"/>
      <c r="P54" s="38"/>
      <c r="Q54" s="38"/>
      <c r="R54" s="38"/>
      <c r="S54" s="38"/>
      <c r="T54" s="38"/>
      <c r="U54" s="38"/>
    </row>
    <row r="55" spans="2:21" ht="15">
      <c r="B55" s="38"/>
      <c r="C55" s="38"/>
      <c r="D55" s="42"/>
      <c r="E55" s="42"/>
      <c r="F55" s="42"/>
      <c r="G55" s="42"/>
      <c r="H55" s="38"/>
      <c r="I55" s="39"/>
      <c r="J55" s="42"/>
      <c r="K55" s="39"/>
      <c r="L55" s="38"/>
      <c r="M55" s="38"/>
      <c r="N55" s="38"/>
      <c r="O55" s="38"/>
      <c r="P55" s="38"/>
      <c r="Q55" s="38"/>
      <c r="R55" s="38"/>
      <c r="S55" s="38"/>
      <c r="T55" s="38"/>
      <c r="U55" s="38"/>
    </row>
    <row r="56" spans="2:21" ht="15">
      <c r="B56" s="38"/>
      <c r="C56" s="38"/>
      <c r="D56" s="42"/>
      <c r="E56" s="42"/>
      <c r="F56" s="42"/>
      <c r="G56" s="42"/>
      <c r="H56" s="38"/>
      <c r="I56" s="39"/>
      <c r="J56" s="42"/>
      <c r="K56" s="39"/>
      <c r="L56" s="38"/>
      <c r="M56" s="38"/>
      <c r="N56" s="38"/>
      <c r="O56" s="38"/>
      <c r="P56" s="38"/>
      <c r="Q56" s="38"/>
      <c r="R56" s="38"/>
      <c r="S56" s="38"/>
      <c r="T56" s="38"/>
      <c r="U56" s="38"/>
    </row>
    <row r="57" spans="2:21" ht="15">
      <c r="B57" s="38"/>
      <c r="C57" s="38"/>
      <c r="D57" s="42"/>
      <c r="E57" s="42"/>
      <c r="F57" s="42"/>
      <c r="G57" s="42"/>
      <c r="H57" s="38"/>
      <c r="I57" s="39"/>
      <c r="J57" s="42"/>
      <c r="K57" s="39"/>
      <c r="L57" s="38"/>
      <c r="M57" s="38"/>
      <c r="N57" s="38"/>
      <c r="O57" s="38"/>
      <c r="P57" s="38"/>
      <c r="Q57" s="38"/>
      <c r="R57" s="38"/>
      <c r="S57" s="38"/>
      <c r="T57" s="38"/>
      <c r="U57" s="38"/>
    </row>
    <row r="58" spans="2:21" ht="15">
      <c r="B58" s="38"/>
      <c r="C58" s="38"/>
      <c r="D58" s="42"/>
      <c r="E58" s="42"/>
      <c r="F58" s="42"/>
      <c r="G58" s="42"/>
      <c r="H58" s="38"/>
      <c r="I58" s="39"/>
      <c r="J58" s="42"/>
      <c r="K58" s="39"/>
      <c r="L58" s="38"/>
      <c r="M58" s="38"/>
      <c r="N58" s="38"/>
      <c r="O58" s="38"/>
      <c r="P58" s="38"/>
      <c r="Q58" s="38"/>
      <c r="R58" s="38"/>
      <c r="S58" s="38"/>
      <c r="T58" s="38"/>
      <c r="U58" s="38"/>
    </row>
    <row r="59" spans="2:21" ht="15">
      <c r="B59" s="38"/>
      <c r="C59" s="38"/>
      <c r="D59" s="42"/>
      <c r="E59" s="42"/>
      <c r="F59" s="42"/>
      <c r="G59" s="42"/>
      <c r="H59" s="38"/>
      <c r="I59" s="39"/>
      <c r="J59" s="42"/>
      <c r="K59" s="39"/>
      <c r="L59" s="38"/>
      <c r="M59" s="38"/>
      <c r="N59" s="38"/>
      <c r="O59" s="38"/>
      <c r="P59" s="38"/>
      <c r="Q59" s="38"/>
      <c r="R59" s="38"/>
      <c r="S59" s="38"/>
      <c r="T59" s="38"/>
      <c r="U59" s="38"/>
    </row>
    <row r="60" spans="2:21" ht="15">
      <c r="B60" s="38"/>
      <c r="C60" s="38"/>
      <c r="D60" s="42"/>
      <c r="E60" s="42"/>
      <c r="F60" s="42"/>
      <c r="G60" s="42"/>
      <c r="H60" s="38"/>
      <c r="I60" s="39"/>
      <c r="J60" s="42"/>
      <c r="K60" s="39"/>
      <c r="L60" s="38"/>
      <c r="M60" s="38"/>
      <c r="N60" s="38"/>
      <c r="O60" s="38"/>
      <c r="P60" s="38"/>
      <c r="Q60" s="38"/>
      <c r="R60" s="38"/>
      <c r="S60" s="38"/>
      <c r="T60" s="38"/>
      <c r="U60" s="38"/>
    </row>
    <row r="61" spans="2:21" ht="15">
      <c r="B61" s="38"/>
      <c r="C61" s="38"/>
      <c r="D61" s="42"/>
      <c r="E61" s="42"/>
      <c r="F61" s="42"/>
      <c r="G61" s="42"/>
      <c r="H61" s="38"/>
      <c r="I61" s="39"/>
      <c r="J61" s="42"/>
      <c r="K61" s="39"/>
      <c r="L61" s="38"/>
      <c r="M61" s="38"/>
      <c r="N61" s="38"/>
      <c r="O61" s="38"/>
      <c r="P61" s="38"/>
      <c r="Q61" s="38"/>
      <c r="R61" s="38"/>
      <c r="S61" s="38"/>
      <c r="T61" s="38"/>
      <c r="U61" s="38"/>
    </row>
    <row r="62" spans="2:21" ht="15">
      <c r="B62" s="38"/>
      <c r="C62" s="38"/>
      <c r="D62" s="42"/>
      <c r="E62" s="42"/>
      <c r="F62" s="42"/>
      <c r="G62" s="42"/>
      <c r="H62" s="38"/>
      <c r="I62" s="39"/>
      <c r="J62" s="42"/>
      <c r="K62" s="39"/>
      <c r="L62" s="38"/>
      <c r="M62" s="38"/>
      <c r="N62" s="38"/>
      <c r="O62" s="38"/>
      <c r="P62" s="38"/>
      <c r="Q62" s="38"/>
      <c r="R62" s="38"/>
      <c r="S62" s="38"/>
      <c r="T62" s="38"/>
      <c r="U62" s="38"/>
    </row>
    <row r="63" spans="2:21" ht="15">
      <c r="B63" s="38"/>
      <c r="C63" s="38"/>
      <c r="D63" s="42"/>
      <c r="E63" s="42"/>
      <c r="F63" s="42"/>
      <c r="G63" s="42"/>
      <c r="H63" s="38"/>
      <c r="I63" s="39"/>
      <c r="J63" s="42"/>
      <c r="K63" s="39"/>
      <c r="L63" s="38"/>
      <c r="M63" s="38"/>
      <c r="N63" s="38"/>
      <c r="O63" s="38"/>
      <c r="P63" s="38"/>
      <c r="Q63" s="38"/>
      <c r="R63" s="38"/>
      <c r="S63" s="38"/>
      <c r="T63" s="38"/>
      <c r="U63" s="38"/>
    </row>
    <row r="64" spans="2:21" ht="15">
      <c r="B64" s="38"/>
      <c r="C64" s="38"/>
      <c r="D64" s="42"/>
      <c r="E64" s="42"/>
      <c r="F64" s="42"/>
      <c r="G64" s="42"/>
      <c r="H64" s="38"/>
      <c r="I64" s="39"/>
      <c r="J64" s="42"/>
      <c r="K64" s="39"/>
      <c r="L64" s="38"/>
      <c r="M64" s="38"/>
      <c r="N64" s="38"/>
      <c r="O64" s="38"/>
      <c r="P64" s="38"/>
      <c r="Q64" s="38"/>
      <c r="R64" s="38"/>
      <c r="S64" s="38"/>
      <c r="T64" s="38"/>
      <c r="U64" s="38"/>
    </row>
    <row r="65" spans="2:21" ht="15">
      <c r="B65" s="38"/>
      <c r="C65" s="38"/>
      <c r="D65" s="42"/>
      <c r="E65" s="42"/>
      <c r="F65" s="42"/>
      <c r="G65" s="42"/>
      <c r="H65" s="38"/>
      <c r="I65" s="39"/>
      <c r="J65" s="42"/>
      <c r="K65" s="39"/>
      <c r="L65" s="38"/>
      <c r="M65" s="38"/>
      <c r="N65" s="38"/>
      <c r="O65" s="38"/>
      <c r="P65" s="38"/>
      <c r="Q65" s="38"/>
      <c r="R65" s="38"/>
      <c r="S65" s="38"/>
      <c r="T65" s="38"/>
      <c r="U65" s="38"/>
    </row>
    <row r="66" spans="2:21" ht="15">
      <c r="B66" s="38"/>
      <c r="C66" s="38"/>
      <c r="D66" s="42"/>
      <c r="E66" s="42"/>
      <c r="F66" s="42"/>
      <c r="G66" s="42"/>
      <c r="H66" s="38"/>
      <c r="I66" s="39"/>
      <c r="J66" s="42"/>
      <c r="K66" s="39"/>
      <c r="L66" s="38"/>
      <c r="M66" s="38"/>
      <c r="N66" s="38"/>
      <c r="O66" s="38"/>
      <c r="P66" s="38"/>
      <c r="Q66" s="38"/>
      <c r="R66" s="38"/>
      <c r="S66" s="38"/>
      <c r="T66" s="38"/>
      <c r="U66" s="38"/>
    </row>
    <row r="67" spans="2:21" ht="15">
      <c r="B67" s="38"/>
      <c r="C67" s="38"/>
      <c r="D67" s="42"/>
      <c r="E67" s="42"/>
      <c r="F67" s="42"/>
      <c r="G67" s="42"/>
      <c r="H67" s="38"/>
      <c r="I67" s="39"/>
      <c r="J67" s="42"/>
      <c r="K67" s="39"/>
      <c r="L67" s="38"/>
      <c r="M67" s="38"/>
      <c r="N67" s="38"/>
      <c r="O67" s="38"/>
      <c r="P67" s="38"/>
      <c r="Q67" s="38"/>
      <c r="R67" s="38"/>
      <c r="S67" s="38"/>
      <c r="T67" s="38"/>
      <c r="U67" s="38"/>
    </row>
    <row r="68" spans="2:21" ht="15">
      <c r="B68" s="38"/>
      <c r="C68" s="38"/>
      <c r="D68" s="42"/>
      <c r="E68" s="42"/>
      <c r="F68" s="42"/>
      <c r="G68" s="42"/>
      <c r="H68" s="38"/>
      <c r="I68" s="39"/>
      <c r="J68" s="42"/>
      <c r="K68" s="39"/>
      <c r="L68" s="38"/>
      <c r="M68" s="38"/>
      <c r="N68" s="38"/>
      <c r="O68" s="38"/>
      <c r="P68" s="38"/>
      <c r="Q68" s="38"/>
      <c r="R68" s="38"/>
      <c r="S68" s="38"/>
      <c r="T68" s="38"/>
      <c r="U68" s="38"/>
    </row>
    <row r="69" spans="2:21" ht="15">
      <c r="B69" s="38"/>
      <c r="C69" s="38"/>
      <c r="D69" s="42"/>
      <c r="E69" s="42"/>
      <c r="F69" s="42"/>
      <c r="G69" s="42"/>
      <c r="H69" s="38"/>
      <c r="I69" s="39"/>
      <c r="J69" s="42"/>
      <c r="K69" s="39"/>
      <c r="L69" s="38"/>
      <c r="M69" s="38"/>
      <c r="N69" s="38"/>
      <c r="O69" s="38"/>
      <c r="P69" s="38"/>
      <c r="Q69" s="38"/>
      <c r="R69" s="38"/>
      <c r="S69" s="38"/>
      <c r="T69" s="38"/>
      <c r="U69" s="38"/>
    </row>
    <row r="70" spans="2:21" ht="15">
      <c r="B70" s="38"/>
      <c r="C70" s="38"/>
      <c r="D70" s="42"/>
      <c r="E70" s="42"/>
      <c r="F70" s="42"/>
      <c r="G70" s="42"/>
      <c r="H70" s="38"/>
      <c r="I70" s="39"/>
      <c r="J70" s="42"/>
      <c r="K70" s="39"/>
      <c r="L70" s="38"/>
      <c r="M70" s="38"/>
      <c r="N70" s="38"/>
      <c r="O70" s="38"/>
      <c r="P70" s="38"/>
      <c r="Q70" s="38"/>
      <c r="R70" s="38"/>
      <c r="S70" s="38"/>
      <c r="T70" s="38"/>
      <c r="U70" s="38"/>
    </row>
    <row r="71" spans="2:21" ht="15">
      <c r="B71" s="38"/>
      <c r="C71" s="38"/>
      <c r="D71" s="42"/>
      <c r="E71" s="42"/>
      <c r="F71" s="42"/>
      <c r="G71" s="42"/>
      <c r="H71" s="38"/>
      <c r="I71" s="39"/>
      <c r="J71" s="42"/>
      <c r="K71" s="39"/>
      <c r="L71" s="38"/>
      <c r="M71" s="38"/>
      <c r="N71" s="38"/>
      <c r="O71" s="38"/>
      <c r="P71" s="38"/>
      <c r="Q71" s="38"/>
      <c r="R71" s="38"/>
      <c r="S71" s="38"/>
      <c r="T71" s="38"/>
      <c r="U71" s="38"/>
    </row>
    <row r="72" spans="2:21" ht="15">
      <c r="B72" s="38"/>
      <c r="C72" s="38"/>
      <c r="D72" s="42"/>
      <c r="E72" s="42"/>
      <c r="F72" s="42"/>
      <c r="G72" s="42"/>
      <c r="H72" s="38"/>
      <c r="I72" s="39"/>
      <c r="J72" s="42"/>
      <c r="K72" s="39"/>
      <c r="L72" s="38"/>
      <c r="M72" s="38"/>
      <c r="N72" s="38"/>
      <c r="O72" s="38"/>
      <c r="P72" s="38"/>
      <c r="Q72" s="38"/>
      <c r="R72" s="38"/>
      <c r="S72" s="38"/>
      <c r="T72" s="38"/>
      <c r="U72" s="38"/>
    </row>
    <row r="73" spans="2:21" ht="15">
      <c r="B73" s="38"/>
      <c r="C73" s="38"/>
      <c r="D73" s="42"/>
      <c r="E73" s="42"/>
      <c r="F73" s="42"/>
      <c r="G73" s="42"/>
      <c r="H73" s="38"/>
      <c r="I73" s="39"/>
      <c r="J73" s="42"/>
      <c r="K73" s="39"/>
      <c r="L73" s="38"/>
      <c r="M73" s="38"/>
      <c r="N73" s="38"/>
      <c r="O73" s="38"/>
      <c r="P73" s="38"/>
      <c r="Q73" s="38"/>
      <c r="R73" s="38"/>
      <c r="S73" s="38"/>
      <c r="T73" s="38"/>
      <c r="U73" s="38"/>
    </row>
    <row r="74" spans="2:21" ht="15">
      <c r="B74" s="38"/>
      <c r="C74" s="38"/>
      <c r="D74" s="42"/>
      <c r="E74" s="42"/>
      <c r="F74" s="42"/>
      <c r="G74" s="42"/>
      <c r="H74" s="38"/>
      <c r="I74" s="39"/>
      <c r="J74" s="42"/>
      <c r="K74" s="39"/>
      <c r="L74" s="38"/>
      <c r="M74" s="38"/>
      <c r="N74" s="38"/>
      <c r="O74" s="38"/>
      <c r="P74" s="38"/>
      <c r="Q74" s="38"/>
      <c r="R74" s="38"/>
      <c r="S74" s="38"/>
      <c r="T74" s="38"/>
      <c r="U74" s="38"/>
    </row>
    <row r="75" spans="2:21" ht="15">
      <c r="B75" s="38"/>
      <c r="C75" s="38"/>
      <c r="D75" s="42"/>
      <c r="E75" s="42"/>
      <c r="F75" s="42"/>
      <c r="G75" s="42"/>
      <c r="H75" s="38"/>
      <c r="I75" s="39"/>
      <c r="J75" s="42"/>
      <c r="K75" s="39"/>
      <c r="L75" s="38"/>
      <c r="M75" s="38"/>
      <c r="N75" s="38"/>
      <c r="O75" s="38"/>
      <c r="P75" s="38"/>
      <c r="Q75" s="38"/>
      <c r="R75" s="38"/>
      <c r="S75" s="38"/>
      <c r="T75" s="38"/>
      <c r="U75" s="38"/>
    </row>
    <row r="76" spans="2:21" ht="15">
      <c r="B76" s="38"/>
      <c r="C76" s="38"/>
      <c r="D76" s="42"/>
      <c r="E76" s="42"/>
      <c r="F76" s="42"/>
      <c r="G76" s="42"/>
      <c r="H76" s="38"/>
      <c r="I76" s="39"/>
      <c r="J76" s="42"/>
      <c r="K76" s="39"/>
      <c r="L76" s="38"/>
      <c r="M76" s="38"/>
      <c r="N76" s="38"/>
      <c r="O76" s="38"/>
      <c r="P76" s="38"/>
      <c r="Q76" s="38"/>
      <c r="R76" s="38"/>
      <c r="S76" s="38"/>
      <c r="T76" s="38"/>
      <c r="U76" s="38"/>
    </row>
    <row r="77" spans="2:21" ht="15">
      <c r="B77" s="38"/>
      <c r="C77" s="38"/>
      <c r="D77" s="42"/>
      <c r="E77" s="42"/>
      <c r="F77" s="42"/>
      <c r="G77" s="42"/>
      <c r="H77" s="38"/>
      <c r="I77" s="39"/>
      <c r="J77" s="42"/>
      <c r="K77" s="39"/>
      <c r="L77" s="38"/>
      <c r="M77" s="38"/>
      <c r="N77" s="38"/>
      <c r="O77" s="38"/>
      <c r="P77" s="38"/>
      <c r="Q77" s="38"/>
      <c r="R77" s="38"/>
      <c r="S77" s="38"/>
      <c r="T77" s="38"/>
      <c r="U77" s="38"/>
    </row>
    <row r="78" spans="2:21" ht="15">
      <c r="B78" s="38"/>
      <c r="C78" s="38"/>
      <c r="D78" s="42"/>
      <c r="E78" s="42"/>
      <c r="F78" s="42"/>
      <c r="G78" s="42"/>
      <c r="H78" s="38"/>
      <c r="I78" s="39"/>
      <c r="J78" s="42"/>
      <c r="K78" s="39"/>
      <c r="L78" s="38"/>
      <c r="M78" s="38"/>
      <c r="N78" s="38"/>
      <c r="O78" s="38"/>
      <c r="P78" s="38"/>
      <c r="Q78" s="38"/>
      <c r="R78" s="38"/>
      <c r="S78" s="38"/>
      <c r="T78" s="38"/>
      <c r="U78" s="38"/>
    </row>
    <row r="79" spans="2:21" ht="15">
      <c r="B79" s="38"/>
      <c r="C79" s="38"/>
      <c r="D79" s="42"/>
      <c r="E79" s="42"/>
      <c r="F79" s="42"/>
      <c r="G79" s="42"/>
      <c r="H79" s="38"/>
      <c r="I79" s="39"/>
      <c r="J79" s="42"/>
      <c r="K79" s="39"/>
      <c r="L79" s="38"/>
      <c r="M79" s="38"/>
      <c r="N79" s="38"/>
      <c r="O79" s="38"/>
      <c r="P79" s="38"/>
      <c r="Q79" s="38"/>
      <c r="R79" s="38"/>
      <c r="S79" s="38"/>
      <c r="T79" s="38"/>
      <c r="U79" s="38"/>
    </row>
    <row r="80" spans="2:21" ht="15">
      <c r="B80" s="38"/>
      <c r="C80" s="38"/>
      <c r="D80" s="42"/>
      <c r="E80" s="42"/>
      <c r="F80" s="42"/>
      <c r="G80" s="42"/>
      <c r="H80" s="38"/>
      <c r="I80" s="39"/>
      <c r="J80" s="42"/>
      <c r="K80" s="39"/>
      <c r="L80" s="38"/>
      <c r="M80" s="38"/>
      <c r="N80" s="38"/>
      <c r="O80" s="38"/>
      <c r="P80" s="38"/>
      <c r="Q80" s="38"/>
      <c r="R80" s="38"/>
      <c r="S80" s="38"/>
      <c r="T80" s="38"/>
      <c r="U80" s="38"/>
    </row>
    <row r="81" spans="2:21" ht="15">
      <c r="B81" s="38"/>
      <c r="C81" s="38"/>
      <c r="D81" s="42"/>
      <c r="E81" s="42"/>
      <c r="F81" s="42"/>
      <c r="G81" s="42"/>
      <c r="H81" s="38"/>
      <c r="I81" s="39"/>
      <c r="J81" s="42"/>
      <c r="K81" s="39"/>
      <c r="L81" s="38"/>
      <c r="M81" s="38"/>
      <c r="N81" s="38"/>
      <c r="O81" s="38"/>
      <c r="P81" s="38"/>
      <c r="Q81" s="38"/>
      <c r="R81" s="38"/>
      <c r="S81" s="38"/>
      <c r="T81" s="38"/>
      <c r="U81" s="38"/>
    </row>
    <row r="82" spans="2:21" ht="15">
      <c r="B82" s="38"/>
      <c r="C82" s="38"/>
      <c r="D82" s="42"/>
      <c r="E82" s="42"/>
      <c r="F82" s="42"/>
      <c r="G82" s="42"/>
      <c r="H82" s="38"/>
      <c r="I82" s="39"/>
      <c r="J82" s="42"/>
      <c r="K82" s="39"/>
      <c r="L82" s="38"/>
      <c r="M82" s="38"/>
      <c r="N82" s="38"/>
      <c r="O82" s="38"/>
      <c r="P82" s="38"/>
      <c r="Q82" s="38"/>
      <c r="R82" s="38"/>
      <c r="S82" s="38"/>
      <c r="T82" s="38"/>
      <c r="U82" s="38"/>
    </row>
    <row r="83" spans="2:21" ht="15">
      <c r="B83" s="38"/>
      <c r="C83" s="38"/>
      <c r="D83" s="42"/>
      <c r="E83" s="42"/>
      <c r="F83" s="42"/>
      <c r="G83" s="42"/>
      <c r="H83" s="38"/>
      <c r="I83" s="39"/>
      <c r="J83" s="42"/>
      <c r="K83" s="39"/>
      <c r="L83" s="38"/>
      <c r="M83" s="38"/>
      <c r="N83" s="38"/>
      <c r="O83" s="38"/>
      <c r="P83" s="38"/>
      <c r="Q83" s="38"/>
      <c r="R83" s="38"/>
      <c r="S83" s="38"/>
      <c r="T83" s="38"/>
      <c r="U83" s="38"/>
    </row>
    <row r="84" spans="2:21" ht="15">
      <c r="B84" s="38"/>
      <c r="C84" s="38"/>
      <c r="D84" s="42"/>
      <c r="E84" s="42"/>
      <c r="F84" s="42"/>
      <c r="G84" s="42"/>
      <c r="H84" s="38"/>
      <c r="I84" s="39"/>
      <c r="J84" s="42"/>
      <c r="K84" s="39"/>
      <c r="L84" s="38"/>
      <c r="M84" s="38"/>
      <c r="N84" s="38"/>
      <c r="O84" s="38"/>
      <c r="P84" s="38"/>
      <c r="Q84" s="38"/>
      <c r="R84" s="38"/>
      <c r="S84" s="38"/>
      <c r="T84" s="38"/>
      <c r="U84" s="38"/>
    </row>
    <row r="85" spans="2:21" ht="15">
      <c r="B85" s="38"/>
      <c r="C85" s="38"/>
      <c r="D85" s="42"/>
      <c r="E85" s="42"/>
      <c r="F85" s="42"/>
      <c r="G85" s="42"/>
      <c r="H85" s="38"/>
      <c r="I85" s="39"/>
      <c r="J85" s="42"/>
      <c r="K85" s="39"/>
      <c r="L85" s="38"/>
      <c r="M85" s="38"/>
      <c r="N85" s="38"/>
      <c r="O85" s="38"/>
      <c r="P85" s="38"/>
      <c r="Q85" s="38"/>
      <c r="R85" s="38"/>
      <c r="S85" s="38"/>
      <c r="T85" s="38"/>
      <c r="U85" s="38"/>
    </row>
    <row r="86" spans="2:21" ht="15">
      <c r="B86" s="38"/>
      <c r="C86" s="38"/>
      <c r="D86" s="42"/>
      <c r="E86" s="42"/>
      <c r="F86" s="42"/>
      <c r="G86" s="42"/>
      <c r="H86" s="38"/>
      <c r="I86" s="39"/>
      <c r="J86" s="42"/>
      <c r="K86" s="39"/>
      <c r="L86" s="38"/>
      <c r="M86" s="38"/>
      <c r="N86" s="38"/>
      <c r="O86" s="38"/>
      <c r="P86" s="38"/>
      <c r="Q86" s="38"/>
      <c r="R86" s="38"/>
      <c r="S86" s="38"/>
      <c r="T86" s="38"/>
      <c r="U86" s="38"/>
    </row>
    <row r="87" spans="9:32" ht="14.25">
      <c r="I87" s="214"/>
      <c r="K87" s="214"/>
      <c r="L87" s="38"/>
      <c r="M87" s="38"/>
      <c r="N87" s="38"/>
      <c r="O87" s="38"/>
      <c r="P87" s="38"/>
      <c r="Q87" s="38"/>
      <c r="R87" s="38"/>
      <c r="S87" s="38"/>
      <c r="T87" s="38"/>
      <c r="U87" s="38"/>
      <c r="V87" s="38"/>
      <c r="W87" s="38"/>
      <c r="X87" s="38"/>
      <c r="Y87" s="38"/>
      <c r="Z87" s="38"/>
      <c r="AA87" s="38"/>
      <c r="AB87" s="38"/>
      <c r="AC87" s="38"/>
      <c r="AD87" s="38"/>
      <c r="AE87" s="38"/>
      <c r="AF87" s="38"/>
    </row>
    <row r="88" spans="9:32" ht="14.25">
      <c r="I88" s="214"/>
      <c r="K88" s="214"/>
      <c r="L88" s="38"/>
      <c r="M88" s="38"/>
      <c r="N88" s="38"/>
      <c r="O88" s="38"/>
      <c r="P88" s="38"/>
      <c r="Q88" s="38"/>
      <c r="R88" s="38"/>
      <c r="S88" s="38"/>
      <c r="T88" s="38"/>
      <c r="U88" s="38"/>
      <c r="V88" s="38"/>
      <c r="W88" s="38"/>
      <c r="X88" s="38"/>
      <c r="Y88" s="38"/>
      <c r="Z88" s="38"/>
      <c r="AA88" s="38"/>
      <c r="AB88" s="38"/>
      <c r="AC88" s="38"/>
      <c r="AD88" s="38"/>
      <c r="AE88" s="38"/>
      <c r="AF88" s="38"/>
    </row>
    <row r="89" spans="12:32" ht="14.25">
      <c r="L89" s="38"/>
      <c r="M89" s="38"/>
      <c r="N89" s="38"/>
      <c r="O89" s="38"/>
      <c r="P89" s="38"/>
      <c r="Q89" s="38"/>
      <c r="R89" s="38"/>
      <c r="S89" s="38"/>
      <c r="T89" s="38"/>
      <c r="U89" s="38"/>
      <c r="V89" s="38"/>
      <c r="W89" s="38"/>
      <c r="X89" s="38"/>
      <c r="Y89" s="38"/>
      <c r="Z89" s="38"/>
      <c r="AA89" s="38"/>
      <c r="AB89" s="38"/>
      <c r="AC89" s="38"/>
      <c r="AD89" s="38"/>
      <c r="AE89" s="38"/>
      <c r="AF89" s="38"/>
    </row>
    <row r="90" spans="12:32" ht="14.25">
      <c r="L90" s="38"/>
      <c r="M90" s="38"/>
      <c r="N90" s="38"/>
      <c r="O90" s="38"/>
      <c r="P90" s="38"/>
      <c r="Q90" s="38"/>
      <c r="R90" s="38"/>
      <c r="S90" s="38"/>
      <c r="T90" s="38"/>
      <c r="U90" s="38"/>
      <c r="V90" s="38"/>
      <c r="W90" s="38"/>
      <c r="X90" s="38"/>
      <c r="Y90" s="38"/>
      <c r="Z90" s="38"/>
      <c r="AA90" s="38"/>
      <c r="AB90" s="38"/>
      <c r="AC90" s="38"/>
      <c r="AD90" s="38"/>
      <c r="AE90" s="38"/>
      <c r="AF90" s="38"/>
    </row>
    <row r="91" spans="12:32" ht="14.25">
      <c r="L91" s="38"/>
      <c r="M91" s="38"/>
      <c r="N91" s="38"/>
      <c r="O91" s="38"/>
      <c r="P91" s="38"/>
      <c r="Q91" s="38"/>
      <c r="R91" s="38"/>
      <c r="S91" s="38"/>
      <c r="T91" s="38"/>
      <c r="U91" s="38"/>
      <c r="V91" s="38"/>
      <c r="W91" s="38"/>
      <c r="X91" s="38"/>
      <c r="Y91" s="38"/>
      <c r="Z91" s="38"/>
      <c r="AA91" s="38"/>
      <c r="AB91" s="38"/>
      <c r="AC91" s="38"/>
      <c r="AD91" s="38"/>
      <c r="AE91" s="38"/>
      <c r="AF91" s="38"/>
    </row>
    <row r="92" spans="12:32" ht="14.25">
      <c r="L92" s="38"/>
      <c r="M92" s="38"/>
      <c r="N92" s="38"/>
      <c r="O92" s="38"/>
      <c r="P92" s="38"/>
      <c r="Q92" s="38"/>
      <c r="R92" s="38"/>
      <c r="S92" s="38"/>
      <c r="T92" s="38"/>
      <c r="U92" s="38"/>
      <c r="V92" s="38"/>
      <c r="W92" s="38"/>
      <c r="X92" s="38"/>
      <c r="Y92" s="38"/>
      <c r="Z92" s="38"/>
      <c r="AA92" s="38"/>
      <c r="AB92" s="38"/>
      <c r="AC92" s="38"/>
      <c r="AD92" s="38"/>
      <c r="AE92" s="38"/>
      <c r="AF92" s="38"/>
    </row>
    <row r="93" spans="12:32" ht="14.25">
      <c r="L93" s="38"/>
      <c r="M93" s="38"/>
      <c r="N93" s="38"/>
      <c r="O93" s="38"/>
      <c r="P93" s="38"/>
      <c r="Q93" s="38"/>
      <c r="R93" s="38"/>
      <c r="S93" s="38"/>
      <c r="T93" s="38"/>
      <c r="U93" s="38"/>
      <c r="V93" s="38"/>
      <c r="W93" s="38"/>
      <c r="X93" s="38"/>
      <c r="Y93" s="38"/>
      <c r="Z93" s="38"/>
      <c r="AA93" s="38"/>
      <c r="AB93" s="38"/>
      <c r="AC93" s="38"/>
      <c r="AD93" s="38"/>
      <c r="AE93" s="38"/>
      <c r="AF93" s="38"/>
    </row>
    <row r="94" spans="12:32" ht="14.25">
      <c r="L94" s="38"/>
      <c r="M94" s="38"/>
      <c r="N94" s="38"/>
      <c r="O94" s="38"/>
      <c r="P94" s="38"/>
      <c r="Q94" s="38"/>
      <c r="R94" s="38"/>
      <c r="S94" s="38"/>
      <c r="T94" s="38"/>
      <c r="U94" s="38"/>
      <c r="V94" s="38"/>
      <c r="W94" s="38"/>
      <c r="X94" s="38"/>
      <c r="Y94" s="38"/>
      <c r="Z94" s="38"/>
      <c r="AA94" s="38"/>
      <c r="AB94" s="38"/>
      <c r="AC94" s="38"/>
      <c r="AD94" s="38"/>
      <c r="AE94" s="38"/>
      <c r="AF94" s="38"/>
    </row>
    <row r="95" spans="12:32" ht="14.25">
      <c r="L95" s="38"/>
      <c r="M95" s="38"/>
      <c r="N95" s="38"/>
      <c r="O95" s="38"/>
      <c r="P95" s="38"/>
      <c r="Q95" s="38"/>
      <c r="R95" s="38"/>
      <c r="S95" s="38"/>
      <c r="T95" s="38"/>
      <c r="U95" s="38"/>
      <c r="V95" s="38"/>
      <c r="W95" s="38"/>
      <c r="X95" s="38"/>
      <c r="Y95" s="38"/>
      <c r="Z95" s="38"/>
      <c r="AA95" s="38"/>
      <c r="AB95" s="38"/>
      <c r="AC95" s="38"/>
      <c r="AD95" s="38"/>
      <c r="AE95" s="38"/>
      <c r="AF95" s="38"/>
    </row>
    <row r="96" spans="12:32" ht="14.25">
      <c r="L96" s="38"/>
      <c r="M96" s="38"/>
      <c r="N96" s="38"/>
      <c r="O96" s="38"/>
      <c r="P96" s="38"/>
      <c r="Q96" s="38"/>
      <c r="R96" s="38"/>
      <c r="S96" s="38"/>
      <c r="T96" s="38"/>
      <c r="U96" s="38"/>
      <c r="V96" s="38"/>
      <c r="W96" s="38"/>
      <c r="X96" s="38"/>
      <c r="Y96" s="38"/>
      <c r="Z96" s="38"/>
      <c r="AA96" s="38"/>
      <c r="AB96" s="38"/>
      <c r="AC96" s="38"/>
      <c r="AD96" s="38"/>
      <c r="AE96" s="38"/>
      <c r="AF96" s="38"/>
    </row>
    <row r="97" spans="12:32" ht="14.25">
      <c r="L97" s="38"/>
      <c r="M97" s="38"/>
      <c r="N97" s="38"/>
      <c r="O97" s="38"/>
      <c r="P97" s="38"/>
      <c r="Q97" s="38"/>
      <c r="R97" s="38"/>
      <c r="S97" s="38"/>
      <c r="T97" s="38"/>
      <c r="U97" s="38"/>
      <c r="V97" s="38"/>
      <c r="W97" s="38"/>
      <c r="X97" s="38"/>
      <c r="Y97" s="38"/>
      <c r="Z97" s="38"/>
      <c r="AA97" s="38"/>
      <c r="AB97" s="38"/>
      <c r="AC97" s="38"/>
      <c r="AD97" s="38"/>
      <c r="AE97" s="38"/>
      <c r="AF97" s="38"/>
    </row>
    <row r="98" spans="12:32" ht="14.25">
      <c r="L98" s="38"/>
      <c r="M98" s="38"/>
      <c r="N98" s="38"/>
      <c r="O98" s="38"/>
      <c r="P98" s="38"/>
      <c r="Q98" s="38"/>
      <c r="R98" s="38"/>
      <c r="S98" s="38"/>
      <c r="T98" s="38"/>
      <c r="U98" s="38"/>
      <c r="V98" s="38"/>
      <c r="W98" s="38"/>
      <c r="X98" s="38"/>
      <c r="Y98" s="38"/>
      <c r="Z98" s="38"/>
      <c r="AA98" s="38"/>
      <c r="AB98" s="38"/>
      <c r="AC98" s="38"/>
      <c r="AD98" s="38"/>
      <c r="AE98" s="38"/>
      <c r="AF98" s="38"/>
    </row>
    <row r="99" spans="12:32" ht="14.25">
      <c r="L99" s="38"/>
      <c r="M99" s="38"/>
      <c r="N99" s="38"/>
      <c r="O99" s="38"/>
      <c r="P99" s="38"/>
      <c r="Q99" s="38"/>
      <c r="R99" s="38"/>
      <c r="S99" s="38"/>
      <c r="T99" s="38"/>
      <c r="U99" s="38"/>
      <c r="V99" s="38"/>
      <c r="W99" s="38"/>
      <c r="X99" s="38"/>
      <c r="Y99" s="38"/>
      <c r="Z99" s="38"/>
      <c r="AA99" s="38"/>
      <c r="AB99" s="38"/>
      <c r="AC99" s="38"/>
      <c r="AD99" s="38"/>
      <c r="AE99" s="38"/>
      <c r="AF99" s="38"/>
    </row>
    <row r="100" spans="12:32" ht="14.25">
      <c r="L100" s="38"/>
      <c r="M100" s="38"/>
      <c r="N100" s="38"/>
      <c r="O100" s="38"/>
      <c r="P100" s="38"/>
      <c r="Q100" s="38"/>
      <c r="R100" s="38"/>
      <c r="S100" s="38"/>
      <c r="T100" s="38"/>
      <c r="U100" s="38"/>
      <c r="V100" s="38"/>
      <c r="W100" s="38"/>
      <c r="X100" s="38"/>
      <c r="Y100" s="38"/>
      <c r="Z100" s="38"/>
      <c r="AA100" s="38"/>
      <c r="AB100" s="38"/>
      <c r="AC100" s="38"/>
      <c r="AD100" s="38"/>
      <c r="AE100" s="38"/>
      <c r="AF100" s="38"/>
    </row>
    <row r="101" spans="12:32" ht="14.25">
      <c r="L101" s="38"/>
      <c r="M101" s="38"/>
      <c r="N101" s="38"/>
      <c r="O101" s="38"/>
      <c r="P101" s="38"/>
      <c r="Q101" s="38"/>
      <c r="R101" s="38"/>
      <c r="S101" s="38"/>
      <c r="T101" s="38"/>
      <c r="U101" s="38"/>
      <c r="V101" s="38"/>
      <c r="W101" s="38"/>
      <c r="X101" s="38"/>
      <c r="Y101" s="38"/>
      <c r="Z101" s="38"/>
      <c r="AA101" s="38"/>
      <c r="AB101" s="38"/>
      <c r="AC101" s="38"/>
      <c r="AD101" s="38"/>
      <c r="AE101" s="38"/>
      <c r="AF101" s="38"/>
    </row>
    <row r="102" spans="12:32" ht="14.25">
      <c r="L102" s="38"/>
      <c r="M102" s="38"/>
      <c r="N102" s="38"/>
      <c r="O102" s="38"/>
      <c r="P102" s="38"/>
      <c r="Q102" s="38"/>
      <c r="R102" s="38"/>
      <c r="S102" s="38"/>
      <c r="T102" s="38"/>
      <c r="U102" s="38"/>
      <c r="V102" s="38"/>
      <c r="W102" s="38"/>
      <c r="X102" s="38"/>
      <c r="Y102" s="38"/>
      <c r="Z102" s="38"/>
      <c r="AA102" s="38"/>
      <c r="AB102" s="38"/>
      <c r="AC102" s="38"/>
      <c r="AD102" s="38"/>
      <c r="AE102" s="38"/>
      <c r="AF102" s="38"/>
    </row>
    <row r="103" spans="12:32" ht="14.25">
      <c r="L103" s="38"/>
      <c r="M103" s="38"/>
      <c r="N103" s="38"/>
      <c r="O103" s="38"/>
      <c r="P103" s="38"/>
      <c r="Q103" s="38"/>
      <c r="R103" s="38"/>
      <c r="S103" s="38"/>
      <c r="T103" s="38"/>
      <c r="U103" s="38"/>
      <c r="V103" s="38"/>
      <c r="W103" s="38"/>
      <c r="X103" s="38"/>
      <c r="Y103" s="38"/>
      <c r="Z103" s="38"/>
      <c r="AA103" s="38"/>
      <c r="AB103" s="38"/>
      <c r="AC103" s="38"/>
      <c r="AD103" s="38"/>
      <c r="AE103" s="38"/>
      <c r="AF103" s="38"/>
    </row>
    <row r="104" spans="12:32" ht="14.25">
      <c r="L104" s="38"/>
      <c r="M104" s="38"/>
      <c r="N104" s="38"/>
      <c r="O104" s="38"/>
      <c r="P104" s="38"/>
      <c r="Q104" s="38"/>
      <c r="R104" s="38"/>
      <c r="S104" s="38"/>
      <c r="T104" s="38"/>
      <c r="U104" s="38"/>
      <c r="V104" s="38"/>
      <c r="W104" s="38"/>
      <c r="X104" s="38"/>
      <c r="Y104" s="38"/>
      <c r="Z104" s="38"/>
      <c r="AA104" s="38"/>
      <c r="AB104" s="38"/>
      <c r="AC104" s="38"/>
      <c r="AD104" s="38"/>
      <c r="AE104" s="38"/>
      <c r="AF104" s="38"/>
    </row>
    <row r="105" spans="12:32" ht="14.25">
      <c r="L105" s="38"/>
      <c r="M105" s="38"/>
      <c r="N105" s="38"/>
      <c r="O105" s="38"/>
      <c r="P105" s="38"/>
      <c r="Q105" s="38"/>
      <c r="R105" s="38"/>
      <c r="S105" s="38"/>
      <c r="T105" s="38"/>
      <c r="U105" s="38"/>
      <c r="V105" s="38"/>
      <c r="W105" s="38"/>
      <c r="X105" s="38"/>
      <c r="Y105" s="38"/>
      <c r="Z105" s="38"/>
      <c r="AA105" s="38"/>
      <c r="AB105" s="38"/>
      <c r="AC105" s="38"/>
      <c r="AD105" s="38"/>
      <c r="AE105" s="38"/>
      <c r="AF105" s="38"/>
    </row>
    <row r="106" spans="12:32" ht="14.25">
      <c r="L106" s="38"/>
      <c r="M106" s="38"/>
      <c r="N106" s="38"/>
      <c r="O106" s="38"/>
      <c r="P106" s="38"/>
      <c r="Q106" s="38"/>
      <c r="R106" s="38"/>
      <c r="S106" s="38"/>
      <c r="T106" s="38"/>
      <c r="U106" s="38"/>
      <c r="V106" s="38"/>
      <c r="W106" s="38"/>
      <c r="X106" s="38"/>
      <c r="Y106" s="38"/>
      <c r="Z106" s="38"/>
      <c r="AA106" s="38"/>
      <c r="AB106" s="38"/>
      <c r="AC106" s="38"/>
      <c r="AD106" s="38"/>
      <c r="AE106" s="38"/>
      <c r="AF106" s="38"/>
    </row>
    <row r="107" spans="12:32" ht="14.25">
      <c r="L107" s="38"/>
      <c r="M107" s="38"/>
      <c r="N107" s="38"/>
      <c r="O107" s="38"/>
      <c r="P107" s="38"/>
      <c r="Q107" s="38"/>
      <c r="R107" s="38"/>
      <c r="S107" s="38"/>
      <c r="T107" s="38"/>
      <c r="U107" s="38"/>
      <c r="V107" s="38"/>
      <c r="W107" s="38"/>
      <c r="X107" s="38"/>
      <c r="Y107" s="38"/>
      <c r="Z107" s="38"/>
      <c r="AA107" s="38"/>
      <c r="AB107" s="38"/>
      <c r="AC107" s="38"/>
      <c r="AD107" s="38"/>
      <c r="AE107" s="38"/>
      <c r="AF107" s="38"/>
    </row>
    <row r="108" spans="12:32" ht="14.25">
      <c r="L108" s="38"/>
      <c r="M108" s="38"/>
      <c r="N108" s="38"/>
      <c r="O108" s="38"/>
      <c r="P108" s="38"/>
      <c r="Q108" s="38"/>
      <c r="R108" s="38"/>
      <c r="S108" s="38"/>
      <c r="T108" s="38"/>
      <c r="U108" s="38"/>
      <c r="V108" s="38"/>
      <c r="W108" s="38"/>
      <c r="X108" s="38"/>
      <c r="Y108" s="38"/>
      <c r="Z108" s="38"/>
      <c r="AA108" s="38"/>
      <c r="AB108" s="38"/>
      <c r="AC108" s="38"/>
      <c r="AD108" s="38"/>
      <c r="AE108" s="38"/>
      <c r="AF108" s="38"/>
    </row>
    <row r="109" spans="12:32" ht="14.25">
      <c r="L109" s="38"/>
      <c r="M109" s="38"/>
      <c r="N109" s="38"/>
      <c r="O109" s="38"/>
      <c r="P109" s="38"/>
      <c r="Q109" s="38"/>
      <c r="R109" s="38"/>
      <c r="S109" s="38"/>
      <c r="T109" s="38"/>
      <c r="U109" s="38"/>
      <c r="V109" s="38"/>
      <c r="W109" s="38"/>
      <c r="X109" s="38"/>
      <c r="Y109" s="38"/>
      <c r="Z109" s="38"/>
      <c r="AA109" s="38"/>
      <c r="AB109" s="38"/>
      <c r="AC109" s="38"/>
      <c r="AD109" s="38"/>
      <c r="AE109" s="38"/>
      <c r="AF109" s="38"/>
    </row>
    <row r="110" spans="12:32" ht="14.25">
      <c r="L110" s="38"/>
      <c r="M110" s="38"/>
      <c r="N110" s="38"/>
      <c r="O110" s="38"/>
      <c r="P110" s="38"/>
      <c r="Q110" s="38"/>
      <c r="R110" s="38"/>
      <c r="S110" s="38"/>
      <c r="T110" s="38"/>
      <c r="U110" s="38"/>
      <c r="V110" s="38"/>
      <c r="W110" s="38"/>
      <c r="X110" s="38"/>
      <c r="Y110" s="38"/>
      <c r="Z110" s="38"/>
      <c r="AA110" s="38"/>
      <c r="AB110" s="38"/>
      <c r="AC110" s="38"/>
      <c r="AD110" s="38"/>
      <c r="AE110" s="38"/>
      <c r="AF110" s="38"/>
    </row>
    <row r="111" spans="12:32" ht="14.25">
      <c r="L111" s="38"/>
      <c r="M111" s="38"/>
      <c r="N111" s="38"/>
      <c r="O111" s="38"/>
      <c r="P111" s="38"/>
      <c r="Q111" s="38"/>
      <c r="R111" s="38"/>
      <c r="S111" s="38"/>
      <c r="T111" s="38"/>
      <c r="U111" s="38"/>
      <c r="V111" s="38"/>
      <c r="W111" s="38"/>
      <c r="X111" s="38"/>
      <c r="Y111" s="38"/>
      <c r="Z111" s="38"/>
      <c r="AA111" s="38"/>
      <c r="AB111" s="38"/>
      <c r="AC111" s="38"/>
      <c r="AD111" s="38"/>
      <c r="AE111" s="38"/>
      <c r="AF111" s="38"/>
    </row>
    <row r="112" spans="12:32" ht="14.25">
      <c r="L112" s="38"/>
      <c r="M112" s="38"/>
      <c r="N112" s="38"/>
      <c r="O112" s="38"/>
      <c r="P112" s="38"/>
      <c r="Q112" s="38"/>
      <c r="R112" s="38"/>
      <c r="S112" s="38"/>
      <c r="T112" s="38"/>
      <c r="U112" s="38"/>
      <c r="V112" s="38"/>
      <c r="W112" s="38"/>
      <c r="X112" s="38"/>
      <c r="Y112" s="38"/>
      <c r="Z112" s="38"/>
      <c r="AA112" s="38"/>
      <c r="AB112" s="38"/>
      <c r="AC112" s="38"/>
      <c r="AD112" s="38"/>
      <c r="AE112" s="38"/>
      <c r="AF112" s="38"/>
    </row>
    <row r="113" spans="12:32" ht="14.25">
      <c r="L113" s="38"/>
      <c r="M113" s="38"/>
      <c r="N113" s="38"/>
      <c r="O113" s="38"/>
      <c r="P113" s="38"/>
      <c r="Q113" s="38"/>
      <c r="R113" s="38"/>
      <c r="S113" s="38"/>
      <c r="T113" s="38"/>
      <c r="U113" s="38"/>
      <c r="V113" s="38"/>
      <c r="W113" s="38"/>
      <c r="X113" s="38"/>
      <c r="Y113" s="38"/>
      <c r="Z113" s="38"/>
      <c r="AA113" s="38"/>
      <c r="AB113" s="38"/>
      <c r="AC113" s="38"/>
      <c r="AD113" s="38"/>
      <c r="AE113" s="38"/>
      <c r="AF113" s="38"/>
    </row>
    <row r="114" spans="12:32" ht="14.25">
      <c r="L114" s="38"/>
      <c r="M114" s="38"/>
      <c r="N114" s="38"/>
      <c r="O114" s="38"/>
      <c r="P114" s="38"/>
      <c r="Q114" s="38"/>
      <c r="R114" s="38"/>
      <c r="S114" s="38"/>
      <c r="T114" s="38"/>
      <c r="U114" s="38"/>
      <c r="V114" s="38"/>
      <c r="W114" s="38"/>
      <c r="X114" s="38"/>
      <c r="Y114" s="38"/>
      <c r="Z114" s="38"/>
      <c r="AA114" s="38"/>
      <c r="AB114" s="38"/>
      <c r="AC114" s="38"/>
      <c r="AD114" s="38"/>
      <c r="AE114" s="38"/>
      <c r="AF114" s="38"/>
    </row>
    <row r="115" spans="12:32" ht="14.25">
      <c r="L115" s="38"/>
      <c r="M115" s="38"/>
      <c r="N115" s="38"/>
      <c r="O115" s="38"/>
      <c r="P115" s="38"/>
      <c r="Q115" s="38"/>
      <c r="R115" s="38"/>
      <c r="S115" s="38"/>
      <c r="T115" s="38"/>
      <c r="U115" s="38"/>
      <c r="V115" s="38"/>
      <c r="W115" s="38"/>
      <c r="X115" s="38"/>
      <c r="Y115" s="38"/>
      <c r="Z115" s="38"/>
      <c r="AA115" s="38"/>
      <c r="AB115" s="38"/>
      <c r="AC115" s="38"/>
      <c r="AD115" s="38"/>
      <c r="AE115" s="38"/>
      <c r="AF115" s="38"/>
    </row>
    <row r="116" spans="12:32" ht="14.25">
      <c r="L116" s="38"/>
      <c r="M116" s="38"/>
      <c r="N116" s="38"/>
      <c r="O116" s="38"/>
      <c r="P116" s="38"/>
      <c r="Q116" s="38"/>
      <c r="R116" s="38"/>
      <c r="S116" s="38"/>
      <c r="T116" s="38"/>
      <c r="U116" s="38"/>
      <c r="V116" s="38"/>
      <c r="W116" s="38"/>
      <c r="X116" s="38"/>
      <c r="Y116" s="38"/>
      <c r="Z116" s="38"/>
      <c r="AA116" s="38"/>
      <c r="AB116" s="38"/>
      <c r="AC116" s="38"/>
      <c r="AD116" s="38"/>
      <c r="AE116" s="38"/>
      <c r="AF116" s="38"/>
    </row>
    <row r="117" spans="12:32" ht="14.25">
      <c r="L117" s="38"/>
      <c r="M117" s="38"/>
      <c r="N117" s="38"/>
      <c r="O117" s="38"/>
      <c r="P117" s="38"/>
      <c r="Q117" s="38"/>
      <c r="R117" s="38"/>
      <c r="S117" s="38"/>
      <c r="T117" s="38"/>
      <c r="U117" s="38"/>
      <c r="V117" s="38"/>
      <c r="W117" s="38"/>
      <c r="X117" s="38"/>
      <c r="Y117" s="38"/>
      <c r="Z117" s="38"/>
      <c r="AA117" s="38"/>
      <c r="AB117" s="38"/>
      <c r="AC117" s="38"/>
      <c r="AD117" s="38"/>
      <c r="AE117" s="38"/>
      <c r="AF117" s="38"/>
    </row>
    <row r="118" spans="12:32" ht="14.25">
      <c r="L118" s="38"/>
      <c r="M118" s="38"/>
      <c r="N118" s="38"/>
      <c r="O118" s="38"/>
      <c r="P118" s="38"/>
      <c r="Q118" s="38"/>
      <c r="R118" s="38"/>
      <c r="S118" s="38"/>
      <c r="T118" s="38"/>
      <c r="U118" s="38"/>
      <c r="V118" s="38"/>
      <c r="W118" s="38"/>
      <c r="X118" s="38"/>
      <c r="Y118" s="38"/>
      <c r="Z118" s="38"/>
      <c r="AA118" s="38"/>
      <c r="AB118" s="38"/>
      <c r="AC118" s="38"/>
      <c r="AD118" s="38"/>
      <c r="AE118" s="38"/>
      <c r="AF118" s="38"/>
    </row>
    <row r="119" spans="12:32" ht="14.25">
      <c r="L119" s="38"/>
      <c r="M119" s="38"/>
      <c r="N119" s="38"/>
      <c r="O119" s="38"/>
      <c r="P119" s="38"/>
      <c r="Q119" s="38"/>
      <c r="R119" s="38"/>
      <c r="S119" s="38"/>
      <c r="T119" s="38"/>
      <c r="U119" s="38"/>
      <c r="V119" s="38"/>
      <c r="W119" s="38"/>
      <c r="X119" s="38"/>
      <c r="Y119" s="38"/>
      <c r="Z119" s="38"/>
      <c r="AA119" s="38"/>
      <c r="AB119" s="38"/>
      <c r="AC119" s="38"/>
      <c r="AD119" s="38"/>
      <c r="AE119" s="38"/>
      <c r="AF119" s="38"/>
    </row>
    <row r="120" spans="12:32" ht="14.25">
      <c r="L120" s="38"/>
      <c r="M120" s="38"/>
      <c r="N120" s="38"/>
      <c r="O120" s="38"/>
      <c r="P120" s="38"/>
      <c r="Q120" s="38"/>
      <c r="R120" s="38"/>
      <c r="S120" s="38"/>
      <c r="T120" s="38"/>
      <c r="U120" s="38"/>
      <c r="V120" s="38"/>
      <c r="W120" s="38"/>
      <c r="X120" s="38"/>
      <c r="Y120" s="38"/>
      <c r="Z120" s="38"/>
      <c r="AA120" s="38"/>
      <c r="AB120" s="38"/>
      <c r="AC120" s="38"/>
      <c r="AD120" s="38"/>
      <c r="AE120" s="38"/>
      <c r="AF120" s="38"/>
    </row>
    <row r="121" spans="12:32" ht="14.25">
      <c r="L121" s="38"/>
      <c r="M121" s="38"/>
      <c r="N121" s="38"/>
      <c r="O121" s="38"/>
      <c r="P121" s="38"/>
      <c r="Q121" s="38"/>
      <c r="R121" s="38"/>
      <c r="S121" s="38"/>
      <c r="T121" s="38"/>
      <c r="U121" s="38"/>
      <c r="V121" s="38"/>
      <c r="W121" s="38"/>
      <c r="X121" s="38"/>
      <c r="Y121" s="38"/>
      <c r="Z121" s="38"/>
      <c r="AA121" s="38"/>
      <c r="AB121" s="38"/>
      <c r="AC121" s="38"/>
      <c r="AD121" s="38"/>
      <c r="AE121" s="38"/>
      <c r="AF121" s="38"/>
    </row>
    <row r="122" spans="12:32" ht="14.25">
      <c r="L122" s="38"/>
      <c r="M122" s="38"/>
      <c r="N122" s="38"/>
      <c r="O122" s="38"/>
      <c r="P122" s="38"/>
      <c r="Q122" s="38"/>
      <c r="R122" s="38"/>
      <c r="S122" s="38"/>
      <c r="T122" s="38"/>
      <c r="U122" s="38"/>
      <c r="V122" s="38"/>
      <c r="W122" s="38"/>
      <c r="X122" s="38"/>
      <c r="Y122" s="38"/>
      <c r="Z122" s="38"/>
      <c r="AA122" s="38"/>
      <c r="AB122" s="38"/>
      <c r="AC122" s="38"/>
      <c r="AD122" s="38"/>
      <c r="AE122" s="38"/>
      <c r="AF122" s="38"/>
    </row>
    <row r="123" spans="12:32" ht="14.25">
      <c r="L123" s="38"/>
      <c r="M123" s="38"/>
      <c r="N123" s="38"/>
      <c r="O123" s="38"/>
      <c r="P123" s="38"/>
      <c r="Q123" s="38"/>
      <c r="R123" s="38"/>
      <c r="S123" s="38"/>
      <c r="T123" s="38"/>
      <c r="U123" s="38"/>
      <c r="V123" s="38"/>
      <c r="W123" s="38"/>
      <c r="X123" s="38"/>
      <c r="Y123" s="38"/>
      <c r="Z123" s="38"/>
      <c r="AA123" s="38"/>
      <c r="AB123" s="38"/>
      <c r="AC123" s="38"/>
      <c r="AD123" s="38"/>
      <c r="AE123" s="38"/>
      <c r="AF123" s="38"/>
    </row>
    <row r="124" spans="12:32" ht="14.25">
      <c r="L124" s="38"/>
      <c r="M124" s="38"/>
      <c r="N124" s="38"/>
      <c r="O124" s="38"/>
      <c r="P124" s="38"/>
      <c r="Q124" s="38"/>
      <c r="R124" s="38"/>
      <c r="S124" s="38"/>
      <c r="T124" s="38"/>
      <c r="U124" s="38"/>
      <c r="V124" s="38"/>
      <c r="W124" s="38"/>
      <c r="X124" s="38"/>
      <c r="Y124" s="38"/>
      <c r="Z124" s="38"/>
      <c r="AA124" s="38"/>
      <c r="AB124" s="38"/>
      <c r="AC124" s="38"/>
      <c r="AD124" s="38"/>
      <c r="AE124" s="38"/>
      <c r="AF124" s="38"/>
    </row>
    <row r="125" spans="12:32" ht="14.25">
      <c r="L125" s="38"/>
      <c r="M125" s="38"/>
      <c r="N125" s="38"/>
      <c r="O125" s="38"/>
      <c r="P125" s="38"/>
      <c r="Q125" s="38"/>
      <c r="R125" s="38"/>
      <c r="S125" s="38"/>
      <c r="T125" s="38"/>
      <c r="U125" s="38"/>
      <c r="V125" s="38"/>
      <c r="W125" s="38"/>
      <c r="X125" s="38"/>
      <c r="Y125" s="38"/>
      <c r="Z125" s="38"/>
      <c r="AA125" s="38"/>
      <c r="AB125" s="38"/>
      <c r="AC125" s="38"/>
      <c r="AD125" s="38"/>
      <c r="AE125" s="38"/>
      <c r="AF125" s="38"/>
    </row>
    <row r="126" spans="12:32" ht="14.25">
      <c r="L126" s="38"/>
      <c r="M126" s="38"/>
      <c r="N126" s="38"/>
      <c r="O126" s="38"/>
      <c r="P126" s="38"/>
      <c r="Q126" s="38"/>
      <c r="R126" s="38"/>
      <c r="S126" s="38"/>
      <c r="T126" s="38"/>
      <c r="U126" s="38"/>
      <c r="V126" s="38"/>
      <c r="W126" s="38"/>
      <c r="X126" s="38"/>
      <c r="Y126" s="38"/>
      <c r="Z126" s="38"/>
      <c r="AA126" s="38"/>
      <c r="AB126" s="38"/>
      <c r="AC126" s="38"/>
      <c r="AD126" s="38"/>
      <c r="AE126" s="38"/>
      <c r="AF126" s="38"/>
    </row>
    <row r="127" spans="12:32" ht="14.25">
      <c r="L127" s="38"/>
      <c r="M127" s="38"/>
      <c r="N127" s="38"/>
      <c r="O127" s="38"/>
      <c r="P127" s="38"/>
      <c r="Q127" s="38"/>
      <c r="R127" s="38"/>
      <c r="S127" s="38"/>
      <c r="T127" s="38"/>
      <c r="U127" s="38"/>
      <c r="V127" s="38"/>
      <c r="W127" s="38"/>
      <c r="X127" s="38"/>
      <c r="Y127" s="38"/>
      <c r="Z127" s="38"/>
      <c r="AA127" s="38"/>
      <c r="AB127" s="38"/>
      <c r="AC127" s="38"/>
      <c r="AD127" s="38"/>
      <c r="AE127" s="38"/>
      <c r="AF127" s="38"/>
    </row>
    <row r="128" spans="12:32" ht="14.25">
      <c r="L128" s="38"/>
      <c r="M128" s="38"/>
      <c r="N128" s="38"/>
      <c r="O128" s="38"/>
      <c r="P128" s="38"/>
      <c r="Q128" s="38"/>
      <c r="R128" s="38"/>
      <c r="S128" s="38"/>
      <c r="T128" s="38"/>
      <c r="U128" s="38"/>
      <c r="V128" s="38"/>
      <c r="W128" s="38"/>
      <c r="X128" s="38"/>
      <c r="Y128" s="38"/>
      <c r="Z128" s="38"/>
      <c r="AA128" s="38"/>
      <c r="AB128" s="38"/>
      <c r="AC128" s="38"/>
      <c r="AD128" s="38"/>
      <c r="AE128" s="38"/>
      <c r="AF128" s="38"/>
    </row>
    <row r="129" spans="12:32" ht="14.25">
      <c r="L129" s="38"/>
      <c r="M129" s="38"/>
      <c r="N129" s="38"/>
      <c r="O129" s="38"/>
      <c r="P129" s="38"/>
      <c r="Q129" s="38"/>
      <c r="R129" s="38"/>
      <c r="S129" s="38"/>
      <c r="T129" s="38"/>
      <c r="U129" s="38"/>
      <c r="V129" s="38"/>
      <c r="W129" s="38"/>
      <c r="X129" s="38"/>
      <c r="Y129" s="38"/>
      <c r="Z129" s="38"/>
      <c r="AA129" s="38"/>
      <c r="AB129" s="38"/>
      <c r="AC129" s="38"/>
      <c r="AD129" s="38"/>
      <c r="AE129" s="38"/>
      <c r="AF129" s="38"/>
    </row>
    <row r="130" spans="12:32" ht="14.25">
      <c r="L130" s="38"/>
      <c r="M130" s="38"/>
      <c r="N130" s="38"/>
      <c r="O130" s="38"/>
      <c r="P130" s="38"/>
      <c r="Q130" s="38"/>
      <c r="R130" s="38"/>
      <c r="S130" s="38"/>
      <c r="T130" s="38"/>
      <c r="U130" s="38"/>
      <c r="V130" s="38"/>
      <c r="W130" s="38"/>
      <c r="X130" s="38"/>
      <c r="Y130" s="38"/>
      <c r="Z130" s="38"/>
      <c r="AA130" s="38"/>
      <c r="AB130" s="38"/>
      <c r="AC130" s="38"/>
      <c r="AD130" s="38"/>
      <c r="AE130" s="38"/>
      <c r="AF130" s="38"/>
    </row>
    <row r="131" spans="12:32" ht="14.25">
      <c r="L131" s="38"/>
      <c r="M131" s="38"/>
      <c r="N131" s="38"/>
      <c r="O131" s="38"/>
      <c r="P131" s="38"/>
      <c r="Q131" s="38"/>
      <c r="R131" s="38"/>
      <c r="S131" s="38"/>
      <c r="T131" s="38"/>
      <c r="U131" s="38"/>
      <c r="V131" s="38"/>
      <c r="W131" s="38"/>
      <c r="X131" s="38"/>
      <c r="Y131" s="38"/>
      <c r="Z131" s="38"/>
      <c r="AA131" s="38"/>
      <c r="AB131" s="38"/>
      <c r="AC131" s="38"/>
      <c r="AD131" s="38"/>
      <c r="AE131" s="38"/>
      <c r="AF131" s="38"/>
    </row>
    <row r="132" spans="12:32" ht="14.25">
      <c r="L132" s="38"/>
      <c r="M132" s="38"/>
      <c r="N132" s="38"/>
      <c r="O132" s="38"/>
      <c r="P132" s="38"/>
      <c r="Q132" s="38"/>
      <c r="R132" s="38"/>
      <c r="S132" s="38"/>
      <c r="T132" s="38"/>
      <c r="U132" s="38"/>
      <c r="V132" s="38"/>
      <c r="W132" s="38"/>
      <c r="X132" s="38"/>
      <c r="Y132" s="38"/>
      <c r="Z132" s="38"/>
      <c r="AA132" s="38"/>
      <c r="AB132" s="38"/>
      <c r="AC132" s="38"/>
      <c r="AD132" s="38"/>
      <c r="AE132" s="38"/>
      <c r="AF132" s="38"/>
    </row>
    <row r="133" spans="12:32" ht="14.25">
      <c r="L133" s="38"/>
      <c r="M133" s="38"/>
      <c r="N133" s="38"/>
      <c r="O133" s="38"/>
      <c r="P133" s="38"/>
      <c r="Q133" s="38"/>
      <c r="R133" s="38"/>
      <c r="S133" s="38"/>
      <c r="T133" s="38"/>
      <c r="U133" s="38"/>
      <c r="V133" s="38"/>
      <c r="W133" s="38"/>
      <c r="X133" s="38"/>
      <c r="Y133" s="38"/>
      <c r="Z133" s="38"/>
      <c r="AA133" s="38"/>
      <c r="AB133" s="38"/>
      <c r="AC133" s="38"/>
      <c r="AD133" s="38"/>
      <c r="AE133" s="38"/>
      <c r="AF133" s="38"/>
    </row>
    <row r="134" spans="12:32" ht="14.25">
      <c r="L134" s="38"/>
      <c r="M134" s="38"/>
      <c r="N134" s="38"/>
      <c r="O134" s="38"/>
      <c r="P134" s="38"/>
      <c r="Q134" s="38"/>
      <c r="R134" s="38"/>
      <c r="S134" s="38"/>
      <c r="T134" s="38"/>
      <c r="U134" s="38"/>
      <c r="V134" s="38"/>
      <c r="W134" s="38"/>
      <c r="X134" s="38"/>
      <c r="Y134" s="38"/>
      <c r="Z134" s="38"/>
      <c r="AA134" s="38"/>
      <c r="AB134" s="38"/>
      <c r="AC134" s="38"/>
      <c r="AD134" s="38"/>
      <c r="AE134" s="38"/>
      <c r="AF134" s="38"/>
    </row>
    <row r="135" spans="12:32" ht="14.25">
      <c r="L135" s="38"/>
      <c r="M135" s="38"/>
      <c r="N135" s="38"/>
      <c r="O135" s="38"/>
      <c r="P135" s="38"/>
      <c r="Q135" s="38"/>
      <c r="R135" s="38"/>
      <c r="S135" s="38"/>
      <c r="T135" s="38"/>
      <c r="U135" s="38"/>
      <c r="V135" s="38"/>
      <c r="W135" s="38"/>
      <c r="X135" s="38"/>
      <c r="Y135" s="38"/>
      <c r="Z135" s="38"/>
      <c r="AA135" s="38"/>
      <c r="AB135" s="38"/>
      <c r="AC135" s="38"/>
      <c r="AD135" s="38"/>
      <c r="AE135" s="38"/>
      <c r="AF135" s="38"/>
    </row>
    <row r="136" spans="12:32" ht="14.25">
      <c r="L136" s="38"/>
      <c r="M136" s="38"/>
      <c r="N136" s="38"/>
      <c r="O136" s="38"/>
      <c r="P136" s="38"/>
      <c r="Q136" s="38"/>
      <c r="R136" s="38"/>
      <c r="S136" s="38"/>
      <c r="T136" s="38"/>
      <c r="U136" s="38"/>
      <c r="V136" s="38"/>
      <c r="W136" s="38"/>
      <c r="X136" s="38"/>
      <c r="Y136" s="38"/>
      <c r="Z136" s="38"/>
      <c r="AA136" s="38"/>
      <c r="AB136" s="38"/>
      <c r="AC136" s="38"/>
      <c r="AD136" s="38"/>
      <c r="AE136" s="38"/>
      <c r="AF136" s="38"/>
    </row>
    <row r="137" spans="12:32" ht="14.25">
      <c r="L137" s="38"/>
      <c r="M137" s="38"/>
      <c r="N137" s="38"/>
      <c r="O137" s="38"/>
      <c r="P137" s="38"/>
      <c r="Q137" s="38"/>
      <c r="R137" s="38"/>
      <c r="S137" s="38"/>
      <c r="T137" s="38"/>
      <c r="U137" s="38"/>
      <c r="V137" s="38"/>
      <c r="W137" s="38"/>
      <c r="X137" s="38"/>
      <c r="Y137" s="38"/>
      <c r="Z137" s="38"/>
      <c r="AA137" s="38"/>
      <c r="AB137" s="38"/>
      <c r="AC137" s="38"/>
      <c r="AD137" s="38"/>
      <c r="AE137" s="38"/>
      <c r="AF137" s="38"/>
    </row>
    <row r="138" spans="12:32" ht="14.25">
      <c r="L138" s="38"/>
      <c r="M138" s="38"/>
      <c r="N138" s="38"/>
      <c r="O138" s="38"/>
      <c r="P138" s="38"/>
      <c r="Q138" s="38"/>
      <c r="R138" s="38"/>
      <c r="S138" s="38"/>
      <c r="T138" s="38"/>
      <c r="U138" s="38"/>
      <c r="V138" s="38"/>
      <c r="W138" s="38"/>
      <c r="X138" s="38"/>
      <c r="Y138" s="38"/>
      <c r="Z138" s="38"/>
      <c r="AA138" s="38"/>
      <c r="AB138" s="38"/>
      <c r="AC138" s="38"/>
      <c r="AD138" s="38"/>
      <c r="AE138" s="38"/>
      <c r="AF138" s="38"/>
    </row>
    <row r="139" spans="12:32" ht="14.25">
      <c r="L139" s="38"/>
      <c r="M139" s="38"/>
      <c r="N139" s="38"/>
      <c r="O139" s="38"/>
      <c r="P139" s="38"/>
      <c r="Q139" s="38"/>
      <c r="R139" s="38"/>
      <c r="S139" s="38"/>
      <c r="T139" s="38"/>
      <c r="U139" s="38"/>
      <c r="V139" s="38"/>
      <c r="W139" s="38"/>
      <c r="X139" s="38"/>
      <c r="Y139" s="38"/>
      <c r="Z139" s="38"/>
      <c r="AA139" s="38"/>
      <c r="AB139" s="38"/>
      <c r="AC139" s="38"/>
      <c r="AD139" s="38"/>
      <c r="AE139" s="38"/>
      <c r="AF139" s="38"/>
    </row>
    <row r="140" spans="12:32" ht="14.25">
      <c r="L140" s="38"/>
      <c r="M140" s="38"/>
      <c r="N140" s="38"/>
      <c r="O140" s="38"/>
      <c r="P140" s="38"/>
      <c r="Q140" s="38"/>
      <c r="R140" s="38"/>
      <c r="S140" s="38"/>
      <c r="T140" s="38"/>
      <c r="U140" s="38"/>
      <c r="V140" s="38"/>
      <c r="W140" s="38"/>
      <c r="X140" s="38"/>
      <c r="Y140" s="38"/>
      <c r="Z140" s="38"/>
      <c r="AA140" s="38"/>
      <c r="AB140" s="38"/>
      <c r="AC140" s="38"/>
      <c r="AD140" s="38"/>
      <c r="AE140" s="38"/>
      <c r="AF140" s="38"/>
    </row>
    <row r="141" spans="12:32" ht="14.25">
      <c r="L141" s="38"/>
      <c r="M141" s="38"/>
      <c r="N141" s="38"/>
      <c r="O141" s="38"/>
      <c r="P141" s="38"/>
      <c r="Q141" s="38"/>
      <c r="R141" s="38"/>
      <c r="S141" s="38"/>
      <c r="T141" s="38"/>
      <c r="U141" s="38"/>
      <c r="V141" s="38"/>
      <c r="W141" s="38"/>
      <c r="X141" s="38"/>
      <c r="Y141" s="38"/>
      <c r="Z141" s="38"/>
      <c r="AA141" s="38"/>
      <c r="AB141" s="38"/>
      <c r="AC141" s="38"/>
      <c r="AD141" s="38"/>
      <c r="AE141" s="38"/>
      <c r="AF141" s="38"/>
    </row>
    <row r="142" spans="12:32" ht="14.25">
      <c r="L142" s="38"/>
      <c r="M142" s="38"/>
      <c r="N142" s="38"/>
      <c r="O142" s="38"/>
      <c r="P142" s="38"/>
      <c r="Q142" s="38"/>
      <c r="R142" s="38"/>
      <c r="S142" s="38"/>
      <c r="T142" s="38"/>
      <c r="U142" s="38"/>
      <c r="V142" s="38"/>
      <c r="W142" s="38"/>
      <c r="X142" s="38"/>
      <c r="Y142" s="38"/>
      <c r="Z142" s="38"/>
      <c r="AA142" s="38"/>
      <c r="AB142" s="38"/>
      <c r="AC142" s="38"/>
      <c r="AD142" s="38"/>
      <c r="AE142" s="38"/>
      <c r="AF142" s="38"/>
    </row>
    <row r="143" spans="12:32" ht="14.25">
      <c r="L143" s="38"/>
      <c r="M143" s="38"/>
      <c r="N143" s="38"/>
      <c r="O143" s="38"/>
      <c r="P143" s="38"/>
      <c r="Q143" s="38"/>
      <c r="R143" s="38"/>
      <c r="S143" s="38"/>
      <c r="T143" s="38"/>
      <c r="U143" s="38"/>
      <c r="V143" s="38"/>
      <c r="W143" s="38"/>
      <c r="X143" s="38"/>
      <c r="Y143" s="38"/>
      <c r="Z143" s="38"/>
      <c r="AA143" s="38"/>
      <c r="AB143" s="38"/>
      <c r="AC143" s="38"/>
      <c r="AD143" s="38"/>
      <c r="AE143" s="38"/>
      <c r="AF143" s="38"/>
    </row>
    <row r="144" spans="12:32" ht="14.25">
      <c r="L144" s="38"/>
      <c r="M144" s="38"/>
      <c r="N144" s="38"/>
      <c r="O144" s="38"/>
      <c r="P144" s="38"/>
      <c r="Q144" s="38"/>
      <c r="R144" s="38"/>
      <c r="S144" s="38"/>
      <c r="T144" s="38"/>
      <c r="U144" s="38"/>
      <c r="V144" s="38"/>
      <c r="W144" s="38"/>
      <c r="X144" s="38"/>
      <c r="Y144" s="38"/>
      <c r="Z144" s="38"/>
      <c r="AA144" s="38"/>
      <c r="AB144" s="38"/>
      <c r="AC144" s="38"/>
      <c r="AD144" s="38"/>
      <c r="AE144" s="38"/>
      <c r="AF144" s="38"/>
    </row>
    <row r="145" spans="12:32" ht="14.25">
      <c r="L145" s="38"/>
      <c r="M145" s="38"/>
      <c r="N145" s="38"/>
      <c r="O145" s="38"/>
      <c r="P145" s="38"/>
      <c r="Q145" s="38"/>
      <c r="R145" s="38"/>
      <c r="S145" s="38"/>
      <c r="T145" s="38"/>
      <c r="U145" s="38"/>
      <c r="V145" s="38"/>
      <c r="W145" s="38"/>
      <c r="X145" s="38"/>
      <c r="Y145" s="38"/>
      <c r="Z145" s="38"/>
      <c r="AA145" s="38"/>
      <c r="AB145" s="38"/>
      <c r="AC145" s="38"/>
      <c r="AD145" s="38"/>
      <c r="AE145" s="38"/>
      <c r="AF145" s="38"/>
    </row>
    <row r="146" spans="12:32" ht="14.25">
      <c r="L146" s="38"/>
      <c r="M146" s="38"/>
      <c r="N146" s="38"/>
      <c r="O146" s="38"/>
      <c r="P146" s="38"/>
      <c r="Q146" s="38"/>
      <c r="R146" s="38"/>
      <c r="S146" s="38"/>
      <c r="T146" s="38"/>
      <c r="U146" s="38"/>
      <c r="V146" s="38"/>
      <c r="W146" s="38"/>
      <c r="X146" s="38"/>
      <c r="Y146" s="38"/>
      <c r="Z146" s="38"/>
      <c r="AA146" s="38"/>
      <c r="AB146" s="38"/>
      <c r="AC146" s="38"/>
      <c r="AD146" s="38"/>
      <c r="AE146" s="38"/>
      <c r="AF146" s="38"/>
    </row>
    <row r="147" spans="12:32" ht="14.25">
      <c r="L147" s="38"/>
      <c r="M147" s="38"/>
      <c r="N147" s="38"/>
      <c r="O147" s="38"/>
      <c r="P147" s="38"/>
      <c r="Q147" s="38"/>
      <c r="R147" s="38"/>
      <c r="S147" s="38"/>
      <c r="T147" s="38"/>
      <c r="U147" s="38"/>
      <c r="V147" s="38"/>
      <c r="W147" s="38"/>
      <c r="X147" s="38"/>
      <c r="Y147" s="38"/>
      <c r="Z147" s="38"/>
      <c r="AA147" s="38"/>
      <c r="AB147" s="38"/>
      <c r="AC147" s="38"/>
      <c r="AD147" s="38"/>
      <c r="AE147" s="38"/>
      <c r="AF147" s="38"/>
    </row>
    <row r="148" spans="12:32" ht="14.25">
      <c r="L148" s="38"/>
      <c r="M148" s="38"/>
      <c r="N148" s="38"/>
      <c r="O148" s="38"/>
      <c r="P148" s="38"/>
      <c r="Q148" s="38"/>
      <c r="R148" s="38"/>
      <c r="S148" s="38"/>
      <c r="T148" s="38"/>
      <c r="U148" s="38"/>
      <c r="V148" s="38"/>
      <c r="W148" s="38"/>
      <c r="X148" s="38"/>
      <c r="Y148" s="38"/>
      <c r="Z148" s="38"/>
      <c r="AA148" s="38"/>
      <c r="AB148" s="38"/>
      <c r="AC148" s="38"/>
      <c r="AD148" s="38"/>
      <c r="AE148" s="38"/>
      <c r="AF148" s="38"/>
    </row>
    <row r="149" spans="12:32" ht="14.25">
      <c r="L149" s="38"/>
      <c r="M149" s="38"/>
      <c r="N149" s="38"/>
      <c r="O149" s="38"/>
      <c r="P149" s="38"/>
      <c r="Q149" s="38"/>
      <c r="R149" s="38"/>
      <c r="S149" s="38"/>
      <c r="T149" s="38"/>
      <c r="U149" s="38"/>
      <c r="V149" s="38"/>
      <c r="W149" s="38"/>
      <c r="X149" s="38"/>
      <c r="Y149" s="38"/>
      <c r="Z149" s="38"/>
      <c r="AA149" s="38"/>
      <c r="AB149" s="38"/>
      <c r="AC149" s="38"/>
      <c r="AD149" s="38"/>
      <c r="AE149" s="38"/>
      <c r="AF149" s="38"/>
    </row>
    <row r="150" spans="12:32" ht="14.25">
      <c r="L150" s="38"/>
      <c r="M150" s="38"/>
      <c r="N150" s="38"/>
      <c r="O150" s="38"/>
      <c r="P150" s="38"/>
      <c r="Q150" s="38"/>
      <c r="R150" s="38"/>
      <c r="S150" s="38"/>
      <c r="T150" s="38"/>
      <c r="U150" s="38"/>
      <c r="V150" s="38"/>
      <c r="W150" s="38"/>
      <c r="X150" s="38"/>
      <c r="Y150" s="38"/>
      <c r="Z150" s="38"/>
      <c r="AA150" s="38"/>
      <c r="AB150" s="38"/>
      <c r="AC150" s="38"/>
      <c r="AD150" s="38"/>
      <c r="AE150" s="38"/>
      <c r="AF150" s="38"/>
    </row>
    <row r="151" spans="12:32" ht="14.25">
      <c r="L151" s="38"/>
      <c r="M151" s="38"/>
      <c r="N151" s="38"/>
      <c r="O151" s="38"/>
      <c r="P151" s="38"/>
      <c r="Q151" s="38"/>
      <c r="R151" s="38"/>
      <c r="S151" s="38"/>
      <c r="T151" s="38"/>
      <c r="U151" s="38"/>
      <c r="V151" s="38"/>
      <c r="W151" s="38"/>
      <c r="X151" s="38"/>
      <c r="Y151" s="38"/>
      <c r="Z151" s="38"/>
      <c r="AA151" s="38"/>
      <c r="AB151" s="38"/>
      <c r="AC151" s="38"/>
      <c r="AD151" s="38"/>
      <c r="AE151" s="38"/>
      <c r="AF151" s="38"/>
    </row>
    <row r="152" spans="12:32" ht="14.25">
      <c r="L152" s="38"/>
      <c r="M152" s="38"/>
      <c r="N152" s="38"/>
      <c r="O152" s="38"/>
      <c r="P152" s="38"/>
      <c r="Q152" s="38"/>
      <c r="R152" s="38"/>
      <c r="S152" s="38"/>
      <c r="T152" s="38"/>
      <c r="U152" s="38"/>
      <c r="V152" s="38"/>
      <c r="W152" s="38"/>
      <c r="X152" s="38"/>
      <c r="Y152" s="38"/>
      <c r="Z152" s="38"/>
      <c r="AA152" s="38"/>
      <c r="AB152" s="38"/>
      <c r="AC152" s="38"/>
      <c r="AD152" s="38"/>
      <c r="AE152" s="38"/>
      <c r="AF152" s="38"/>
    </row>
    <row r="153" spans="12:32" ht="14.25">
      <c r="L153" s="38"/>
      <c r="M153" s="38"/>
      <c r="N153" s="38"/>
      <c r="O153" s="38"/>
      <c r="P153" s="38"/>
      <c r="Q153" s="38"/>
      <c r="R153" s="38"/>
      <c r="S153" s="38"/>
      <c r="T153" s="38"/>
      <c r="U153" s="38"/>
      <c r="V153" s="38"/>
      <c r="W153" s="38"/>
      <c r="X153" s="38"/>
      <c r="Y153" s="38"/>
      <c r="Z153" s="38"/>
      <c r="AA153" s="38"/>
      <c r="AB153" s="38"/>
      <c r="AC153" s="38"/>
      <c r="AD153" s="38"/>
      <c r="AE153" s="38"/>
      <c r="AF153" s="38"/>
    </row>
    <row r="154" spans="12:32" ht="14.25">
      <c r="L154" s="38"/>
      <c r="M154" s="38"/>
      <c r="N154" s="38"/>
      <c r="O154" s="38"/>
      <c r="P154" s="38"/>
      <c r="Q154" s="38"/>
      <c r="R154" s="38"/>
      <c r="S154" s="38"/>
      <c r="T154" s="38"/>
      <c r="U154" s="38"/>
      <c r="V154" s="38"/>
      <c r="W154" s="38"/>
      <c r="X154" s="38"/>
      <c r="Y154" s="38"/>
      <c r="Z154" s="38"/>
      <c r="AA154" s="38"/>
      <c r="AB154" s="38"/>
      <c r="AC154" s="38"/>
      <c r="AD154" s="38"/>
      <c r="AE154" s="38"/>
      <c r="AF154" s="38"/>
    </row>
    <row r="155" spans="12:32" ht="14.25">
      <c r="L155" s="38"/>
      <c r="M155" s="38"/>
      <c r="N155" s="38"/>
      <c r="O155" s="38"/>
      <c r="P155" s="38"/>
      <c r="Q155" s="38"/>
      <c r="R155" s="38"/>
      <c r="S155" s="38"/>
      <c r="T155" s="38"/>
      <c r="U155" s="38"/>
      <c r="V155" s="38"/>
      <c r="W155" s="38"/>
      <c r="X155" s="38"/>
      <c r="Y155" s="38"/>
      <c r="Z155" s="38"/>
      <c r="AA155" s="38"/>
      <c r="AB155" s="38"/>
      <c r="AC155" s="38"/>
      <c r="AD155" s="38"/>
      <c r="AE155" s="38"/>
      <c r="AF155" s="38"/>
    </row>
    <row r="156" spans="12:32" ht="14.25">
      <c r="L156" s="38"/>
      <c r="M156" s="38"/>
      <c r="N156" s="38"/>
      <c r="O156" s="38"/>
      <c r="P156" s="38"/>
      <c r="Q156" s="38"/>
      <c r="R156" s="38"/>
      <c r="S156" s="38"/>
      <c r="T156" s="38"/>
      <c r="U156" s="38"/>
      <c r="V156" s="38"/>
      <c r="W156" s="38"/>
      <c r="X156" s="38"/>
      <c r="Y156" s="38"/>
      <c r="Z156" s="38"/>
      <c r="AA156" s="38"/>
      <c r="AB156" s="38"/>
      <c r="AC156" s="38"/>
      <c r="AD156" s="38"/>
      <c r="AE156" s="38"/>
      <c r="AF156" s="38"/>
    </row>
    <row r="157" spans="12:32" ht="14.25">
      <c r="L157" s="38"/>
      <c r="M157" s="38"/>
      <c r="N157" s="38"/>
      <c r="O157" s="38"/>
      <c r="P157" s="38"/>
      <c r="Q157" s="38"/>
      <c r="R157" s="38"/>
      <c r="S157" s="38"/>
      <c r="T157" s="38"/>
      <c r="U157" s="38"/>
      <c r="V157" s="38"/>
      <c r="W157" s="38"/>
      <c r="X157" s="38"/>
      <c r="Y157" s="38"/>
      <c r="Z157" s="38"/>
      <c r="AA157" s="38"/>
      <c r="AB157" s="38"/>
      <c r="AC157" s="38"/>
      <c r="AD157" s="38"/>
      <c r="AE157" s="38"/>
      <c r="AF157" s="38"/>
    </row>
    <row r="158" spans="12:32" ht="14.25">
      <c r="L158" s="38"/>
      <c r="M158" s="38"/>
      <c r="N158" s="38"/>
      <c r="O158" s="38"/>
      <c r="P158" s="38"/>
      <c r="Q158" s="38"/>
      <c r="R158" s="38"/>
      <c r="S158" s="38"/>
      <c r="T158" s="38"/>
      <c r="U158" s="38"/>
      <c r="V158" s="38"/>
      <c r="W158" s="38"/>
      <c r="X158" s="38"/>
      <c r="Y158" s="38"/>
      <c r="Z158" s="38"/>
      <c r="AA158" s="38"/>
      <c r="AB158" s="38"/>
      <c r="AC158" s="38"/>
      <c r="AD158" s="38"/>
      <c r="AE158" s="38"/>
      <c r="AF158" s="38"/>
    </row>
    <row r="159" spans="12:32" ht="14.25">
      <c r="L159" s="38"/>
      <c r="M159" s="38"/>
      <c r="N159" s="38"/>
      <c r="O159" s="38"/>
      <c r="P159" s="38"/>
      <c r="Q159" s="38"/>
      <c r="R159" s="38"/>
      <c r="S159" s="38"/>
      <c r="T159" s="38"/>
      <c r="U159" s="38"/>
      <c r="V159" s="38"/>
      <c r="W159" s="38"/>
      <c r="X159" s="38"/>
      <c r="Y159" s="38"/>
      <c r="Z159" s="38"/>
      <c r="AA159" s="38"/>
      <c r="AB159" s="38"/>
      <c r="AC159" s="38"/>
      <c r="AD159" s="38"/>
      <c r="AE159" s="38"/>
      <c r="AF159" s="38"/>
    </row>
    <row r="160" spans="12:32" ht="14.25">
      <c r="L160" s="38"/>
      <c r="M160" s="38"/>
      <c r="N160" s="38"/>
      <c r="O160" s="38"/>
      <c r="P160" s="38"/>
      <c r="Q160" s="38"/>
      <c r="R160" s="38"/>
      <c r="S160" s="38"/>
      <c r="T160" s="38"/>
      <c r="U160" s="38"/>
      <c r="V160" s="38"/>
      <c r="W160" s="38"/>
      <c r="X160" s="38"/>
      <c r="Y160" s="38"/>
      <c r="Z160" s="38"/>
      <c r="AA160" s="38"/>
      <c r="AB160" s="38"/>
      <c r="AC160" s="38"/>
      <c r="AD160" s="38"/>
      <c r="AE160" s="38"/>
      <c r="AF160" s="38"/>
    </row>
  </sheetData>
  <sheetProtection/>
  <mergeCells count="1">
    <mergeCell ref="A2:C2"/>
  </mergeCells>
  <hyperlinks>
    <hyperlink ref="A2" location="Index!A1" display="Back to Index"/>
  </hyperlinks>
  <printOptions/>
  <pageMargins left="0.75" right="0.75" top="0.69" bottom="1" header="0.5" footer="0.5"/>
  <pageSetup fitToHeight="1" fitToWidth="1" horizontalDpi="600" verticalDpi="600" orientation="portrait" scale="70" r:id="rId1"/>
  <headerFooter alignWithMargins="0">
    <oddFooter>&amp;L&amp;F &amp;A&amp;R&amp;D&amp;T</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I64"/>
  <sheetViews>
    <sheetView zoomScale="90" zoomScaleNormal="90" zoomScalePageLayoutView="0" workbookViewId="0" topLeftCell="A1">
      <pane xSplit="2" ySplit="6" topLeftCell="C52" activePane="bottomRight" state="frozen"/>
      <selection pane="topLeft" activeCell="AP36" sqref="AP36"/>
      <selection pane="topRight" activeCell="AP36" sqref="AP36"/>
      <selection pane="bottomLeft" activeCell="AP36" sqref="AP36"/>
      <selection pane="bottomRight" activeCell="C34" sqref="C34"/>
    </sheetView>
  </sheetViews>
  <sheetFormatPr defaultColWidth="9.140625" defaultRowHeight="12.75"/>
  <cols>
    <col min="1" max="1" width="3.28125" style="617" customWidth="1"/>
    <col min="2" max="2" width="73.57421875" style="617" customWidth="1"/>
    <col min="3" max="4" width="13.00390625" style="107" customWidth="1"/>
    <col min="5" max="5" width="12.7109375" style="805" customWidth="1"/>
    <col min="6" max="6" width="12.421875" style="205" customWidth="1"/>
    <col min="7" max="16384" width="9.140625" style="617" customWidth="1"/>
  </cols>
  <sheetData>
    <row r="1" spans="1:9" s="612" customFormat="1" ht="20.25">
      <c r="A1" s="611" t="s">
        <v>177</v>
      </c>
      <c r="C1" s="799"/>
      <c r="D1" s="799"/>
      <c r="E1" s="800"/>
      <c r="F1" s="154"/>
      <c r="G1" s="613"/>
      <c r="H1" s="613"/>
      <c r="I1" s="613"/>
    </row>
    <row r="2" spans="1:9" s="614" customFormat="1" ht="15">
      <c r="A2" s="973" t="s">
        <v>53</v>
      </c>
      <c r="B2" s="973"/>
      <c r="C2" s="973"/>
      <c r="D2" s="801"/>
      <c r="E2" s="802"/>
      <c r="F2" s="128"/>
      <c r="I2" s="615"/>
    </row>
    <row r="3" spans="1:5" ht="15.75" thickBot="1">
      <c r="A3" s="616"/>
      <c r="B3" s="616"/>
      <c r="E3" s="493"/>
    </row>
    <row r="4" spans="1:6" ht="15.75" thickTop="1">
      <c r="A4" s="616"/>
      <c r="B4" s="974" t="s">
        <v>159</v>
      </c>
      <c r="C4" s="699" t="s">
        <v>411</v>
      </c>
      <c r="D4" s="699" t="s">
        <v>411</v>
      </c>
      <c r="E4" s="699" t="s">
        <v>412</v>
      </c>
      <c r="F4" s="699" t="s">
        <v>412</v>
      </c>
    </row>
    <row r="5" spans="1:6" ht="15.75" thickBot="1">
      <c r="A5" s="616"/>
      <c r="B5" s="975"/>
      <c r="C5" s="803">
        <v>2018</v>
      </c>
      <c r="D5" s="803">
        <v>2017</v>
      </c>
      <c r="E5" s="803">
        <v>2018</v>
      </c>
      <c r="F5" s="803">
        <v>2017</v>
      </c>
    </row>
    <row r="6" spans="1:4" ht="15.75" thickTop="1">
      <c r="A6" s="616"/>
      <c r="B6" s="618"/>
      <c r="C6" s="804"/>
      <c r="D6" s="804"/>
    </row>
    <row r="7" spans="1:6" ht="15">
      <c r="A7" s="616"/>
      <c r="B7" s="619" t="s">
        <v>160</v>
      </c>
      <c r="C7" s="111"/>
      <c r="D7" s="141"/>
      <c r="E7" s="493"/>
      <c r="F7" s="42"/>
    </row>
    <row r="8" spans="1:6" ht="15">
      <c r="A8" s="616"/>
      <c r="B8" s="620" t="s">
        <v>6</v>
      </c>
      <c r="C8" s="273">
        <v>3462</v>
      </c>
      <c r="D8" s="123">
        <v>2766</v>
      </c>
      <c r="E8" s="806">
        <v>1676</v>
      </c>
      <c r="F8" s="399">
        <v>1338</v>
      </c>
    </row>
    <row r="9" spans="1:6" ht="15">
      <c r="A9" s="616"/>
      <c r="B9" s="618"/>
      <c r="C9" s="358"/>
      <c r="D9" s="123"/>
      <c r="E9" s="493"/>
      <c r="F9" s="123"/>
    </row>
    <row r="10" spans="1:6" ht="15">
      <c r="A10" s="616"/>
      <c r="B10" s="619" t="s">
        <v>310</v>
      </c>
      <c r="C10" s="358"/>
      <c r="D10" s="123"/>
      <c r="E10" s="493"/>
      <c r="F10" s="123"/>
    </row>
    <row r="11" spans="1:6" ht="15">
      <c r="A11" s="616"/>
      <c r="B11" s="620" t="s">
        <v>5</v>
      </c>
      <c r="C11" s="273">
        <v>269</v>
      </c>
      <c r="D11" s="123">
        <v>854</v>
      </c>
      <c r="E11" s="806">
        <v>105</v>
      </c>
      <c r="F11" s="399">
        <v>304</v>
      </c>
    </row>
    <row r="12" spans="1:6" ht="15">
      <c r="A12" s="616"/>
      <c r="B12" s="620" t="s">
        <v>140</v>
      </c>
      <c r="C12" s="358">
        <v>160</v>
      </c>
      <c r="D12" s="123">
        <v>145</v>
      </c>
      <c r="E12" s="806">
        <v>83</v>
      </c>
      <c r="F12" s="399">
        <v>74</v>
      </c>
    </row>
    <row r="13" spans="1:6" ht="15">
      <c r="A13" s="616"/>
      <c r="B13" s="620" t="s">
        <v>293</v>
      </c>
      <c r="C13" s="273">
        <v>-15</v>
      </c>
      <c r="D13" s="129">
        <v>-13</v>
      </c>
      <c r="E13" s="806">
        <v>-10</v>
      </c>
      <c r="F13" s="399">
        <v>-6</v>
      </c>
    </row>
    <row r="14" spans="1:6" ht="15">
      <c r="A14" s="616"/>
      <c r="B14" s="700" t="s">
        <v>362</v>
      </c>
      <c r="C14" s="273">
        <v>-85</v>
      </c>
      <c r="D14" s="129">
        <v>-1</v>
      </c>
      <c r="E14" s="806">
        <v>0</v>
      </c>
      <c r="F14" s="399">
        <v>0</v>
      </c>
    </row>
    <row r="15" spans="1:6" ht="15">
      <c r="A15" s="616"/>
      <c r="B15" s="620" t="s">
        <v>305</v>
      </c>
      <c r="C15" s="273">
        <v>0</v>
      </c>
      <c r="D15" s="120">
        <v>-350</v>
      </c>
      <c r="E15" s="806">
        <v>0</v>
      </c>
      <c r="F15" s="399">
        <v>0</v>
      </c>
    </row>
    <row r="16" spans="1:6" ht="15">
      <c r="A16" s="616"/>
      <c r="B16" s="620" t="s">
        <v>216</v>
      </c>
      <c r="C16" s="273">
        <v>-52</v>
      </c>
      <c r="D16" s="129">
        <v>-197</v>
      </c>
      <c r="E16" s="806">
        <v>-30</v>
      </c>
      <c r="F16" s="399">
        <v>-95</v>
      </c>
    </row>
    <row r="17" spans="1:6" ht="15">
      <c r="A17" s="616"/>
      <c r="B17" s="621" t="s">
        <v>249</v>
      </c>
      <c r="C17" s="273">
        <v>55</v>
      </c>
      <c r="D17" s="129">
        <v>55</v>
      </c>
      <c r="E17" s="806">
        <v>27</v>
      </c>
      <c r="F17" s="399">
        <v>29</v>
      </c>
    </row>
    <row r="18" spans="1:6" ht="15">
      <c r="A18" s="616"/>
      <c r="B18" s="622" t="s">
        <v>301</v>
      </c>
      <c r="C18" s="51">
        <v>22</v>
      </c>
      <c r="D18" s="70">
        <v>38</v>
      </c>
      <c r="E18" s="806">
        <v>15</v>
      </c>
      <c r="F18" s="399">
        <v>17</v>
      </c>
    </row>
    <row r="19" spans="1:6" s="625" customFormat="1" ht="15">
      <c r="A19" s="623"/>
      <c r="B19" s="624" t="s">
        <v>300</v>
      </c>
      <c r="C19" s="807">
        <v>3816</v>
      </c>
      <c r="D19" s="808">
        <v>3297</v>
      </c>
      <c r="E19" s="807">
        <v>1866</v>
      </c>
      <c r="F19" s="808">
        <v>1661</v>
      </c>
    </row>
    <row r="20" spans="1:6" ht="15">
      <c r="A20" s="616"/>
      <c r="B20" s="626"/>
      <c r="C20" s="273"/>
      <c r="D20" s="129"/>
      <c r="E20" s="493"/>
      <c r="F20" s="129"/>
    </row>
    <row r="21" spans="1:6" ht="15">
      <c r="A21" s="616"/>
      <c r="B21" s="619" t="s">
        <v>161</v>
      </c>
      <c r="C21" s="358"/>
      <c r="D21" s="129"/>
      <c r="E21" s="493"/>
      <c r="F21" s="129"/>
    </row>
    <row r="22" spans="1:6" ht="15">
      <c r="A22" s="616"/>
      <c r="B22" s="620" t="s">
        <v>162</v>
      </c>
      <c r="C22" s="902">
        <v>3737</v>
      </c>
      <c r="D22" s="809">
        <v>6902</v>
      </c>
      <c r="E22" s="806">
        <v>1967</v>
      </c>
      <c r="F22" s="399">
        <v>3794</v>
      </c>
    </row>
    <row r="23" spans="1:6" ht="15">
      <c r="A23" s="616"/>
      <c r="B23" s="620" t="s">
        <v>218</v>
      </c>
      <c r="C23" s="902">
        <v>12344</v>
      </c>
      <c r="D23" s="809">
        <v>-1005</v>
      </c>
      <c r="E23" s="806">
        <v>10102</v>
      </c>
      <c r="F23" s="399">
        <v>1923</v>
      </c>
    </row>
    <row r="24" spans="1:6" ht="15">
      <c r="A24" s="616"/>
      <c r="B24" s="620" t="s">
        <v>219</v>
      </c>
      <c r="C24" s="903">
        <v>4939</v>
      </c>
      <c r="D24" s="809">
        <v>-1988</v>
      </c>
      <c r="E24" s="806">
        <v>-61</v>
      </c>
      <c r="F24" s="399">
        <v>907</v>
      </c>
    </row>
    <row r="25" spans="1:6" ht="15">
      <c r="A25" s="616"/>
      <c r="B25" s="620" t="s">
        <v>222</v>
      </c>
      <c r="C25" s="902">
        <v>-826</v>
      </c>
      <c r="D25" s="809">
        <v>6517</v>
      </c>
      <c r="E25" s="806">
        <v>-3473</v>
      </c>
      <c r="F25" s="399">
        <v>2548</v>
      </c>
    </row>
    <row r="26" spans="1:6" ht="15">
      <c r="A26" s="616"/>
      <c r="B26" s="618"/>
      <c r="C26" s="902"/>
      <c r="D26" s="809"/>
      <c r="E26" s="810"/>
      <c r="F26" s="809"/>
    </row>
    <row r="27" spans="1:6" ht="15">
      <c r="A27" s="616"/>
      <c r="B27" s="619" t="s">
        <v>296</v>
      </c>
      <c r="C27" s="902"/>
      <c r="D27" s="809"/>
      <c r="E27" s="810"/>
      <c r="F27" s="809"/>
    </row>
    <row r="28" spans="1:6" ht="15">
      <c r="A28" s="616"/>
      <c r="B28" s="620" t="s">
        <v>197</v>
      </c>
      <c r="C28" s="902">
        <v>535</v>
      </c>
      <c r="D28" s="809">
        <v>256</v>
      </c>
      <c r="E28" s="806">
        <v>809</v>
      </c>
      <c r="F28" s="399">
        <v>612</v>
      </c>
    </row>
    <row r="29" spans="1:6" ht="15">
      <c r="A29" s="616"/>
      <c r="B29" s="620" t="s">
        <v>210</v>
      </c>
      <c r="C29" s="902">
        <v>-8575</v>
      </c>
      <c r="D29" s="809">
        <v>-6971</v>
      </c>
      <c r="E29" s="806">
        <v>-1968</v>
      </c>
      <c r="F29" s="399">
        <v>-869</v>
      </c>
    </row>
    <row r="30" spans="1:6" ht="15">
      <c r="A30" s="616"/>
      <c r="B30" s="620" t="s">
        <v>152</v>
      </c>
      <c r="C30" s="902">
        <v>262</v>
      </c>
      <c r="D30" s="809">
        <v>-307</v>
      </c>
      <c r="E30" s="806">
        <v>1876</v>
      </c>
      <c r="F30" s="399">
        <v>-2885</v>
      </c>
    </row>
    <row r="31" spans="1:6" ht="15">
      <c r="A31" s="616"/>
      <c r="B31" s="627" t="s">
        <v>217</v>
      </c>
      <c r="C31" s="902">
        <v>-393</v>
      </c>
      <c r="D31" s="809">
        <v>-3973</v>
      </c>
      <c r="E31" s="806">
        <v>-1010</v>
      </c>
      <c r="F31" s="399">
        <v>-2312</v>
      </c>
    </row>
    <row r="32" spans="1:6" ht="15">
      <c r="A32" s="616"/>
      <c r="B32" s="620" t="s">
        <v>163</v>
      </c>
      <c r="C32" s="902">
        <v>-14064</v>
      </c>
      <c r="D32" s="809">
        <v>-5559</v>
      </c>
      <c r="E32" s="806">
        <v>-8243</v>
      </c>
      <c r="F32" s="399">
        <v>-6217</v>
      </c>
    </row>
    <row r="33" spans="1:6" ht="15">
      <c r="A33" s="616"/>
      <c r="B33" s="620" t="s">
        <v>155</v>
      </c>
      <c r="C33" s="902">
        <v>-4486</v>
      </c>
      <c r="D33" s="809">
        <v>4531</v>
      </c>
      <c r="E33" s="806">
        <v>-610</v>
      </c>
      <c r="F33" s="399">
        <v>-1064</v>
      </c>
    </row>
    <row r="34" spans="1:6" ht="15">
      <c r="A34" s="616"/>
      <c r="B34" s="628" t="s">
        <v>164</v>
      </c>
      <c r="C34" s="904">
        <v>-378</v>
      </c>
      <c r="D34" s="809">
        <v>-322</v>
      </c>
      <c r="E34" s="806">
        <v>-232</v>
      </c>
      <c r="F34" s="399">
        <v>-170</v>
      </c>
    </row>
    <row r="35" spans="1:6" ht="15.75" customHeight="1">
      <c r="A35" s="616"/>
      <c r="B35" s="629" t="s">
        <v>332</v>
      </c>
      <c r="C35" s="905">
        <v>-3089</v>
      </c>
      <c r="D35" s="811">
        <v>1378</v>
      </c>
      <c r="E35" s="746">
        <v>1023</v>
      </c>
      <c r="F35" s="811">
        <v>-2072</v>
      </c>
    </row>
    <row r="36" spans="1:6" ht="15">
      <c r="A36" s="616"/>
      <c r="B36" s="618"/>
      <c r="C36" s="902"/>
      <c r="D36" s="809"/>
      <c r="E36" s="493"/>
      <c r="F36" s="809"/>
    </row>
    <row r="37" spans="1:6" ht="15">
      <c r="A37" s="616"/>
      <c r="B37" s="619" t="s">
        <v>165</v>
      </c>
      <c r="C37" s="902"/>
      <c r="D37" s="809"/>
      <c r="E37" s="493"/>
      <c r="F37" s="809"/>
    </row>
    <row r="38" spans="1:6" ht="15">
      <c r="A38" s="616"/>
      <c r="B38" s="620" t="s">
        <v>166</v>
      </c>
      <c r="C38" s="902">
        <v>16</v>
      </c>
      <c r="D38" s="809">
        <v>21</v>
      </c>
      <c r="E38" s="806">
        <v>6</v>
      </c>
      <c r="F38" s="399">
        <v>10</v>
      </c>
    </row>
    <row r="39" spans="1:6" ht="15">
      <c r="A39" s="616"/>
      <c r="B39" s="700" t="s">
        <v>363</v>
      </c>
      <c r="C39" s="902">
        <v>0</v>
      </c>
      <c r="D39" s="809">
        <v>1</v>
      </c>
      <c r="E39" s="806">
        <v>0</v>
      </c>
      <c r="F39" s="399">
        <v>0</v>
      </c>
    </row>
    <row r="40" spans="1:6" ht="15">
      <c r="A40" s="616"/>
      <c r="B40" s="878" t="s">
        <v>359</v>
      </c>
      <c r="C40" s="902">
        <v>-69</v>
      </c>
      <c r="D40" s="809">
        <v>0</v>
      </c>
      <c r="E40" s="806">
        <v>0</v>
      </c>
      <c r="F40" s="399">
        <v>0</v>
      </c>
    </row>
    <row r="41" spans="1:6" ht="15">
      <c r="A41" s="616"/>
      <c r="B41" s="879" t="s">
        <v>168</v>
      </c>
      <c r="C41" s="906">
        <v>99</v>
      </c>
      <c r="D41" s="812">
        <v>1</v>
      </c>
      <c r="E41" s="806">
        <v>0</v>
      </c>
      <c r="F41" s="399">
        <v>0</v>
      </c>
    </row>
    <row r="42" spans="1:6" ht="15">
      <c r="A42" s="616"/>
      <c r="B42" s="880" t="s">
        <v>167</v>
      </c>
      <c r="C42" s="902">
        <v>-198</v>
      </c>
      <c r="D42" s="812">
        <v>-148</v>
      </c>
      <c r="E42" s="806">
        <v>-118</v>
      </c>
      <c r="F42" s="399">
        <v>-74</v>
      </c>
    </row>
    <row r="43" spans="1:6" ht="15">
      <c r="A43" s="616"/>
      <c r="B43" s="879" t="s">
        <v>306</v>
      </c>
      <c r="C43" s="906">
        <v>0</v>
      </c>
      <c r="D43" s="812">
        <v>735</v>
      </c>
      <c r="E43" s="806">
        <v>0</v>
      </c>
      <c r="F43" s="399">
        <v>0</v>
      </c>
    </row>
    <row r="44" spans="1:6" ht="15">
      <c r="A44" s="616"/>
      <c r="B44" s="897" t="s">
        <v>415</v>
      </c>
      <c r="C44" s="906">
        <v>262</v>
      </c>
      <c r="D44" s="812">
        <v>0</v>
      </c>
      <c r="E44" s="806">
        <v>0</v>
      </c>
      <c r="F44" s="399">
        <v>0</v>
      </c>
    </row>
    <row r="45" spans="1:6" ht="15">
      <c r="A45" s="616"/>
      <c r="B45" s="897" t="s">
        <v>416</v>
      </c>
      <c r="C45" s="906">
        <v>-7</v>
      </c>
      <c r="D45" s="812">
        <v>-7</v>
      </c>
      <c r="E45" s="806">
        <v>-7</v>
      </c>
      <c r="F45" s="399">
        <v>-7</v>
      </c>
    </row>
    <row r="46" spans="1:6" s="901" customFormat="1" ht="15">
      <c r="A46" s="898"/>
      <c r="B46" s="899" t="s">
        <v>446</v>
      </c>
      <c r="C46" s="900">
        <v>103</v>
      </c>
      <c r="D46" s="900">
        <v>603</v>
      </c>
      <c r="E46" s="900">
        <v>-119</v>
      </c>
      <c r="F46" s="900">
        <v>-71</v>
      </c>
    </row>
    <row r="47" spans="1:6" ht="15">
      <c r="A47" s="616"/>
      <c r="B47" s="882"/>
      <c r="C47" s="902"/>
      <c r="D47" s="809"/>
      <c r="E47" s="493"/>
      <c r="F47" s="809"/>
    </row>
    <row r="48" spans="1:6" ht="15">
      <c r="A48" s="616"/>
      <c r="B48" s="883" t="s">
        <v>169</v>
      </c>
      <c r="C48" s="902"/>
      <c r="D48" s="42"/>
      <c r="E48" s="493"/>
      <c r="F48" s="42"/>
    </row>
    <row r="49" spans="1:6" ht="15">
      <c r="A49" s="616"/>
      <c r="B49" s="884" t="s">
        <v>341</v>
      </c>
      <c r="C49" s="906">
        <v>3013</v>
      </c>
      <c r="D49" s="812">
        <v>0</v>
      </c>
      <c r="E49" s="806">
        <v>2256</v>
      </c>
      <c r="F49" s="399">
        <v>0</v>
      </c>
    </row>
    <row r="50" spans="1:6" ht="15">
      <c r="A50" s="616"/>
      <c r="B50" s="885" t="s">
        <v>288</v>
      </c>
      <c r="C50" s="906">
        <v>-23</v>
      </c>
      <c r="D50" s="812">
        <v>-48</v>
      </c>
      <c r="E50" s="806">
        <v>-9</v>
      </c>
      <c r="F50" s="399">
        <v>-10</v>
      </c>
    </row>
    <row r="51" spans="1:6" ht="15">
      <c r="A51" s="616"/>
      <c r="B51" s="884" t="s">
        <v>445</v>
      </c>
      <c r="C51" s="906">
        <v>-508</v>
      </c>
      <c r="D51" s="809">
        <v>-866</v>
      </c>
      <c r="E51" s="806">
        <v>0</v>
      </c>
      <c r="F51" s="399">
        <v>0</v>
      </c>
    </row>
    <row r="52" spans="1:6" ht="15">
      <c r="A52" s="616"/>
      <c r="B52" s="897" t="s">
        <v>417</v>
      </c>
      <c r="C52" s="906">
        <v>-1500</v>
      </c>
      <c r="D52" s="812">
        <v>0</v>
      </c>
      <c r="E52" s="806">
        <v>-1500</v>
      </c>
      <c r="F52" s="399">
        <v>0</v>
      </c>
    </row>
    <row r="53" spans="1:6" ht="15">
      <c r="A53" s="616"/>
      <c r="B53" s="885" t="s">
        <v>413</v>
      </c>
      <c r="C53" s="906">
        <v>-66</v>
      </c>
      <c r="D53" s="809">
        <v>-62</v>
      </c>
      <c r="E53" s="806">
        <v>-66</v>
      </c>
      <c r="F53" s="809">
        <v>-62</v>
      </c>
    </row>
    <row r="54" spans="1:6" ht="15">
      <c r="A54" s="616"/>
      <c r="B54" s="622" t="s">
        <v>331</v>
      </c>
      <c r="C54" s="902">
        <v>-2857</v>
      </c>
      <c r="D54" s="809">
        <v>-534</v>
      </c>
      <c r="E54" s="806">
        <v>-2839</v>
      </c>
      <c r="F54" s="399">
        <v>-515</v>
      </c>
    </row>
    <row r="55" spans="1:6" ht="18" customHeight="1">
      <c r="A55" s="616"/>
      <c r="B55" s="881" t="s">
        <v>351</v>
      </c>
      <c r="C55" s="813">
        <v>-1941</v>
      </c>
      <c r="D55" s="814">
        <v>-1510</v>
      </c>
      <c r="E55" s="815">
        <v>-2158</v>
      </c>
      <c r="F55" s="814">
        <v>-587</v>
      </c>
    </row>
    <row r="56" spans="1:6" ht="18.75" customHeight="1">
      <c r="A56" s="616"/>
      <c r="B56" s="886" t="s">
        <v>170</v>
      </c>
      <c r="C56" s="904">
        <v>-18</v>
      </c>
      <c r="D56" s="816">
        <v>-68</v>
      </c>
      <c r="E56" s="806">
        <v>-18</v>
      </c>
      <c r="F56" s="816">
        <v>-77</v>
      </c>
    </row>
    <row r="57" spans="1:6" ht="15">
      <c r="A57" s="616"/>
      <c r="B57" s="883" t="s">
        <v>327</v>
      </c>
      <c r="C57" s="903">
        <v>-4945</v>
      </c>
      <c r="D57" s="809">
        <v>403</v>
      </c>
      <c r="E57" s="807">
        <v>-1272</v>
      </c>
      <c r="F57" s="809">
        <v>-2807</v>
      </c>
    </row>
    <row r="58" spans="1:6" ht="15">
      <c r="A58" s="616"/>
      <c r="B58" s="887" t="s">
        <v>317</v>
      </c>
      <c r="C58" s="817">
        <v>18693</v>
      </c>
      <c r="D58" s="812">
        <v>20132</v>
      </c>
      <c r="E58" s="817">
        <v>15017</v>
      </c>
      <c r="F58" s="256">
        <v>23342</v>
      </c>
    </row>
    <row r="59" spans="1:6" ht="15">
      <c r="A59" s="616"/>
      <c r="B59" s="888" t="s">
        <v>349</v>
      </c>
      <c r="C59" s="815">
        <v>-3</v>
      </c>
      <c r="D59" s="811">
        <v>0</v>
      </c>
      <c r="E59" s="746">
        <v>0</v>
      </c>
      <c r="F59" s="811">
        <v>0</v>
      </c>
    </row>
    <row r="60" spans="1:6" ht="18.75" customHeight="1" thickBot="1">
      <c r="A60" s="616"/>
      <c r="B60" s="630" t="s">
        <v>318</v>
      </c>
      <c r="C60" s="747">
        <v>13745</v>
      </c>
      <c r="D60" s="346">
        <v>20535</v>
      </c>
      <c r="E60" s="747">
        <v>13745</v>
      </c>
      <c r="F60" s="346">
        <v>20535</v>
      </c>
    </row>
    <row r="61" spans="1:4" ht="15" thickTop="1">
      <c r="A61" s="616"/>
      <c r="B61" s="631"/>
      <c r="C61" s="632"/>
      <c r="D61" s="818"/>
    </row>
    <row r="62" spans="2:4" ht="14.25">
      <c r="B62" s="633" t="s">
        <v>324</v>
      </c>
      <c r="D62" s="655"/>
    </row>
    <row r="63" spans="2:6" ht="14.25">
      <c r="B63" s="634" t="s">
        <v>325</v>
      </c>
      <c r="D63" s="655"/>
      <c r="F63" s="819"/>
    </row>
    <row r="64" ht="14.25">
      <c r="B64" s="620"/>
    </row>
  </sheetData>
  <sheetProtection/>
  <mergeCells count="2">
    <mergeCell ref="A2:C2"/>
    <mergeCell ref="B4:B5"/>
  </mergeCells>
  <hyperlinks>
    <hyperlink ref="A2" location="Index!A1" display="Back to Index"/>
  </hyperlinks>
  <printOptions/>
  <pageMargins left="0.75" right="0.75" top="0.72" bottom="1" header="0.5" footer="0.5"/>
  <pageSetup fitToHeight="1" fitToWidth="1" orientation="portrait" scale="66" r:id="rId1"/>
  <headerFooter alignWithMargins="0">
    <oddHeader>&amp;C&amp;A</oddHeader>
    <oddFooter>&amp;C&amp;Z&amp;F</oddFooter>
  </headerFooter>
</worksheet>
</file>

<file path=xl/worksheets/sheet3.xml><?xml version="1.0" encoding="utf-8"?>
<worksheet xmlns="http://schemas.openxmlformats.org/spreadsheetml/2006/main" xmlns:r="http://schemas.openxmlformats.org/officeDocument/2006/relationships">
  <sheetPr>
    <tabColor theme="9" tint="0.39998000860214233"/>
    <pageSetUpPr fitToPage="1"/>
  </sheetPr>
  <dimension ref="A1:N134"/>
  <sheetViews>
    <sheetView zoomScale="90" zoomScaleNormal="90"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D4" sqref="D4"/>
    </sheetView>
  </sheetViews>
  <sheetFormatPr defaultColWidth="9.140625" defaultRowHeight="12.75"/>
  <cols>
    <col min="1" max="1" width="2.00390625" style="793" customWidth="1"/>
    <col min="2" max="2" width="2.28125" style="789" customWidth="1"/>
    <col min="3" max="3" width="53.140625" style="793" customWidth="1"/>
    <col min="4" max="7" width="10.28125" style="768" customWidth="1"/>
    <col min="8" max="8" width="10.28125" style="769" customWidth="1"/>
    <col min="9" max="9" width="10.00390625" style="768" customWidth="1"/>
    <col min="10" max="10" width="10.00390625" style="768" bestFit="1" customWidth="1"/>
    <col min="11" max="11" width="4.421875" style="768" customWidth="1"/>
    <col min="12" max="12" width="10.00390625" style="768" customWidth="1"/>
    <col min="13" max="13" width="10.28125" style="769" customWidth="1"/>
    <col min="14" max="14" width="7.7109375" style="768" customWidth="1"/>
    <col min="15" max="16384" width="9.140625" style="793" customWidth="1"/>
  </cols>
  <sheetData>
    <row r="1" spans="1:14" s="762" customFormat="1" ht="20.25">
      <c r="A1" s="761" t="s">
        <v>64</v>
      </c>
      <c r="D1" s="763"/>
      <c r="E1" s="763"/>
      <c r="F1" s="763"/>
      <c r="G1" s="763"/>
      <c r="H1" s="763"/>
      <c r="I1" s="763"/>
      <c r="J1" s="763"/>
      <c r="K1" s="763"/>
      <c r="L1" s="763"/>
      <c r="M1" s="763"/>
      <c r="N1" s="763"/>
    </row>
    <row r="2" spans="1:14" s="765" customFormat="1" ht="52.5" customHeight="1">
      <c r="A2" s="946" t="s">
        <v>53</v>
      </c>
      <c r="B2" s="946"/>
      <c r="C2" s="946"/>
      <c r="D2" s="764" t="s">
        <v>314</v>
      </c>
      <c r="E2" s="764" t="s">
        <v>326</v>
      </c>
      <c r="F2" s="764" t="s">
        <v>338</v>
      </c>
      <c r="G2" s="764" t="s">
        <v>347</v>
      </c>
      <c r="H2" s="139" t="s">
        <v>400</v>
      </c>
      <c r="I2" s="139" t="s">
        <v>401</v>
      </c>
      <c r="J2" s="139" t="s">
        <v>402</v>
      </c>
      <c r="K2" s="764"/>
      <c r="L2" s="139" t="s">
        <v>403</v>
      </c>
      <c r="M2" s="139" t="s">
        <v>404</v>
      </c>
      <c r="N2" s="139" t="s">
        <v>405</v>
      </c>
    </row>
    <row r="3" spans="2:14" s="766" customFormat="1" ht="7.5" customHeight="1">
      <c r="B3" s="767"/>
      <c r="D3" s="768"/>
      <c r="E3" s="768"/>
      <c r="F3" s="768"/>
      <c r="G3" s="768"/>
      <c r="H3" s="769"/>
      <c r="I3" s="768"/>
      <c r="J3" s="768"/>
      <c r="K3" s="768"/>
      <c r="L3" s="768"/>
      <c r="M3" s="769"/>
      <c r="N3" s="768"/>
    </row>
    <row r="4" spans="1:14" s="770" customFormat="1" ht="15">
      <c r="A4" s="22" t="s">
        <v>364</v>
      </c>
      <c r="D4" s="771"/>
      <c r="E4" s="771"/>
      <c r="F4" s="771"/>
      <c r="G4" s="771"/>
      <c r="H4" s="772"/>
      <c r="I4" s="771"/>
      <c r="J4" s="771"/>
      <c r="K4" s="771"/>
      <c r="L4" s="771"/>
      <c r="M4" s="772"/>
      <c r="N4" s="771"/>
    </row>
    <row r="5" spans="2:14" s="773" customFormat="1" ht="14.25">
      <c r="B5" s="861" t="s">
        <v>383</v>
      </c>
      <c r="D5" s="775">
        <v>1.767378071399085</v>
      </c>
      <c r="E5" s="775">
        <v>1.2473361850308735</v>
      </c>
      <c r="F5" s="775">
        <v>1.8602923710805312</v>
      </c>
      <c r="G5" s="775">
        <v>2.38</v>
      </c>
      <c r="H5" s="889">
        <v>2.1168926119648486</v>
      </c>
      <c r="I5" s="820">
        <v>-0.2631073880351513</v>
      </c>
      <c r="J5" s="821">
        <v>0.3495145405657636</v>
      </c>
      <c r="K5" s="820"/>
      <c r="L5" s="820">
        <v>1.8339682439203995</v>
      </c>
      <c r="M5" s="889">
        <v>2.247184072586721</v>
      </c>
      <c r="N5" s="820">
        <v>0.41321582866632145</v>
      </c>
    </row>
    <row r="6" spans="2:14" s="773" customFormat="1" ht="14.25">
      <c r="B6" s="861" t="s">
        <v>384</v>
      </c>
      <c r="D6" s="775">
        <v>1.7634476256417984</v>
      </c>
      <c r="E6" s="775">
        <v>1.2395109391742014</v>
      </c>
      <c r="F6" s="775">
        <v>1.8509086938695871</v>
      </c>
      <c r="G6" s="775">
        <v>2.38</v>
      </c>
      <c r="H6" s="889">
        <v>2.0989509897956866</v>
      </c>
      <c r="I6" s="820">
        <v>-0.2810490102043133</v>
      </c>
      <c r="J6" s="821">
        <v>0.33550336415388826</v>
      </c>
      <c r="K6" s="820"/>
      <c r="L6" s="820">
        <v>1.8439614602908247</v>
      </c>
      <c r="M6" s="889">
        <v>2.228454323273411</v>
      </c>
      <c r="N6" s="820">
        <v>0.3844928629825861</v>
      </c>
    </row>
    <row r="7" spans="2:14" s="773" customFormat="1" ht="14.25">
      <c r="B7" s="773" t="s">
        <v>36</v>
      </c>
      <c r="D7" s="775">
        <v>17.49</v>
      </c>
      <c r="E7" s="775">
        <v>17.43</v>
      </c>
      <c r="F7" s="775">
        <v>17.85</v>
      </c>
      <c r="G7" s="775">
        <v>18.29</v>
      </c>
      <c r="H7" s="889">
        <v>17.71</v>
      </c>
      <c r="I7" s="820">
        <v>-0.5799999999999983</v>
      </c>
      <c r="J7" s="821">
        <v>0.22000000000000242</v>
      </c>
      <c r="K7" s="820"/>
      <c r="L7" s="820">
        <v>17.49</v>
      </c>
      <c r="M7" s="889">
        <v>17.71</v>
      </c>
      <c r="N7" s="820">
        <v>0.22000000000000242</v>
      </c>
    </row>
    <row r="8" spans="2:14" s="773" customFormat="1" ht="14.25">
      <c r="B8" s="773" t="s">
        <v>344</v>
      </c>
      <c r="D8" s="775">
        <v>0.33</v>
      </c>
      <c r="E8" s="775">
        <v>0</v>
      </c>
      <c r="F8" s="775">
        <v>0.6</v>
      </c>
      <c r="G8" s="775">
        <v>0</v>
      </c>
      <c r="H8" s="889">
        <v>0.6</v>
      </c>
      <c r="I8" s="820">
        <v>0.6</v>
      </c>
      <c r="J8" s="821">
        <v>0.26999999999999996</v>
      </c>
      <c r="K8" s="775"/>
      <c r="L8" s="775">
        <v>0.33</v>
      </c>
      <c r="M8" s="889">
        <v>0.6</v>
      </c>
      <c r="N8" s="820">
        <v>0.26999999999999996</v>
      </c>
    </row>
    <row r="9" spans="2:14" s="766" customFormat="1" ht="14.25">
      <c r="B9" s="779"/>
      <c r="D9" s="768"/>
      <c r="E9" s="768"/>
      <c r="F9" s="768"/>
      <c r="G9" s="183"/>
      <c r="H9" s="194"/>
      <c r="I9" s="781"/>
      <c r="J9" s="781"/>
      <c r="K9" s="768"/>
      <c r="L9" s="781"/>
      <c r="M9" s="780"/>
      <c r="N9" s="781"/>
    </row>
    <row r="10" spans="1:14" s="766" customFormat="1" ht="15">
      <c r="A10" s="782" t="s">
        <v>171</v>
      </c>
      <c r="B10" s="779"/>
      <c r="D10" s="774"/>
      <c r="E10" s="774"/>
      <c r="F10" s="774"/>
      <c r="G10" s="869"/>
      <c r="H10" s="870"/>
      <c r="I10" s="778"/>
      <c r="J10" s="778"/>
      <c r="K10" s="774"/>
      <c r="L10" s="778"/>
      <c r="M10" s="783"/>
      <c r="N10" s="778"/>
    </row>
    <row r="11" spans="2:14" s="770" customFormat="1" ht="15">
      <c r="B11" s="784" t="s">
        <v>290</v>
      </c>
      <c r="D11" s="771"/>
      <c r="E11" s="771"/>
      <c r="F11" s="771"/>
      <c r="G11" s="189"/>
      <c r="H11" s="195"/>
      <c r="I11" s="785"/>
      <c r="J11" s="785"/>
      <c r="K11" s="771"/>
      <c r="L11" s="785"/>
      <c r="M11" s="772"/>
      <c r="N11" s="771"/>
    </row>
    <row r="12" spans="3:14" s="766" customFormat="1" ht="14.25">
      <c r="C12" s="10" t="s">
        <v>385</v>
      </c>
      <c r="D12" s="768">
        <v>1140</v>
      </c>
      <c r="E12" s="768">
        <v>822</v>
      </c>
      <c r="F12" s="768">
        <v>1218</v>
      </c>
      <c r="G12" s="768">
        <v>1521</v>
      </c>
      <c r="H12" s="769">
        <v>1372</v>
      </c>
      <c r="I12" s="786">
        <v>-9.796186719263645</v>
      </c>
      <c r="J12" s="768">
        <v>20.350877192982452</v>
      </c>
      <c r="K12" s="768"/>
      <c r="L12" s="768">
        <v>2350</v>
      </c>
      <c r="M12" s="769">
        <v>2893</v>
      </c>
      <c r="N12" s="768">
        <v>23.106382978723406</v>
      </c>
    </row>
    <row r="13" spans="3:14" s="766" customFormat="1" ht="14.25">
      <c r="C13" s="10" t="s">
        <v>386</v>
      </c>
      <c r="D13" s="768">
        <v>1130</v>
      </c>
      <c r="E13" s="768">
        <v>802</v>
      </c>
      <c r="F13" s="768">
        <v>1194</v>
      </c>
      <c r="G13" s="768">
        <v>1511</v>
      </c>
      <c r="H13" s="769">
        <v>1334</v>
      </c>
      <c r="I13" s="786">
        <v>-11.714096624751825</v>
      </c>
      <c r="J13" s="768">
        <v>18.05309734513274</v>
      </c>
      <c r="K13" s="768"/>
      <c r="L13" s="768">
        <v>2375</v>
      </c>
      <c r="M13" s="769">
        <v>2845</v>
      </c>
      <c r="N13" s="768">
        <v>19.789473684210535</v>
      </c>
    </row>
    <row r="14" spans="3:14" s="766" customFormat="1" ht="14.25">
      <c r="C14" s="767"/>
      <c r="D14" s="768"/>
      <c r="E14" s="768"/>
      <c r="F14" s="768"/>
      <c r="G14" s="768"/>
      <c r="H14" s="780"/>
      <c r="I14" s="768"/>
      <c r="J14" s="768"/>
      <c r="K14" s="768"/>
      <c r="L14" s="781"/>
      <c r="M14" s="769"/>
      <c r="N14" s="768"/>
    </row>
    <row r="15" spans="2:14" s="766" customFormat="1" ht="14.25">
      <c r="B15" s="784" t="s">
        <v>173</v>
      </c>
      <c r="D15" s="768"/>
      <c r="E15" s="768"/>
      <c r="F15" s="768"/>
      <c r="G15" s="768"/>
      <c r="H15" s="769"/>
      <c r="I15" s="786"/>
      <c r="J15" s="786"/>
      <c r="K15" s="786"/>
      <c r="L15" s="787"/>
      <c r="M15" s="780"/>
      <c r="N15" s="781"/>
    </row>
    <row r="16" spans="2:14" s="766" customFormat="1" ht="15">
      <c r="B16" s="788"/>
      <c r="C16" s="766" t="s">
        <v>297</v>
      </c>
      <c r="D16" s="768">
        <v>2544.24068350549</v>
      </c>
      <c r="E16" s="768">
        <v>2555.8302405217387</v>
      </c>
      <c r="F16" s="768">
        <v>2557.632734</v>
      </c>
      <c r="G16" s="768">
        <v>2561.6527784444443</v>
      </c>
      <c r="H16" s="60">
        <v>2563.8707339999996</v>
      </c>
      <c r="I16" s="786">
        <v>0.08658298947534782</v>
      </c>
      <c r="J16" s="768">
        <v>0.771548486814666</v>
      </c>
      <c r="K16" s="768"/>
      <c r="L16" s="768">
        <v>2542.345131762427</v>
      </c>
      <c r="M16" s="60">
        <v>2562.7678831712706</v>
      </c>
      <c r="N16" s="768">
        <v>0.8033036566788221</v>
      </c>
    </row>
    <row r="17" spans="4:14" s="789" customFormat="1" ht="14.25">
      <c r="D17" s="768"/>
      <c r="E17" s="768"/>
      <c r="F17" s="768"/>
      <c r="G17" s="768"/>
      <c r="H17" s="780"/>
      <c r="I17" s="786"/>
      <c r="J17" s="786"/>
      <c r="K17" s="786"/>
      <c r="L17" s="787"/>
      <c r="M17" s="780"/>
      <c r="N17" s="781"/>
    </row>
    <row r="18" spans="1:14" s="789" customFormat="1" ht="15">
      <c r="A18" s="782" t="s">
        <v>172</v>
      </c>
      <c r="D18" s="775"/>
      <c r="E18" s="775"/>
      <c r="F18" s="775"/>
      <c r="G18" s="775"/>
      <c r="H18" s="776"/>
      <c r="I18" s="786"/>
      <c r="J18" s="786"/>
      <c r="K18" s="786"/>
      <c r="L18" s="787"/>
      <c r="M18" s="776"/>
      <c r="N18" s="777"/>
    </row>
    <row r="19" spans="2:14" s="766" customFormat="1" ht="14.25">
      <c r="B19" s="790" t="s">
        <v>38</v>
      </c>
      <c r="D19" s="768"/>
      <c r="E19" s="768"/>
      <c r="F19" s="768"/>
      <c r="G19" s="768"/>
      <c r="H19" s="769"/>
      <c r="I19" s="786"/>
      <c r="J19" s="786"/>
      <c r="K19" s="786"/>
      <c r="L19" s="787"/>
      <c r="M19" s="780"/>
      <c r="N19" s="781"/>
    </row>
    <row r="20" spans="2:14" s="766" customFormat="1" ht="15">
      <c r="B20" s="770"/>
      <c r="C20" s="766" t="s">
        <v>298</v>
      </c>
      <c r="D20" s="786">
        <v>44702.4921234244</v>
      </c>
      <c r="E20" s="786">
        <v>44573.18814928772</v>
      </c>
      <c r="F20" s="786">
        <v>45645.57456671398</v>
      </c>
      <c r="G20" s="786">
        <v>46893.97099157192</v>
      </c>
      <c r="H20" s="729">
        <v>45402.69121394406</v>
      </c>
      <c r="I20" s="786">
        <v>-3.1801098224244706</v>
      </c>
      <c r="J20" s="768">
        <v>1.5663535907268766</v>
      </c>
      <c r="K20" s="768"/>
      <c r="L20" s="768">
        <v>44702.4921234244</v>
      </c>
      <c r="M20" s="791">
        <v>45402.69121394406</v>
      </c>
      <c r="N20" s="786">
        <v>1.5663535907268766</v>
      </c>
    </row>
    <row r="21" spans="2:14" s="766" customFormat="1" ht="14.25">
      <c r="B21" s="789"/>
      <c r="D21" s="768"/>
      <c r="E21" s="768"/>
      <c r="F21" s="768"/>
      <c r="G21" s="768"/>
      <c r="H21" s="769"/>
      <c r="I21" s="786"/>
      <c r="J21" s="786"/>
      <c r="K21" s="786"/>
      <c r="L21" s="786"/>
      <c r="M21" s="769"/>
      <c r="N21" s="768"/>
    </row>
    <row r="22" spans="2:14" s="789" customFormat="1" ht="14.25">
      <c r="B22" s="784" t="s">
        <v>132</v>
      </c>
      <c r="D22" s="768"/>
      <c r="E22" s="768"/>
      <c r="F22" s="768"/>
      <c r="G22" s="768"/>
      <c r="H22" s="769"/>
      <c r="I22" s="786"/>
      <c r="J22" s="786"/>
      <c r="K22" s="786"/>
      <c r="L22" s="786"/>
      <c r="M22" s="769"/>
      <c r="N22" s="768"/>
    </row>
    <row r="23" spans="3:14" s="766" customFormat="1" ht="14.25">
      <c r="C23" s="766" t="s">
        <v>299</v>
      </c>
      <c r="D23" s="768">
        <v>2555.748309</v>
      </c>
      <c r="E23" s="768">
        <v>2557.632734</v>
      </c>
      <c r="F23" s="768">
        <v>2557.632734</v>
      </c>
      <c r="G23" s="768">
        <v>2563.8707339999996</v>
      </c>
      <c r="H23" s="60">
        <v>2563.8707339999996</v>
      </c>
      <c r="I23" s="786">
        <v>0</v>
      </c>
      <c r="J23" s="768">
        <v>0.31781005083311165</v>
      </c>
      <c r="K23" s="768"/>
      <c r="L23" s="768">
        <v>2555.748309</v>
      </c>
      <c r="M23" s="769">
        <v>2563.8707339999996</v>
      </c>
      <c r="N23" s="768">
        <v>0.31781005083311165</v>
      </c>
    </row>
    <row r="24" spans="4:14" s="766" customFormat="1" ht="14.25">
      <c r="D24" s="792"/>
      <c r="E24" s="792"/>
      <c r="F24" s="768"/>
      <c r="G24" s="768"/>
      <c r="H24" s="769"/>
      <c r="I24" s="786"/>
      <c r="J24" s="786"/>
      <c r="K24" s="786"/>
      <c r="L24" s="786"/>
      <c r="M24" s="769"/>
      <c r="N24" s="786"/>
    </row>
    <row r="26" spans="2:12" ht="14.25">
      <c r="B26" s="942" t="s">
        <v>345</v>
      </c>
      <c r="C26" s="943" t="s">
        <v>387</v>
      </c>
      <c r="I26" s="794"/>
      <c r="J26" s="794"/>
      <c r="K26" s="794"/>
      <c r="L26" s="794"/>
    </row>
    <row r="48" spans="8:13" ht="14.25">
      <c r="H48" s="795"/>
      <c r="M48" s="795"/>
    </row>
    <row r="49" spans="8:13" ht="14.25">
      <c r="H49" s="795"/>
      <c r="M49" s="795"/>
    </row>
    <row r="50" spans="8:13" ht="14.25">
      <c r="H50" s="795"/>
      <c r="M50" s="795"/>
    </row>
    <row r="51" spans="8:13" ht="14.25">
      <c r="H51" s="795"/>
      <c r="M51" s="795"/>
    </row>
    <row r="52" spans="8:13" ht="14.25">
      <c r="H52" s="795"/>
      <c r="M52" s="795"/>
    </row>
    <row r="53" spans="8:13" ht="14.25">
      <c r="H53" s="795"/>
      <c r="M53" s="795"/>
    </row>
    <row r="54" spans="8:13" ht="14.25">
      <c r="H54" s="795"/>
      <c r="M54" s="795"/>
    </row>
    <row r="55" spans="8:13" ht="14.25">
      <c r="H55" s="795"/>
      <c r="M55" s="795"/>
    </row>
    <row r="56" spans="8:13" ht="14.25">
      <c r="H56" s="795"/>
      <c r="M56" s="795"/>
    </row>
    <row r="57" spans="8:13" ht="14.25">
      <c r="H57" s="795"/>
      <c r="M57" s="795"/>
    </row>
    <row r="58" spans="8:13" ht="14.25">
      <c r="H58" s="795"/>
      <c r="M58" s="795"/>
    </row>
    <row r="59" spans="8:13" ht="14.25">
      <c r="H59" s="795"/>
      <c r="M59" s="795"/>
    </row>
    <row r="60" spans="8:13" ht="14.25">
      <c r="H60" s="795"/>
      <c r="M60" s="795"/>
    </row>
    <row r="61" spans="8:13" ht="14.25">
      <c r="H61" s="795"/>
      <c r="M61" s="795"/>
    </row>
    <row r="62" spans="8:13" ht="14.25">
      <c r="H62" s="795"/>
      <c r="M62" s="795"/>
    </row>
    <row r="63" spans="8:13" ht="14.25">
      <c r="H63" s="795"/>
      <c r="M63" s="795"/>
    </row>
    <row r="64" spans="8:13" ht="14.25">
      <c r="H64" s="795"/>
      <c r="M64" s="795"/>
    </row>
    <row r="65" spans="8:13" ht="14.25">
      <c r="H65" s="795"/>
      <c r="M65" s="795"/>
    </row>
    <row r="66" spans="8:13" ht="14.25">
      <c r="H66" s="795"/>
      <c r="M66" s="795"/>
    </row>
    <row r="67" spans="8:13" ht="14.25">
      <c r="H67" s="795"/>
      <c r="M67" s="795"/>
    </row>
    <row r="68" spans="8:13" ht="14.25">
      <c r="H68" s="795"/>
      <c r="M68" s="795"/>
    </row>
    <row r="69" spans="8:13" ht="14.25">
      <c r="H69" s="795"/>
      <c r="M69" s="795"/>
    </row>
    <row r="70" spans="8:13" ht="14.25">
      <c r="H70" s="795"/>
      <c r="M70" s="795"/>
    </row>
    <row r="71" spans="8:13" ht="14.25">
      <c r="H71" s="795"/>
      <c r="M71" s="795"/>
    </row>
    <row r="72" spans="8:13" ht="14.25">
      <c r="H72" s="795"/>
      <c r="M72" s="795"/>
    </row>
    <row r="73" spans="8:13" ht="14.25">
      <c r="H73" s="795"/>
      <c r="M73" s="795"/>
    </row>
    <row r="74" spans="8:13" ht="14.25">
      <c r="H74" s="795"/>
      <c r="M74" s="795"/>
    </row>
    <row r="75" spans="8:13" ht="14.25">
      <c r="H75" s="795"/>
      <c r="M75" s="795"/>
    </row>
    <row r="76" spans="8:13" ht="14.25">
      <c r="H76" s="795"/>
      <c r="M76" s="795"/>
    </row>
    <row r="77" spans="8:13" ht="14.25">
      <c r="H77" s="795"/>
      <c r="M77" s="795"/>
    </row>
    <row r="78" spans="8:13" ht="14.25">
      <c r="H78" s="795"/>
      <c r="M78" s="795"/>
    </row>
    <row r="79" spans="8:13" ht="14.25">
      <c r="H79" s="795"/>
      <c r="M79" s="795"/>
    </row>
    <row r="80" spans="8:13" ht="14.25">
      <c r="H80" s="795"/>
      <c r="M80" s="795"/>
    </row>
    <row r="81" spans="8:13" ht="14.25">
      <c r="H81" s="795"/>
      <c r="M81" s="795"/>
    </row>
    <row r="82" spans="8:13" ht="14.25">
      <c r="H82" s="795"/>
      <c r="M82" s="795"/>
    </row>
    <row r="83" spans="8:13" ht="14.25">
      <c r="H83" s="795"/>
      <c r="M83" s="795"/>
    </row>
    <row r="84" spans="8:13" ht="14.25">
      <c r="H84" s="795"/>
      <c r="M84" s="795"/>
    </row>
    <row r="85" spans="8:13" ht="14.25">
      <c r="H85" s="795"/>
      <c r="M85" s="795"/>
    </row>
    <row r="86" spans="8:13" ht="14.25">
      <c r="H86" s="795"/>
      <c r="M86" s="795"/>
    </row>
    <row r="87" spans="8:13" ht="14.25">
      <c r="H87" s="795"/>
      <c r="M87" s="795"/>
    </row>
    <row r="88" spans="8:13" ht="14.25">
      <c r="H88" s="795"/>
      <c r="M88" s="795"/>
    </row>
    <row r="89" spans="8:13" ht="14.25">
      <c r="H89" s="795"/>
      <c r="M89" s="795"/>
    </row>
    <row r="90" spans="8:13" ht="14.25">
      <c r="H90" s="795"/>
      <c r="M90" s="795"/>
    </row>
    <row r="91" spans="8:13" ht="14.25">
      <c r="H91" s="795"/>
      <c r="M91" s="795"/>
    </row>
    <row r="92" spans="8:13" ht="14.25">
      <c r="H92" s="795"/>
      <c r="M92" s="795"/>
    </row>
    <row r="93" spans="8:13" ht="14.25">
      <c r="H93" s="795"/>
      <c r="M93" s="795"/>
    </row>
    <row r="94" spans="8:13" ht="14.25">
      <c r="H94" s="795"/>
      <c r="M94" s="795"/>
    </row>
    <row r="95" spans="8:13" ht="14.25">
      <c r="H95" s="795"/>
      <c r="M95" s="795"/>
    </row>
    <row r="96" spans="8:13" ht="14.25">
      <c r="H96" s="795"/>
      <c r="M96" s="795"/>
    </row>
    <row r="97" spans="8:13" ht="14.25">
      <c r="H97" s="795"/>
      <c r="M97" s="795"/>
    </row>
    <row r="98" spans="8:13" ht="14.25">
      <c r="H98" s="795"/>
      <c r="M98" s="795"/>
    </row>
    <row r="99" spans="8:13" ht="14.25">
      <c r="H99" s="795"/>
      <c r="M99" s="795"/>
    </row>
    <row r="100" spans="8:13" ht="14.25">
      <c r="H100" s="795"/>
      <c r="M100" s="795"/>
    </row>
    <row r="101" spans="8:13" ht="14.25">
      <c r="H101" s="795"/>
      <c r="M101" s="795"/>
    </row>
    <row r="102" spans="8:13" ht="14.25">
      <c r="H102" s="795"/>
      <c r="M102" s="795"/>
    </row>
    <row r="103" spans="8:13" ht="14.25">
      <c r="H103" s="795"/>
      <c r="M103" s="795"/>
    </row>
    <row r="104" spans="8:13" ht="14.25">
      <c r="H104" s="795"/>
      <c r="M104" s="795"/>
    </row>
    <row r="105" spans="8:13" ht="14.25">
      <c r="H105" s="795"/>
      <c r="M105" s="795"/>
    </row>
    <row r="106" spans="8:13" ht="14.25">
      <c r="H106" s="795"/>
      <c r="M106" s="795"/>
    </row>
    <row r="107" spans="8:13" ht="14.25">
      <c r="H107" s="795"/>
      <c r="M107" s="795"/>
    </row>
    <row r="108" spans="8:13" ht="14.25">
      <c r="H108" s="795"/>
      <c r="M108" s="795"/>
    </row>
    <row r="109" spans="8:13" ht="14.25">
      <c r="H109" s="795"/>
      <c r="M109" s="795"/>
    </row>
    <row r="110" spans="8:13" ht="14.25">
      <c r="H110" s="795"/>
      <c r="M110" s="795"/>
    </row>
    <row r="111" spans="8:13" ht="14.25">
      <c r="H111" s="795"/>
      <c r="M111" s="795"/>
    </row>
    <row r="112" spans="8:13" ht="14.25">
      <c r="H112" s="795"/>
      <c r="M112" s="795"/>
    </row>
    <row r="113" spans="8:13" ht="14.25">
      <c r="H113" s="795"/>
      <c r="M113" s="795"/>
    </row>
    <row r="114" spans="8:13" ht="14.25">
      <c r="H114" s="795"/>
      <c r="M114" s="795"/>
    </row>
    <row r="115" spans="8:13" ht="14.25">
      <c r="H115" s="795"/>
      <c r="M115" s="795"/>
    </row>
    <row r="116" spans="8:13" ht="14.25">
      <c r="H116" s="795"/>
      <c r="M116" s="795"/>
    </row>
    <row r="117" spans="8:13" ht="14.25">
      <c r="H117" s="795"/>
      <c r="M117" s="795"/>
    </row>
    <row r="118" spans="8:13" ht="14.25">
      <c r="H118" s="795"/>
      <c r="M118" s="795"/>
    </row>
    <row r="119" spans="8:13" ht="14.25">
      <c r="H119" s="795"/>
      <c r="M119" s="795"/>
    </row>
    <row r="120" spans="8:13" ht="14.25">
      <c r="H120" s="795"/>
      <c r="M120" s="795"/>
    </row>
    <row r="121" spans="8:13" ht="14.25">
      <c r="H121" s="795"/>
      <c r="M121" s="795"/>
    </row>
    <row r="122" spans="8:13" ht="14.25">
      <c r="H122" s="795"/>
      <c r="M122" s="795"/>
    </row>
    <row r="123" spans="8:13" ht="14.25">
      <c r="H123" s="795"/>
      <c r="M123" s="795"/>
    </row>
    <row r="124" spans="8:13" ht="14.25">
      <c r="H124" s="795"/>
      <c r="M124" s="795"/>
    </row>
    <row r="125" spans="8:13" ht="14.25">
      <c r="H125" s="795"/>
      <c r="M125" s="795"/>
    </row>
    <row r="126" spans="8:13" ht="14.25">
      <c r="H126" s="795"/>
      <c r="M126" s="795"/>
    </row>
    <row r="127" spans="8:13" ht="14.25">
      <c r="H127" s="795"/>
      <c r="M127" s="795"/>
    </row>
    <row r="128" spans="8:13" ht="14.25">
      <c r="H128" s="795"/>
      <c r="M128" s="795"/>
    </row>
    <row r="129" spans="8:13" ht="14.25">
      <c r="H129" s="795"/>
      <c r="M129" s="795"/>
    </row>
    <row r="130" spans="8:13" ht="14.25">
      <c r="H130" s="796"/>
      <c r="M130" s="796"/>
    </row>
    <row r="131" spans="8:13" ht="14.25">
      <c r="H131" s="796"/>
      <c r="M131" s="796"/>
    </row>
    <row r="132" spans="8:13" ht="14.25">
      <c r="H132" s="796"/>
      <c r="M132" s="796"/>
    </row>
    <row r="133" spans="8:13" ht="14.25">
      <c r="H133" s="796"/>
      <c r="M133" s="796"/>
    </row>
    <row r="134" spans="8:13" ht="14.25">
      <c r="H134" s="796"/>
      <c r="M134" s="796"/>
    </row>
  </sheetData>
  <sheetProtection/>
  <mergeCells count="1">
    <mergeCell ref="A2:C2"/>
  </mergeCells>
  <hyperlinks>
    <hyperlink ref="A2" location="Index!A1" display="Back to Index"/>
  </hyperlinks>
  <printOptions/>
  <pageMargins left="0.75" right="0.75" top="1" bottom="1" header="0.5" footer="0.5"/>
  <pageSetup fitToHeight="1" fitToWidth="1" orientation="landscape" scale="90" r:id="rId1"/>
  <headerFooter alignWithMargins="0">
    <oddFooter>&amp;L&amp;D &amp;T&amp;R&amp;F &amp;A</oddFooter>
  </headerFooter>
</worksheet>
</file>

<file path=xl/worksheets/sheet30.xml><?xml version="1.0" encoding="utf-8"?>
<worksheet xmlns="http://schemas.openxmlformats.org/spreadsheetml/2006/main" xmlns:r="http://schemas.openxmlformats.org/officeDocument/2006/relationships">
  <sheetPr>
    <tabColor indexed="25"/>
    <pageSetUpPr fitToPage="1"/>
  </sheetPr>
  <dimension ref="A1:T14"/>
  <sheetViews>
    <sheetView zoomScale="80" zoomScaleNormal="80" zoomScalePageLayoutView="0" workbookViewId="0" topLeftCell="A1">
      <pane ySplit="2" topLeftCell="A3" activePane="bottomLeft" state="frozen"/>
      <selection pane="topLeft" activeCell="D26" sqref="D26"/>
      <selection pane="bottomLeft" activeCell="V15" sqref="V15"/>
    </sheetView>
  </sheetViews>
  <sheetFormatPr defaultColWidth="9.140625" defaultRowHeight="12.75"/>
  <sheetData>
    <row r="1" spans="1:20" s="24" customFormat="1" ht="20.25">
      <c r="A1" s="23" t="s">
        <v>107</v>
      </c>
      <c r="D1" s="23"/>
      <c r="E1" s="23"/>
      <c r="F1" s="25"/>
      <c r="G1" s="25"/>
      <c r="H1" s="25"/>
      <c r="I1" s="25"/>
      <c r="J1" s="25"/>
      <c r="K1" s="25"/>
      <c r="L1" s="25"/>
      <c r="M1" s="25"/>
      <c r="N1" s="25"/>
      <c r="O1" s="25"/>
      <c r="P1" s="25"/>
      <c r="Q1" s="25"/>
      <c r="R1" s="25"/>
      <c r="S1" s="25"/>
      <c r="T1" s="25"/>
    </row>
    <row r="2" spans="1:20" s="26" customFormat="1" ht="15">
      <c r="A2" s="948" t="s">
        <v>53</v>
      </c>
      <c r="B2" s="948"/>
      <c r="C2" s="948"/>
      <c r="O2" s="27"/>
      <c r="P2" s="27"/>
      <c r="T2" s="27"/>
    </row>
    <row r="4" ht="15">
      <c r="A4" s="39" t="s">
        <v>397</v>
      </c>
    </row>
    <row r="5" s="42" customFormat="1" ht="15">
      <c r="A5" s="39" t="s">
        <v>106</v>
      </c>
    </row>
    <row r="6" ht="15">
      <c r="A6" s="39" t="s">
        <v>121</v>
      </c>
    </row>
    <row r="7" s="42" customFormat="1" ht="15">
      <c r="A7" s="39" t="s">
        <v>115</v>
      </c>
    </row>
    <row r="8" ht="15">
      <c r="A8" s="39" t="s">
        <v>112</v>
      </c>
    </row>
    <row r="9" s="42" customFormat="1" ht="15">
      <c r="A9" s="39" t="s">
        <v>104</v>
      </c>
    </row>
    <row r="10" s="42" customFormat="1" ht="15">
      <c r="A10" s="39" t="s">
        <v>105</v>
      </c>
    </row>
    <row r="11" s="42" customFormat="1" ht="15">
      <c r="A11" s="39" t="s">
        <v>113</v>
      </c>
    </row>
    <row r="12" s="42" customFormat="1" ht="15">
      <c r="A12" s="39" t="s">
        <v>114</v>
      </c>
    </row>
    <row r="13" ht="15">
      <c r="A13" s="39" t="s">
        <v>129</v>
      </c>
    </row>
    <row r="14" ht="15">
      <c r="A14" s="39" t="s">
        <v>118</v>
      </c>
    </row>
    <row r="34" ht="10.5" customHeight="1"/>
  </sheetData>
  <sheetProtection/>
  <mergeCells count="1">
    <mergeCell ref="A2:C2"/>
  </mergeCells>
  <hyperlinks>
    <hyperlink ref="A2" location="Index!A1" display="Back to Index"/>
  </hyperlinks>
  <printOptions/>
  <pageMargins left="0.75" right="0.75" top="1" bottom="1" header="0.5" footer="0.5"/>
  <pageSetup fitToHeight="1" fitToWidth="1" horizontalDpi="600" verticalDpi="600" orientation="landscape" scale="67" r:id="rId1"/>
</worksheet>
</file>

<file path=xl/worksheets/sheet4.xml><?xml version="1.0" encoding="utf-8"?>
<worksheet xmlns="http://schemas.openxmlformats.org/spreadsheetml/2006/main" xmlns:r="http://schemas.openxmlformats.org/officeDocument/2006/relationships">
  <sheetPr>
    <tabColor indexed="47"/>
    <pageSetUpPr fitToPage="1"/>
  </sheetPr>
  <dimension ref="A1:T154"/>
  <sheetViews>
    <sheetView zoomScale="85" zoomScaleNormal="85"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D4" sqref="D4"/>
    </sheetView>
  </sheetViews>
  <sheetFormatPr defaultColWidth="9.140625" defaultRowHeight="12.75"/>
  <cols>
    <col min="1" max="1" width="2.28125" style="674" customWidth="1"/>
    <col min="2" max="2" width="1.28515625" style="674" customWidth="1"/>
    <col min="3" max="3" width="27.8515625" style="686" bestFit="1" customWidth="1"/>
    <col min="4" max="5" width="10.28125" style="673" customWidth="1"/>
    <col min="6" max="8" width="11.28125" style="698" customWidth="1"/>
    <col min="9" max="10" width="9.8515625" style="673" customWidth="1"/>
    <col min="11" max="11" width="5.00390625" style="673" customWidth="1"/>
    <col min="12" max="12" width="11.140625" style="673" customWidth="1"/>
    <col min="13" max="13" width="11.8515625" style="673" customWidth="1"/>
    <col min="14" max="14" width="11.00390625" style="674" customWidth="1"/>
    <col min="15" max="15" width="10.28125" style="674" bestFit="1" customWidth="1"/>
    <col min="16" max="18" width="9.421875" style="674" bestFit="1" customWidth="1"/>
    <col min="19" max="19" width="10.140625" style="674" bestFit="1" customWidth="1"/>
    <col min="20" max="16384" width="9.140625" style="674" customWidth="1"/>
  </cols>
  <sheetData>
    <row r="1" spans="1:14" s="660" customFormat="1" ht="20.25">
      <c r="A1" s="659" t="s">
        <v>89</v>
      </c>
      <c r="D1" s="662"/>
      <c r="E1" s="662"/>
      <c r="F1" s="662"/>
      <c r="G1" s="662"/>
      <c r="H1" s="662"/>
      <c r="I1" s="661"/>
      <c r="J1" s="661"/>
      <c r="K1" s="661"/>
      <c r="L1" s="661"/>
      <c r="M1" s="661"/>
      <c r="N1" s="661"/>
    </row>
    <row r="2" spans="1:14" s="664" customFormat="1" ht="55.5" customHeight="1">
      <c r="A2" s="947" t="s">
        <v>53</v>
      </c>
      <c r="B2" s="947"/>
      <c r="C2" s="947"/>
      <c r="D2" s="663" t="s">
        <v>314</v>
      </c>
      <c r="E2" s="663" t="s">
        <v>326</v>
      </c>
      <c r="F2" s="663" t="s">
        <v>338</v>
      </c>
      <c r="G2" s="663" t="s">
        <v>347</v>
      </c>
      <c r="H2" s="272" t="s">
        <v>400</v>
      </c>
      <c r="I2" s="139" t="s">
        <v>401</v>
      </c>
      <c r="J2" s="139" t="s">
        <v>402</v>
      </c>
      <c r="K2" s="663"/>
      <c r="L2" s="139" t="s">
        <v>403</v>
      </c>
      <c r="M2" s="272" t="s">
        <v>404</v>
      </c>
      <c r="N2" s="288" t="s">
        <v>405</v>
      </c>
    </row>
    <row r="3" spans="1:14" s="666" customFormat="1" ht="9.75" customHeight="1">
      <c r="A3" s="665"/>
      <c r="D3" s="667"/>
      <c r="E3" s="667"/>
      <c r="F3" s="667"/>
      <c r="G3" s="667"/>
      <c r="H3" s="668"/>
      <c r="I3" s="669"/>
      <c r="J3" s="669"/>
      <c r="K3" s="669"/>
      <c r="L3" s="669"/>
      <c r="M3" s="668"/>
      <c r="N3" s="667"/>
    </row>
    <row r="4" spans="1:14" s="666" customFormat="1" ht="15">
      <c r="A4" s="29" t="s">
        <v>365</v>
      </c>
      <c r="D4" s="853"/>
      <c r="E4" s="667"/>
      <c r="F4" s="667"/>
      <c r="G4" s="667"/>
      <c r="H4" s="668"/>
      <c r="I4" s="669"/>
      <c r="J4" s="669"/>
      <c r="K4" s="669"/>
      <c r="L4" s="669"/>
      <c r="M4" s="668"/>
      <c r="N4" s="667"/>
    </row>
    <row r="5" spans="1:19" s="670" customFormat="1" ht="15">
      <c r="A5" s="670" t="s">
        <v>2</v>
      </c>
      <c r="D5" s="6">
        <v>1888</v>
      </c>
      <c r="E5" s="6">
        <v>1975</v>
      </c>
      <c r="F5" s="6">
        <v>2097</v>
      </c>
      <c r="G5" s="6">
        <v>2128</v>
      </c>
      <c r="H5" s="736">
        <v>2224</v>
      </c>
      <c r="I5" s="70">
        <v>4.511278195488733</v>
      </c>
      <c r="J5" s="70">
        <v>17.796610169491522</v>
      </c>
      <c r="K5" s="65"/>
      <c r="L5" s="7">
        <v>3719</v>
      </c>
      <c r="M5" s="736">
        <v>4352</v>
      </c>
      <c r="N5" s="59">
        <v>17.02070449045443</v>
      </c>
      <c r="O5" s="388"/>
      <c r="P5" s="671"/>
      <c r="Q5" s="446"/>
      <c r="R5" s="446"/>
      <c r="S5" s="446"/>
    </row>
    <row r="6" spans="2:19" s="670" customFormat="1" ht="15">
      <c r="B6" s="670" t="s">
        <v>18</v>
      </c>
      <c r="D6" s="6">
        <v>2611</v>
      </c>
      <c r="E6" s="6">
        <v>2771</v>
      </c>
      <c r="F6" s="6">
        <v>2942</v>
      </c>
      <c r="G6" s="6">
        <v>3070</v>
      </c>
      <c r="H6" s="736">
        <v>3364</v>
      </c>
      <c r="I6" s="70">
        <v>9.57654723127035</v>
      </c>
      <c r="J6" s="70">
        <v>28.83952508617389</v>
      </c>
      <c r="K6" s="7"/>
      <c r="L6" s="7">
        <v>5120</v>
      </c>
      <c r="M6" s="736">
        <v>6434</v>
      </c>
      <c r="N6" s="59">
        <v>25.664062499999996</v>
      </c>
      <c r="O6" s="388"/>
      <c r="P6" s="671"/>
      <c r="Q6" s="446"/>
      <c r="R6" s="446"/>
      <c r="S6" s="671"/>
    </row>
    <row r="7" spans="3:19" s="672" customFormat="1" ht="14.25">
      <c r="C7" s="672" t="s">
        <v>220</v>
      </c>
      <c r="D7" s="9">
        <v>1723</v>
      </c>
      <c r="E7" s="9">
        <v>1809</v>
      </c>
      <c r="F7" s="9">
        <v>1885</v>
      </c>
      <c r="G7" s="9">
        <v>1978</v>
      </c>
      <c r="H7" s="737">
        <v>2154</v>
      </c>
      <c r="I7" s="70">
        <v>8.897876643073822</v>
      </c>
      <c r="J7" s="70">
        <v>25.014509576320364</v>
      </c>
      <c r="K7" s="59"/>
      <c r="L7" s="59">
        <v>3402</v>
      </c>
      <c r="M7" s="737">
        <v>4132</v>
      </c>
      <c r="N7" s="59">
        <v>21.457965902410336</v>
      </c>
      <c r="O7" s="388"/>
      <c r="P7" s="671"/>
      <c r="Q7" s="446"/>
      <c r="R7" s="446"/>
      <c r="S7" s="671"/>
    </row>
    <row r="8" spans="3:19" s="672" customFormat="1" ht="14.25">
      <c r="C8" s="672" t="s">
        <v>221</v>
      </c>
      <c r="D8" s="9">
        <v>265</v>
      </c>
      <c r="E8" s="9">
        <v>293</v>
      </c>
      <c r="F8" s="9">
        <v>323</v>
      </c>
      <c r="G8" s="9">
        <v>342</v>
      </c>
      <c r="H8" s="737">
        <v>392</v>
      </c>
      <c r="I8" s="70">
        <v>14.619883040935665</v>
      </c>
      <c r="J8" s="70">
        <v>47.92452830188678</v>
      </c>
      <c r="K8" s="59"/>
      <c r="L8" s="59">
        <v>522</v>
      </c>
      <c r="M8" s="737">
        <v>734</v>
      </c>
      <c r="N8" s="59">
        <v>40.613026819923384</v>
      </c>
      <c r="O8" s="388"/>
      <c r="P8" s="671"/>
      <c r="Q8" s="446"/>
      <c r="R8" s="446"/>
      <c r="S8" s="671"/>
    </row>
    <row r="9" spans="3:19" s="672" customFormat="1" ht="15">
      <c r="C9" s="672" t="s">
        <v>15</v>
      </c>
      <c r="D9" s="9">
        <v>139</v>
      </c>
      <c r="E9" s="9">
        <v>163</v>
      </c>
      <c r="F9" s="9">
        <v>192</v>
      </c>
      <c r="G9" s="9">
        <v>216</v>
      </c>
      <c r="H9" s="737">
        <v>207</v>
      </c>
      <c r="I9" s="70">
        <v>-4.1666666666666625</v>
      </c>
      <c r="J9" s="70">
        <v>48.92086330935253</v>
      </c>
      <c r="K9" s="59"/>
      <c r="L9" s="59">
        <v>266</v>
      </c>
      <c r="M9" s="737">
        <v>423</v>
      </c>
      <c r="N9" s="59">
        <v>59.02255639097744</v>
      </c>
      <c r="O9" s="388"/>
      <c r="P9" s="671"/>
      <c r="Q9" s="446"/>
      <c r="R9" s="446"/>
      <c r="S9" s="666"/>
    </row>
    <row r="10" spans="3:19" s="672" customFormat="1" ht="15">
      <c r="C10" s="672" t="s">
        <v>333</v>
      </c>
      <c r="D10" s="9">
        <v>484</v>
      </c>
      <c r="E10" s="9">
        <v>506</v>
      </c>
      <c r="F10" s="9">
        <v>542</v>
      </c>
      <c r="G10" s="9">
        <v>534</v>
      </c>
      <c r="H10" s="737">
        <v>611</v>
      </c>
      <c r="I10" s="70">
        <v>14.419475655430713</v>
      </c>
      <c r="J10" s="70">
        <v>26.239669421487612</v>
      </c>
      <c r="K10" s="69"/>
      <c r="L10" s="69">
        <v>930</v>
      </c>
      <c r="M10" s="737">
        <v>1145</v>
      </c>
      <c r="N10" s="59">
        <v>23.118279569892476</v>
      </c>
      <c r="O10" s="388"/>
      <c r="P10" s="671"/>
      <c r="Q10" s="446"/>
      <c r="R10" s="446"/>
      <c r="S10" s="666"/>
    </row>
    <row r="11" spans="2:19" s="670" customFormat="1" ht="15">
      <c r="B11" s="670" t="s">
        <v>19</v>
      </c>
      <c r="D11" s="6">
        <v>723</v>
      </c>
      <c r="E11" s="6">
        <v>796</v>
      </c>
      <c r="F11" s="6">
        <v>845</v>
      </c>
      <c r="G11" s="6">
        <v>942</v>
      </c>
      <c r="H11" s="736">
        <v>1140</v>
      </c>
      <c r="I11" s="70">
        <v>21.019108280254773</v>
      </c>
      <c r="J11" s="70">
        <v>57.676348547717836</v>
      </c>
      <c r="K11" s="7"/>
      <c r="L11" s="16">
        <v>1401</v>
      </c>
      <c r="M11" s="736">
        <v>2082</v>
      </c>
      <c r="N11" s="59">
        <v>48.60813704496787</v>
      </c>
      <c r="O11" s="388"/>
      <c r="P11" s="671"/>
      <c r="Q11" s="446"/>
      <c r="R11" s="446"/>
      <c r="S11" s="666"/>
    </row>
    <row r="12" spans="3:19" s="672" customFormat="1" ht="15">
      <c r="C12" s="672" t="s">
        <v>17</v>
      </c>
      <c r="D12" s="9">
        <v>531</v>
      </c>
      <c r="E12" s="9">
        <v>561</v>
      </c>
      <c r="F12" s="9">
        <v>595</v>
      </c>
      <c r="G12" s="9">
        <v>680</v>
      </c>
      <c r="H12" s="737">
        <v>829</v>
      </c>
      <c r="I12" s="70">
        <v>21.911764705882362</v>
      </c>
      <c r="J12" s="70">
        <v>56.12052730696799</v>
      </c>
      <c r="K12" s="59"/>
      <c r="L12" s="59">
        <v>1024</v>
      </c>
      <c r="M12" s="737">
        <v>1509</v>
      </c>
      <c r="N12" s="59">
        <v>47.36328125</v>
      </c>
      <c r="O12" s="388"/>
      <c r="P12" s="671"/>
      <c r="Q12" s="446"/>
      <c r="R12" s="446"/>
      <c r="S12" s="666"/>
    </row>
    <row r="13" spans="3:19" s="672" customFormat="1" ht="15">
      <c r="C13" s="18" t="s">
        <v>389</v>
      </c>
      <c r="D13" s="9">
        <v>192</v>
      </c>
      <c r="E13" s="9">
        <v>235</v>
      </c>
      <c r="F13" s="9">
        <v>250</v>
      </c>
      <c r="G13" s="9">
        <v>262</v>
      </c>
      <c r="H13" s="737">
        <v>311</v>
      </c>
      <c r="I13" s="70">
        <v>18.70229007633588</v>
      </c>
      <c r="J13" s="70">
        <v>61.97916666666667</v>
      </c>
      <c r="K13" s="59"/>
      <c r="L13" s="59">
        <v>377</v>
      </c>
      <c r="M13" s="737">
        <v>573</v>
      </c>
      <c r="N13" s="59">
        <v>51.989389920424415</v>
      </c>
      <c r="O13" s="388"/>
      <c r="P13" s="671"/>
      <c r="Q13" s="446"/>
      <c r="R13" s="446"/>
      <c r="S13" s="666"/>
    </row>
    <row r="14" spans="3:19" ht="15">
      <c r="C14" s="675"/>
      <c r="D14" s="9"/>
      <c r="E14" s="9"/>
      <c r="F14" s="9"/>
      <c r="G14" s="9"/>
      <c r="H14" s="737"/>
      <c r="I14" s="9"/>
      <c r="J14" s="9"/>
      <c r="K14" s="9"/>
      <c r="L14" s="59"/>
      <c r="M14" s="871"/>
      <c r="N14" s="13"/>
      <c r="O14" s="8"/>
      <c r="P14" s="666"/>
      <c r="Q14" s="666"/>
      <c r="R14" s="666"/>
      <c r="S14" s="666"/>
    </row>
    <row r="15" spans="1:19" s="676" customFormat="1" ht="15">
      <c r="A15" s="44" t="s">
        <v>366</v>
      </c>
      <c r="D15" s="6"/>
      <c r="E15" s="6"/>
      <c r="F15" s="9"/>
      <c r="G15" s="9"/>
      <c r="H15" s="737"/>
      <c r="I15" s="6"/>
      <c r="J15" s="6"/>
      <c r="K15" s="6"/>
      <c r="L15" s="7"/>
      <c r="M15" s="871"/>
      <c r="N15" s="14"/>
      <c r="O15" s="8"/>
      <c r="P15" s="666"/>
      <c r="Q15" s="666"/>
      <c r="R15" s="666"/>
      <c r="S15" s="666"/>
    </row>
    <row r="16" spans="2:19" s="670" customFormat="1" ht="15">
      <c r="B16" s="670" t="s">
        <v>13</v>
      </c>
      <c r="D16" s="854">
        <v>436015</v>
      </c>
      <c r="E16" s="854">
        <v>452052</v>
      </c>
      <c r="F16" s="6">
        <v>466301</v>
      </c>
      <c r="G16" s="6">
        <v>472085</v>
      </c>
      <c r="H16" s="736">
        <v>482208</v>
      </c>
      <c r="I16" s="70">
        <v>2.14431723100712</v>
      </c>
      <c r="J16" s="70">
        <v>10.594360285769987</v>
      </c>
      <c r="K16" s="51"/>
      <c r="L16" s="7">
        <v>430771</v>
      </c>
      <c r="M16" s="736">
        <v>477174</v>
      </c>
      <c r="N16" s="59">
        <v>10.77208075752547</v>
      </c>
      <c r="O16" s="388"/>
      <c r="P16" s="671"/>
      <c r="Q16" s="446"/>
      <c r="R16" s="446"/>
      <c r="S16" s="666"/>
    </row>
    <row r="17" spans="3:19" s="672" customFormat="1" ht="15">
      <c r="C17" s="672" t="s">
        <v>220</v>
      </c>
      <c r="D17" s="164">
        <v>258269</v>
      </c>
      <c r="E17" s="164">
        <v>266016</v>
      </c>
      <c r="F17" s="9">
        <v>273787</v>
      </c>
      <c r="G17" s="9">
        <v>278235</v>
      </c>
      <c r="H17" s="737">
        <v>286477</v>
      </c>
      <c r="I17" s="70">
        <v>2.962244146135462</v>
      </c>
      <c r="J17" s="70">
        <v>10.921945723257531</v>
      </c>
      <c r="K17" s="70"/>
      <c r="L17" s="70">
        <v>258044</v>
      </c>
      <c r="M17" s="737">
        <v>282379</v>
      </c>
      <c r="N17" s="59">
        <v>9.43056222969727</v>
      </c>
      <c r="O17" s="388"/>
      <c r="P17" s="671"/>
      <c r="Q17" s="446"/>
      <c r="R17" s="446"/>
      <c r="S17" s="666"/>
    </row>
    <row r="18" spans="3:19" s="672" customFormat="1" ht="15">
      <c r="C18" s="672" t="s">
        <v>221</v>
      </c>
      <c r="D18" s="164">
        <v>42632</v>
      </c>
      <c r="E18" s="164">
        <v>45501</v>
      </c>
      <c r="F18" s="9">
        <v>48990</v>
      </c>
      <c r="G18" s="9">
        <v>49245</v>
      </c>
      <c r="H18" s="737">
        <v>50107</v>
      </c>
      <c r="I18" s="70">
        <v>1.7504315158899386</v>
      </c>
      <c r="J18" s="70">
        <v>17.533777444173392</v>
      </c>
      <c r="K18" s="70"/>
      <c r="L18" s="70">
        <v>42303</v>
      </c>
      <c r="M18" s="737">
        <v>49678</v>
      </c>
      <c r="N18" s="59">
        <v>17.433751743375183</v>
      </c>
      <c r="O18" s="388"/>
      <c r="P18" s="671"/>
      <c r="Q18" s="446"/>
      <c r="R18" s="446"/>
      <c r="S18" s="666"/>
    </row>
    <row r="19" spans="3:19" s="672" customFormat="1" ht="15">
      <c r="C19" s="672" t="s">
        <v>15</v>
      </c>
      <c r="D19" s="164">
        <v>48253</v>
      </c>
      <c r="E19" s="164">
        <v>47819</v>
      </c>
      <c r="F19" s="9">
        <v>48072</v>
      </c>
      <c r="G19" s="9">
        <v>49259</v>
      </c>
      <c r="H19" s="737">
        <v>45573</v>
      </c>
      <c r="I19" s="70">
        <v>-7.482896526523075</v>
      </c>
      <c r="J19" s="70">
        <v>-5.554058814995955</v>
      </c>
      <c r="K19" s="70"/>
      <c r="L19" s="70">
        <v>46566</v>
      </c>
      <c r="M19" s="737">
        <v>47406</v>
      </c>
      <c r="N19" s="59">
        <v>1.8038912511274319</v>
      </c>
      <c r="O19" s="388"/>
      <c r="P19" s="671"/>
      <c r="Q19" s="446"/>
      <c r="R19" s="446"/>
      <c r="S19" s="666"/>
    </row>
    <row r="20" spans="3:19" s="672" customFormat="1" ht="15">
      <c r="C20" s="672" t="s">
        <v>333</v>
      </c>
      <c r="D20" s="164">
        <v>86861</v>
      </c>
      <c r="E20" s="164">
        <v>92716</v>
      </c>
      <c r="F20" s="9">
        <v>95452</v>
      </c>
      <c r="G20" s="9">
        <v>95346</v>
      </c>
      <c r="H20" s="737">
        <v>100051</v>
      </c>
      <c r="I20" s="70">
        <v>4.934659031317512</v>
      </c>
      <c r="J20" s="70">
        <v>15.185180921241992</v>
      </c>
      <c r="K20" s="70"/>
      <c r="L20" s="70">
        <v>83858</v>
      </c>
      <c r="M20" s="737">
        <v>97711</v>
      </c>
      <c r="N20" s="59">
        <v>16.5195926447089</v>
      </c>
      <c r="O20" s="388"/>
      <c r="P20" s="671"/>
      <c r="Q20" s="446"/>
      <c r="R20" s="446"/>
      <c r="S20" s="666"/>
    </row>
    <row r="21" spans="2:19" s="670" customFormat="1" ht="15">
      <c r="B21" s="670" t="s">
        <v>16</v>
      </c>
      <c r="D21" s="854">
        <v>402768</v>
      </c>
      <c r="E21" s="854">
        <v>416411</v>
      </c>
      <c r="F21" s="6">
        <v>431514</v>
      </c>
      <c r="G21" s="6">
        <v>440419</v>
      </c>
      <c r="H21" s="736">
        <v>451076</v>
      </c>
      <c r="I21" s="70">
        <v>2.4197412009926866</v>
      </c>
      <c r="J21" s="70">
        <v>11.994001509553897</v>
      </c>
      <c r="K21" s="51"/>
      <c r="L21" s="7">
        <v>398902</v>
      </c>
      <c r="M21" s="736">
        <v>445777</v>
      </c>
      <c r="N21" s="59">
        <v>11.75100651287786</v>
      </c>
      <c r="O21" s="388"/>
      <c r="P21" s="671"/>
      <c r="Q21" s="446"/>
      <c r="R21" s="446"/>
      <c r="S21" s="666"/>
    </row>
    <row r="22" spans="3:19" s="672" customFormat="1" ht="15">
      <c r="C22" s="672" t="s">
        <v>17</v>
      </c>
      <c r="D22" s="164">
        <v>346350</v>
      </c>
      <c r="E22" s="164">
        <v>353053</v>
      </c>
      <c r="F22" s="9">
        <v>366065</v>
      </c>
      <c r="G22" s="9">
        <v>373154</v>
      </c>
      <c r="H22" s="737">
        <v>382875</v>
      </c>
      <c r="I22" s="70">
        <v>2.6050906596204237</v>
      </c>
      <c r="J22" s="70">
        <v>10.545690775227378</v>
      </c>
      <c r="K22" s="70"/>
      <c r="L22" s="70">
        <v>343737</v>
      </c>
      <c r="M22" s="737">
        <v>378041</v>
      </c>
      <c r="N22" s="59">
        <v>9.979722869519424</v>
      </c>
      <c r="O22" s="388"/>
      <c r="P22" s="671"/>
      <c r="Q22" s="446"/>
      <c r="R22" s="446"/>
      <c r="S22" s="666"/>
    </row>
    <row r="23" spans="3:19" s="672" customFormat="1" ht="15">
      <c r="C23" s="18" t="s">
        <v>389</v>
      </c>
      <c r="D23" s="164">
        <v>56418</v>
      </c>
      <c r="E23" s="164">
        <v>63358</v>
      </c>
      <c r="F23" s="9">
        <v>65449</v>
      </c>
      <c r="G23" s="9">
        <v>67265</v>
      </c>
      <c r="H23" s="737">
        <v>68201</v>
      </c>
      <c r="I23" s="70">
        <v>1.3915111870958174</v>
      </c>
      <c r="J23" s="70">
        <v>20.88517848913467</v>
      </c>
      <c r="K23" s="70"/>
      <c r="L23" s="70">
        <v>55165</v>
      </c>
      <c r="M23" s="737">
        <v>67736</v>
      </c>
      <c r="N23" s="59">
        <v>22.787999637451286</v>
      </c>
      <c r="O23" s="388"/>
      <c r="P23" s="671"/>
      <c r="Q23" s="446"/>
      <c r="R23" s="446"/>
      <c r="S23" s="666"/>
    </row>
    <row r="24" spans="3:19" ht="15">
      <c r="C24" s="677"/>
      <c r="D24" s="9"/>
      <c r="E24" s="9"/>
      <c r="F24" s="9"/>
      <c r="G24" s="9"/>
      <c r="H24" s="737"/>
      <c r="I24" s="9"/>
      <c r="J24" s="9"/>
      <c r="K24" s="9"/>
      <c r="L24" s="9"/>
      <c r="M24" s="871"/>
      <c r="N24" s="13"/>
      <c r="O24" s="8"/>
      <c r="P24" s="678"/>
      <c r="Q24" s="666"/>
      <c r="R24" s="666"/>
      <c r="S24" s="666"/>
    </row>
    <row r="25" spans="1:20" s="680" customFormat="1" ht="15">
      <c r="A25" s="679" t="s">
        <v>22</v>
      </c>
      <c r="D25" s="855"/>
      <c r="E25" s="855"/>
      <c r="F25" s="9"/>
      <c r="G25" s="9"/>
      <c r="H25" s="737"/>
      <c r="I25" s="855"/>
      <c r="J25" s="855"/>
      <c r="K25" s="855"/>
      <c r="L25" s="855"/>
      <c r="M25" s="871"/>
      <c r="N25" s="856"/>
      <c r="O25" s="8"/>
      <c r="P25" s="666"/>
      <c r="Q25" s="666"/>
      <c r="R25" s="666"/>
      <c r="S25" s="666"/>
      <c r="T25" s="681"/>
    </row>
    <row r="26" spans="1:20" s="682" customFormat="1" ht="15">
      <c r="A26" s="682" t="s">
        <v>108</v>
      </c>
      <c r="D26" s="857">
        <v>1.74</v>
      </c>
      <c r="E26" s="857">
        <v>1.73</v>
      </c>
      <c r="F26" s="855">
        <v>1.78</v>
      </c>
      <c r="G26" s="855">
        <v>1.83</v>
      </c>
      <c r="H26" s="893">
        <v>1.85</v>
      </c>
      <c r="I26" s="738">
        <v>0.020000000000000018</v>
      </c>
      <c r="J26" s="738">
        <v>0.1100000000000001</v>
      </c>
      <c r="K26" s="738"/>
      <c r="L26" s="738">
        <v>1.74</v>
      </c>
      <c r="M26" s="893">
        <v>1.84</v>
      </c>
      <c r="N26" s="739">
        <v>0.10000000000000009</v>
      </c>
      <c r="O26" s="858"/>
      <c r="P26" s="683"/>
      <c r="Q26" s="446"/>
      <c r="R26" s="446"/>
      <c r="S26" s="666"/>
      <c r="T26" s="684"/>
    </row>
    <row r="27" spans="2:20" s="680" customFormat="1" ht="15">
      <c r="B27" s="680" t="s">
        <v>31</v>
      </c>
      <c r="D27" s="857">
        <v>2.4</v>
      </c>
      <c r="E27" s="857">
        <v>2.43</v>
      </c>
      <c r="F27" s="855">
        <v>2.5</v>
      </c>
      <c r="G27" s="855">
        <v>2.64</v>
      </c>
      <c r="H27" s="893">
        <v>2.8</v>
      </c>
      <c r="I27" s="738">
        <v>0.1599999999999997</v>
      </c>
      <c r="J27" s="738">
        <v>0.3999999999999999</v>
      </c>
      <c r="K27" s="738"/>
      <c r="L27" s="738">
        <v>2.4</v>
      </c>
      <c r="M27" s="893">
        <v>2.72</v>
      </c>
      <c r="N27" s="739">
        <v>0.3200000000000003</v>
      </c>
      <c r="O27" s="858"/>
      <c r="P27" s="683"/>
      <c r="Q27" s="446"/>
      <c r="R27" s="446"/>
      <c r="S27" s="666"/>
      <c r="T27" s="684"/>
    </row>
    <row r="28" spans="3:20" s="685" customFormat="1" ht="15">
      <c r="C28" s="672" t="s">
        <v>220</v>
      </c>
      <c r="D28" s="859">
        <v>2.68</v>
      </c>
      <c r="E28" s="859">
        <v>2.7</v>
      </c>
      <c r="F28" s="741">
        <v>2.73</v>
      </c>
      <c r="G28" s="741">
        <v>2.88</v>
      </c>
      <c r="H28" s="894">
        <v>3.01</v>
      </c>
      <c r="I28" s="172">
        <v>0.1299999999999999</v>
      </c>
      <c r="J28" s="172">
        <v>0.3299999999999996</v>
      </c>
      <c r="K28" s="172"/>
      <c r="L28" s="172">
        <v>2.66</v>
      </c>
      <c r="M28" s="894">
        <v>2.95</v>
      </c>
      <c r="N28" s="740">
        <v>0.29000000000000004</v>
      </c>
      <c r="O28" s="858"/>
      <c r="P28" s="683"/>
      <c r="Q28" s="446"/>
      <c r="R28" s="446"/>
      <c r="S28" s="666"/>
      <c r="T28" s="684"/>
    </row>
    <row r="29" spans="3:20" s="685" customFormat="1" ht="15">
      <c r="C29" s="672" t="s">
        <v>221</v>
      </c>
      <c r="D29" s="859">
        <v>2.49</v>
      </c>
      <c r="E29" s="859">
        <v>2.56</v>
      </c>
      <c r="F29" s="741">
        <v>2.62</v>
      </c>
      <c r="G29" s="741">
        <v>2.81</v>
      </c>
      <c r="H29" s="894">
        <v>3.14</v>
      </c>
      <c r="I29" s="172">
        <v>0.33000000000000007</v>
      </c>
      <c r="J29" s="172">
        <v>0.6499999999999999</v>
      </c>
      <c r="K29" s="172"/>
      <c r="L29" s="172">
        <v>2.49</v>
      </c>
      <c r="M29" s="894">
        <v>2.98</v>
      </c>
      <c r="N29" s="740">
        <v>0.48999999999999977</v>
      </c>
      <c r="O29" s="858"/>
      <c r="P29" s="683"/>
      <c r="Q29" s="446"/>
      <c r="R29" s="446"/>
      <c r="S29" s="666"/>
      <c r="T29" s="684"/>
    </row>
    <row r="30" spans="3:20" s="685" customFormat="1" ht="15">
      <c r="C30" s="685" t="s">
        <v>15</v>
      </c>
      <c r="D30" s="859">
        <v>1.16</v>
      </c>
      <c r="E30" s="859">
        <v>1.35</v>
      </c>
      <c r="F30" s="741">
        <v>1.58</v>
      </c>
      <c r="G30" s="741">
        <v>1.78</v>
      </c>
      <c r="H30" s="894">
        <v>1.82</v>
      </c>
      <c r="I30" s="172">
        <v>0.040000000000000036</v>
      </c>
      <c r="J30" s="172">
        <v>0.6600000000000001</v>
      </c>
      <c r="K30" s="172"/>
      <c r="L30" s="172">
        <v>1.15</v>
      </c>
      <c r="M30" s="894">
        <v>1.8</v>
      </c>
      <c r="N30" s="740">
        <v>0.6500000000000001</v>
      </c>
      <c r="O30" s="858"/>
      <c r="P30" s="683"/>
      <c r="Q30" s="446"/>
      <c r="R30" s="446"/>
      <c r="S30" s="666"/>
      <c r="T30" s="684"/>
    </row>
    <row r="31" spans="3:20" s="685" customFormat="1" ht="15">
      <c r="C31" s="672" t="s">
        <v>333</v>
      </c>
      <c r="D31" s="859">
        <v>2.23</v>
      </c>
      <c r="E31" s="859">
        <v>2.17</v>
      </c>
      <c r="F31" s="741">
        <v>2.25</v>
      </c>
      <c r="G31" s="741">
        <v>2.27</v>
      </c>
      <c r="H31" s="894">
        <v>2.45</v>
      </c>
      <c r="I31" s="172">
        <v>0.18000000000000016</v>
      </c>
      <c r="J31" s="172">
        <v>0.2200000000000002</v>
      </c>
      <c r="K31" s="172"/>
      <c r="L31" s="172">
        <v>2.24</v>
      </c>
      <c r="M31" s="894">
        <v>2.36</v>
      </c>
      <c r="N31" s="740">
        <v>0.11999999999999966</v>
      </c>
      <c r="O31" s="858"/>
      <c r="P31" s="683"/>
      <c r="Q31" s="446"/>
      <c r="R31" s="446"/>
      <c r="S31" s="666"/>
      <c r="T31" s="684"/>
    </row>
    <row r="32" spans="2:20" s="680" customFormat="1" ht="15">
      <c r="B32" s="680" t="s">
        <v>32</v>
      </c>
      <c r="D32" s="857">
        <v>0.72</v>
      </c>
      <c r="E32" s="857">
        <v>0.76</v>
      </c>
      <c r="F32" s="855">
        <v>0.78</v>
      </c>
      <c r="G32" s="855">
        <v>0.87</v>
      </c>
      <c r="H32" s="893">
        <v>1.01</v>
      </c>
      <c r="I32" s="738">
        <v>0.14</v>
      </c>
      <c r="J32" s="738">
        <v>0.29000000000000004</v>
      </c>
      <c r="K32" s="738"/>
      <c r="L32" s="738">
        <v>0.71</v>
      </c>
      <c r="M32" s="893">
        <v>0.94</v>
      </c>
      <c r="N32" s="739">
        <v>0.22999999999999998</v>
      </c>
      <c r="O32" s="858"/>
      <c r="P32" s="683"/>
      <c r="Q32" s="446"/>
      <c r="R32" s="446"/>
      <c r="S32" s="666"/>
      <c r="T32" s="684"/>
    </row>
    <row r="33" spans="3:20" s="685" customFormat="1" ht="15">
      <c r="C33" s="685" t="s">
        <v>17</v>
      </c>
      <c r="D33" s="859">
        <v>0.61</v>
      </c>
      <c r="E33" s="859">
        <v>0.63</v>
      </c>
      <c r="F33" s="741">
        <v>0.64</v>
      </c>
      <c r="G33" s="741">
        <v>0.74</v>
      </c>
      <c r="H33" s="894">
        <v>0.87</v>
      </c>
      <c r="I33" s="172">
        <v>0.13</v>
      </c>
      <c r="J33" s="172">
        <v>0.26</v>
      </c>
      <c r="K33" s="172"/>
      <c r="L33" s="172">
        <v>0.6</v>
      </c>
      <c r="M33" s="894">
        <v>0.8</v>
      </c>
      <c r="N33" s="740">
        <v>0.20000000000000007</v>
      </c>
      <c r="O33" s="858"/>
      <c r="P33" s="683"/>
      <c r="Q33" s="446"/>
      <c r="R33" s="446"/>
      <c r="S33" s="666"/>
      <c r="T33" s="684"/>
    </row>
    <row r="34" spans="3:20" s="685" customFormat="1" ht="15">
      <c r="C34" s="862" t="s">
        <v>389</v>
      </c>
      <c r="D34" s="859">
        <v>1.37</v>
      </c>
      <c r="E34" s="859">
        <v>1.47</v>
      </c>
      <c r="F34" s="741">
        <v>1.52</v>
      </c>
      <c r="G34" s="741">
        <v>1.58</v>
      </c>
      <c r="H34" s="894">
        <v>1.83</v>
      </c>
      <c r="I34" s="172">
        <v>0.25</v>
      </c>
      <c r="J34" s="172">
        <v>0.45999999999999996</v>
      </c>
      <c r="K34" s="172"/>
      <c r="L34" s="172">
        <v>1.38</v>
      </c>
      <c r="M34" s="894">
        <v>1.71</v>
      </c>
      <c r="N34" s="740">
        <v>0.33000000000000007</v>
      </c>
      <c r="O34" s="858"/>
      <c r="P34" s="683"/>
      <c r="Q34" s="446"/>
      <c r="R34" s="446"/>
      <c r="S34" s="666"/>
      <c r="T34" s="684"/>
    </row>
    <row r="35" spans="4:20" ht="15">
      <c r="D35" s="667"/>
      <c r="E35" s="667"/>
      <c r="F35" s="673"/>
      <c r="G35" s="673"/>
      <c r="H35" s="9"/>
      <c r="I35" s="9"/>
      <c r="J35" s="9"/>
      <c r="K35" s="9"/>
      <c r="L35" s="9"/>
      <c r="M35" s="741"/>
      <c r="N35" s="13"/>
      <c r="O35" s="687"/>
      <c r="P35" s="687"/>
      <c r="Q35" s="688"/>
      <c r="R35" s="666"/>
      <c r="S35" s="666"/>
      <c r="T35" s="689"/>
    </row>
    <row r="36" spans="4:20" ht="15">
      <c r="D36" s="667"/>
      <c r="E36" s="667"/>
      <c r="F36" s="673"/>
      <c r="G36" s="673"/>
      <c r="H36" s="673"/>
      <c r="O36" s="666"/>
      <c r="P36" s="666"/>
      <c r="Q36" s="690"/>
      <c r="R36" s="666"/>
      <c r="S36" s="666"/>
      <c r="T36" s="691"/>
    </row>
    <row r="37" spans="4:19" ht="15">
      <c r="D37" s="667"/>
      <c r="E37" s="667"/>
      <c r="F37" s="667"/>
      <c r="G37" s="667"/>
      <c r="H37" s="667"/>
      <c r="O37" s="666"/>
      <c r="P37" s="666"/>
      <c r="Q37" s="666"/>
      <c r="R37" s="666"/>
      <c r="S37" s="666"/>
    </row>
    <row r="38" spans="3:17" ht="14.25">
      <c r="C38" s="692"/>
      <c r="F38" s="673"/>
      <c r="G38" s="673"/>
      <c r="H38" s="673"/>
      <c r="Q38" s="693"/>
    </row>
    <row r="39" spans="3:17" ht="14.25">
      <c r="C39" s="694"/>
      <c r="D39" s="694"/>
      <c r="E39" s="694"/>
      <c r="F39" s="673"/>
      <c r="G39" s="673"/>
      <c r="H39" s="673"/>
      <c r="Q39" s="693"/>
    </row>
    <row r="40" spans="6:17" ht="14.25">
      <c r="F40" s="673"/>
      <c r="G40" s="673"/>
      <c r="H40" s="673"/>
      <c r="Q40" s="693"/>
    </row>
    <row r="41" spans="6:17" ht="14.25">
      <c r="F41" s="673"/>
      <c r="G41" s="673"/>
      <c r="H41" s="673"/>
      <c r="Q41" s="693"/>
    </row>
    <row r="42" spans="6:8" ht="14.25">
      <c r="F42" s="673"/>
      <c r="G42" s="673"/>
      <c r="H42" s="673"/>
    </row>
    <row r="43" spans="6:8" ht="14.25">
      <c r="F43" s="673"/>
      <c r="G43" s="673"/>
      <c r="H43" s="673"/>
    </row>
    <row r="44" spans="6:8" ht="14.25">
      <c r="F44" s="695"/>
      <c r="G44" s="695"/>
      <c r="H44" s="695"/>
    </row>
    <row r="45" spans="6:8" ht="14.25">
      <c r="F45" s="695"/>
      <c r="G45" s="695"/>
      <c r="H45" s="695"/>
    </row>
    <row r="46" spans="6:8" ht="14.25">
      <c r="F46" s="695"/>
      <c r="G46" s="695"/>
      <c r="H46" s="695"/>
    </row>
    <row r="47" spans="6:8" ht="14.25">
      <c r="F47" s="695"/>
      <c r="G47" s="695"/>
      <c r="H47" s="695"/>
    </row>
    <row r="48" spans="6:8" ht="14.25">
      <c r="F48" s="695"/>
      <c r="G48" s="695"/>
      <c r="H48" s="695"/>
    </row>
    <row r="49" spans="6:8" ht="14.25">
      <c r="F49" s="695"/>
      <c r="G49" s="695"/>
      <c r="H49" s="695"/>
    </row>
    <row r="50" spans="6:8" ht="14.25">
      <c r="F50" s="695"/>
      <c r="G50" s="695"/>
      <c r="H50" s="695"/>
    </row>
    <row r="51" spans="6:8" ht="14.25">
      <c r="F51" s="695"/>
      <c r="G51" s="695"/>
      <c r="H51" s="695"/>
    </row>
    <row r="52" spans="6:8" ht="14.25">
      <c r="F52" s="695"/>
      <c r="G52" s="695"/>
      <c r="H52" s="695"/>
    </row>
    <row r="53" spans="6:8" ht="14.25">
      <c r="F53" s="695"/>
      <c r="G53" s="695"/>
      <c r="H53" s="695"/>
    </row>
    <row r="54" spans="6:8" ht="14.25">
      <c r="F54" s="695"/>
      <c r="G54" s="695"/>
      <c r="H54" s="695"/>
    </row>
    <row r="55" spans="6:8" ht="14.25">
      <c r="F55" s="695"/>
      <c r="G55" s="695"/>
      <c r="H55" s="695"/>
    </row>
    <row r="56" spans="6:8" ht="14.25">
      <c r="F56" s="695"/>
      <c r="G56" s="695"/>
      <c r="H56" s="695"/>
    </row>
    <row r="57" spans="6:8" ht="14.25">
      <c r="F57" s="695"/>
      <c r="G57" s="695"/>
      <c r="H57" s="695"/>
    </row>
    <row r="58" spans="6:8" ht="14.25">
      <c r="F58" s="695"/>
      <c r="G58" s="695"/>
      <c r="H58" s="695"/>
    </row>
    <row r="59" spans="6:8" ht="14.25">
      <c r="F59" s="695"/>
      <c r="G59" s="695"/>
      <c r="H59" s="695"/>
    </row>
    <row r="60" spans="6:8" ht="14.25">
      <c r="F60" s="695"/>
      <c r="G60" s="695"/>
      <c r="H60" s="695"/>
    </row>
    <row r="61" spans="6:8" ht="14.25">
      <c r="F61" s="695"/>
      <c r="G61" s="695"/>
      <c r="H61" s="695"/>
    </row>
    <row r="62" spans="6:8" ht="14.25">
      <c r="F62" s="695"/>
      <c r="G62" s="695"/>
      <c r="H62" s="695"/>
    </row>
    <row r="63" spans="6:8" ht="14.25">
      <c r="F63" s="695"/>
      <c r="G63" s="695"/>
      <c r="H63" s="695"/>
    </row>
    <row r="64" spans="6:8" ht="14.25">
      <c r="F64" s="695"/>
      <c r="G64" s="695"/>
      <c r="H64" s="695"/>
    </row>
    <row r="65" spans="6:8" ht="14.25">
      <c r="F65" s="695"/>
      <c r="G65" s="695"/>
      <c r="H65" s="695"/>
    </row>
    <row r="66" spans="6:8" ht="14.25">
      <c r="F66" s="695"/>
      <c r="G66" s="695"/>
      <c r="H66" s="695"/>
    </row>
    <row r="67" spans="6:8" ht="14.25">
      <c r="F67" s="695"/>
      <c r="G67" s="695"/>
      <c r="H67" s="695"/>
    </row>
    <row r="68" spans="6:8" ht="14.25">
      <c r="F68" s="695"/>
      <c r="G68" s="695"/>
      <c r="H68" s="695"/>
    </row>
    <row r="69" spans="6:8" ht="14.25">
      <c r="F69" s="695"/>
      <c r="G69" s="695"/>
      <c r="H69" s="695"/>
    </row>
    <row r="70" spans="6:8" ht="14.25">
      <c r="F70" s="695"/>
      <c r="G70" s="695"/>
      <c r="H70" s="695"/>
    </row>
    <row r="71" spans="6:8" ht="14.25">
      <c r="F71" s="695"/>
      <c r="G71" s="695"/>
      <c r="H71" s="695"/>
    </row>
    <row r="72" spans="6:8" ht="14.25">
      <c r="F72" s="695"/>
      <c r="G72" s="695"/>
      <c r="H72" s="695"/>
    </row>
    <row r="73" spans="6:8" ht="14.25">
      <c r="F73" s="695"/>
      <c r="G73" s="695"/>
      <c r="H73" s="695"/>
    </row>
    <row r="74" spans="6:8" ht="14.25">
      <c r="F74" s="695"/>
      <c r="G74" s="695"/>
      <c r="H74" s="695"/>
    </row>
    <row r="75" spans="6:8" ht="14.25">
      <c r="F75" s="695"/>
      <c r="G75" s="695"/>
      <c r="H75" s="695"/>
    </row>
    <row r="76" spans="6:8" ht="14.25">
      <c r="F76" s="695"/>
      <c r="G76" s="695"/>
      <c r="H76" s="695"/>
    </row>
    <row r="77" spans="6:8" ht="14.25">
      <c r="F77" s="695"/>
      <c r="G77" s="695"/>
      <c r="H77" s="695"/>
    </row>
    <row r="78" spans="6:8" ht="14.25">
      <c r="F78" s="695"/>
      <c r="G78" s="695"/>
      <c r="H78" s="695"/>
    </row>
    <row r="79" spans="6:8" ht="14.25">
      <c r="F79" s="695"/>
      <c r="G79" s="695"/>
      <c r="H79" s="695"/>
    </row>
    <row r="80" spans="6:8" ht="14.25">
      <c r="F80" s="695"/>
      <c r="G80" s="695"/>
      <c r="H80" s="695"/>
    </row>
    <row r="81" spans="6:8" ht="14.25">
      <c r="F81" s="695"/>
      <c r="G81" s="695"/>
      <c r="H81" s="695"/>
    </row>
    <row r="82" spans="6:8" ht="14.25">
      <c r="F82" s="695"/>
      <c r="G82" s="695"/>
      <c r="H82" s="695"/>
    </row>
    <row r="83" spans="6:8" ht="14.25">
      <c r="F83" s="695"/>
      <c r="G83" s="695"/>
      <c r="H83" s="695"/>
    </row>
    <row r="84" spans="6:8" ht="14.25">
      <c r="F84" s="695"/>
      <c r="G84" s="695"/>
      <c r="H84" s="695"/>
    </row>
    <row r="85" spans="6:8" ht="14.25">
      <c r="F85" s="695"/>
      <c r="G85" s="695"/>
      <c r="H85" s="695"/>
    </row>
    <row r="86" spans="6:8" ht="14.25">
      <c r="F86" s="695"/>
      <c r="G86" s="695"/>
      <c r="H86" s="695"/>
    </row>
    <row r="87" spans="6:8" ht="14.25">
      <c r="F87" s="695"/>
      <c r="G87" s="695"/>
      <c r="H87" s="695"/>
    </row>
    <row r="88" spans="6:8" ht="14.25">
      <c r="F88" s="695"/>
      <c r="G88" s="695"/>
      <c r="H88" s="695"/>
    </row>
    <row r="89" spans="6:8" ht="14.25">
      <c r="F89" s="695"/>
      <c r="G89" s="695"/>
      <c r="H89" s="695"/>
    </row>
    <row r="90" spans="6:8" ht="14.25">
      <c r="F90" s="695"/>
      <c r="G90" s="695"/>
      <c r="H90" s="695"/>
    </row>
    <row r="91" spans="6:8" ht="14.25">
      <c r="F91" s="695"/>
      <c r="G91" s="695"/>
      <c r="H91" s="695"/>
    </row>
    <row r="92" spans="6:8" ht="14.25">
      <c r="F92" s="695"/>
      <c r="G92" s="695"/>
      <c r="H92" s="695"/>
    </row>
    <row r="93" spans="6:8" ht="14.25">
      <c r="F93" s="695"/>
      <c r="G93" s="695"/>
      <c r="H93" s="695"/>
    </row>
    <row r="94" spans="6:8" ht="14.25">
      <c r="F94" s="695"/>
      <c r="G94" s="695"/>
      <c r="H94" s="695"/>
    </row>
    <row r="95" spans="6:8" ht="14.25">
      <c r="F95" s="695"/>
      <c r="G95" s="695"/>
      <c r="H95" s="695"/>
    </row>
    <row r="96" spans="6:8" ht="14.25">
      <c r="F96" s="695"/>
      <c r="G96" s="695"/>
      <c r="H96" s="695"/>
    </row>
    <row r="97" spans="6:8" ht="14.25">
      <c r="F97" s="695"/>
      <c r="G97" s="695"/>
      <c r="H97" s="695"/>
    </row>
    <row r="98" spans="6:8" ht="14.25">
      <c r="F98" s="695"/>
      <c r="G98" s="695"/>
      <c r="H98" s="695"/>
    </row>
    <row r="99" spans="6:8" ht="14.25">
      <c r="F99" s="695"/>
      <c r="G99" s="695"/>
      <c r="H99" s="695"/>
    </row>
    <row r="100" spans="6:8" ht="14.25">
      <c r="F100" s="695"/>
      <c r="G100" s="695"/>
      <c r="H100" s="695"/>
    </row>
    <row r="101" spans="6:8" ht="14.25">
      <c r="F101" s="695"/>
      <c r="G101" s="695"/>
      <c r="H101" s="695"/>
    </row>
    <row r="102" spans="6:8" ht="14.25">
      <c r="F102" s="695"/>
      <c r="G102" s="695"/>
      <c r="H102" s="695"/>
    </row>
    <row r="103" spans="6:8" ht="14.25">
      <c r="F103" s="695"/>
      <c r="G103" s="695"/>
      <c r="H103" s="695"/>
    </row>
    <row r="104" spans="6:8" ht="14.25">
      <c r="F104" s="695"/>
      <c r="G104" s="695"/>
      <c r="H104" s="695"/>
    </row>
    <row r="105" spans="6:8" ht="14.25">
      <c r="F105" s="695"/>
      <c r="G105" s="695"/>
      <c r="H105" s="695"/>
    </row>
    <row r="106" spans="6:8" ht="14.25">
      <c r="F106" s="695"/>
      <c r="G106" s="695"/>
      <c r="H106" s="695"/>
    </row>
    <row r="107" spans="6:8" ht="14.25">
      <c r="F107" s="695"/>
      <c r="G107" s="695"/>
      <c r="H107" s="695"/>
    </row>
    <row r="108" spans="6:8" ht="14.25">
      <c r="F108" s="695"/>
      <c r="G108" s="695"/>
      <c r="H108" s="695"/>
    </row>
    <row r="109" spans="6:8" ht="14.25">
      <c r="F109" s="695"/>
      <c r="G109" s="695"/>
      <c r="H109" s="695"/>
    </row>
    <row r="110" spans="6:8" ht="14.25">
      <c r="F110" s="695"/>
      <c r="G110" s="695"/>
      <c r="H110" s="695"/>
    </row>
    <row r="111" spans="6:8" ht="14.25">
      <c r="F111" s="695"/>
      <c r="G111" s="695"/>
      <c r="H111" s="695"/>
    </row>
    <row r="112" spans="6:8" ht="14.25">
      <c r="F112" s="695"/>
      <c r="G112" s="695"/>
      <c r="H112" s="695"/>
    </row>
    <row r="113" spans="6:8" ht="14.25">
      <c r="F113" s="695"/>
      <c r="G113" s="695"/>
      <c r="H113" s="695"/>
    </row>
    <row r="114" spans="6:8" ht="14.25">
      <c r="F114" s="695"/>
      <c r="G114" s="695"/>
      <c r="H114" s="695"/>
    </row>
    <row r="115" spans="6:8" ht="14.25">
      <c r="F115" s="695"/>
      <c r="G115" s="695"/>
      <c r="H115" s="695"/>
    </row>
    <row r="116" spans="6:8" ht="14.25">
      <c r="F116" s="695"/>
      <c r="G116" s="695"/>
      <c r="H116" s="695"/>
    </row>
    <row r="117" spans="6:8" ht="14.25">
      <c r="F117" s="695"/>
      <c r="G117" s="695"/>
      <c r="H117" s="695"/>
    </row>
    <row r="118" spans="6:8" ht="14.25">
      <c r="F118" s="695"/>
      <c r="G118" s="695"/>
      <c r="H118" s="695"/>
    </row>
    <row r="119" spans="6:8" ht="14.25">
      <c r="F119" s="695"/>
      <c r="G119" s="695"/>
      <c r="H119" s="695"/>
    </row>
    <row r="120" spans="6:8" ht="14.25">
      <c r="F120" s="695"/>
      <c r="G120" s="695"/>
      <c r="H120" s="695"/>
    </row>
    <row r="121" spans="6:8" ht="14.25">
      <c r="F121" s="695"/>
      <c r="G121" s="695"/>
      <c r="H121" s="695"/>
    </row>
    <row r="122" spans="6:8" ht="14.25">
      <c r="F122" s="695"/>
      <c r="G122" s="695"/>
      <c r="H122" s="695"/>
    </row>
    <row r="123" spans="6:8" ht="14.25">
      <c r="F123" s="695"/>
      <c r="G123" s="695"/>
      <c r="H123" s="695"/>
    </row>
    <row r="124" spans="6:8" ht="14.25">
      <c r="F124" s="695"/>
      <c r="G124" s="695"/>
      <c r="H124" s="695"/>
    </row>
    <row r="125" spans="6:8" ht="14.25">
      <c r="F125" s="695"/>
      <c r="G125" s="695"/>
      <c r="H125" s="695"/>
    </row>
    <row r="126" spans="6:8" ht="14.25">
      <c r="F126" s="695"/>
      <c r="G126" s="695"/>
      <c r="H126" s="695"/>
    </row>
    <row r="127" spans="6:8" ht="14.25">
      <c r="F127" s="695"/>
      <c r="G127" s="695"/>
      <c r="H127" s="695"/>
    </row>
    <row r="128" spans="6:8" ht="14.25">
      <c r="F128" s="695"/>
      <c r="G128" s="695"/>
      <c r="H128" s="695"/>
    </row>
    <row r="129" spans="6:8" ht="14.25">
      <c r="F129" s="695"/>
      <c r="G129" s="695"/>
      <c r="H129" s="695"/>
    </row>
    <row r="130" spans="6:8" ht="14.25">
      <c r="F130" s="695"/>
      <c r="G130" s="695"/>
      <c r="H130" s="695"/>
    </row>
    <row r="131" spans="6:8" ht="14.25">
      <c r="F131" s="695"/>
      <c r="G131" s="695"/>
      <c r="H131" s="695"/>
    </row>
    <row r="132" spans="6:8" ht="14.25">
      <c r="F132" s="695"/>
      <c r="G132" s="695"/>
      <c r="H132" s="695"/>
    </row>
    <row r="133" spans="6:8" ht="14.25">
      <c r="F133" s="695"/>
      <c r="G133" s="695"/>
      <c r="H133" s="695"/>
    </row>
    <row r="134" spans="6:8" ht="14.25">
      <c r="F134" s="695"/>
      <c r="G134" s="695"/>
      <c r="H134" s="695"/>
    </row>
    <row r="135" spans="6:8" ht="14.25">
      <c r="F135" s="695"/>
      <c r="G135" s="695"/>
      <c r="H135" s="695"/>
    </row>
    <row r="136" spans="6:8" ht="14.25">
      <c r="F136" s="695"/>
      <c r="G136" s="695"/>
      <c r="H136" s="695"/>
    </row>
    <row r="137" spans="6:8" ht="14.25">
      <c r="F137" s="695"/>
      <c r="G137" s="695"/>
      <c r="H137" s="695"/>
    </row>
    <row r="138" spans="6:8" ht="14.25">
      <c r="F138" s="695"/>
      <c r="G138" s="695"/>
      <c r="H138" s="695"/>
    </row>
    <row r="139" spans="6:8" ht="14.25">
      <c r="F139" s="695"/>
      <c r="G139" s="695"/>
      <c r="H139" s="695"/>
    </row>
    <row r="140" spans="6:8" ht="14.25">
      <c r="F140" s="695"/>
      <c r="G140" s="695"/>
      <c r="H140" s="695"/>
    </row>
    <row r="141" spans="6:8" ht="14.25">
      <c r="F141" s="695"/>
      <c r="G141" s="695"/>
      <c r="H141" s="695"/>
    </row>
    <row r="142" spans="6:8" ht="14.25">
      <c r="F142" s="695"/>
      <c r="G142" s="695"/>
      <c r="H142" s="695"/>
    </row>
    <row r="143" spans="6:8" ht="14.25">
      <c r="F143" s="695"/>
      <c r="G143" s="695"/>
      <c r="H143" s="695"/>
    </row>
    <row r="144" spans="6:8" ht="14.25">
      <c r="F144" s="696"/>
      <c r="G144" s="696"/>
      <c r="H144" s="696"/>
    </row>
    <row r="145" spans="6:8" ht="14.25">
      <c r="F145" s="696"/>
      <c r="G145" s="696"/>
      <c r="H145" s="696"/>
    </row>
    <row r="146" spans="6:8" ht="14.25">
      <c r="F146" s="696"/>
      <c r="G146" s="696"/>
      <c r="H146" s="696"/>
    </row>
    <row r="147" spans="6:8" ht="14.25">
      <c r="F147" s="696"/>
      <c r="G147" s="696"/>
      <c r="H147" s="696"/>
    </row>
    <row r="148" spans="6:8" ht="14.25">
      <c r="F148" s="696"/>
      <c r="G148" s="696"/>
      <c r="H148" s="696"/>
    </row>
    <row r="149" spans="6:8" ht="14.25">
      <c r="F149" s="697"/>
      <c r="G149" s="697"/>
      <c r="H149" s="697"/>
    </row>
    <row r="150" spans="6:8" ht="14.25">
      <c r="F150" s="697"/>
      <c r="G150" s="697"/>
      <c r="H150" s="697"/>
    </row>
    <row r="151" spans="6:8" ht="14.25">
      <c r="F151" s="697"/>
      <c r="G151" s="697"/>
      <c r="H151" s="697"/>
    </row>
    <row r="152" spans="6:8" ht="14.25">
      <c r="F152" s="697"/>
      <c r="G152" s="697"/>
      <c r="H152" s="697"/>
    </row>
    <row r="153" spans="6:8" ht="14.25">
      <c r="F153" s="697"/>
      <c r="G153" s="697"/>
      <c r="H153" s="697"/>
    </row>
    <row r="154" spans="6:8" ht="14.25">
      <c r="F154" s="697"/>
      <c r="G154" s="697"/>
      <c r="H154" s="697"/>
    </row>
  </sheetData>
  <sheetProtection/>
  <mergeCells count="1">
    <mergeCell ref="A2:C2"/>
  </mergeCells>
  <hyperlinks>
    <hyperlink ref="A2" location="Index!A1" display="Back to Index"/>
  </hyperlinks>
  <printOptions/>
  <pageMargins left="0.17" right="0.17" top="1" bottom="1" header="0.5" footer="0.5"/>
  <pageSetup fitToHeight="1" fitToWidth="1" horizontalDpi="600" verticalDpi="600" orientation="landscape" scale="94" r:id="rId1"/>
</worksheet>
</file>

<file path=xl/worksheets/sheet5.xml><?xml version="1.0" encoding="utf-8"?>
<worksheet xmlns="http://schemas.openxmlformats.org/spreadsheetml/2006/main" xmlns:r="http://schemas.openxmlformats.org/officeDocument/2006/relationships">
  <sheetPr>
    <tabColor indexed="47"/>
    <pageSetUpPr fitToPage="1"/>
  </sheetPr>
  <dimension ref="A1:R148"/>
  <sheetViews>
    <sheetView zoomScale="80" zoomScaleNormal="80"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D4" sqref="D4"/>
    </sheetView>
  </sheetViews>
  <sheetFormatPr defaultColWidth="9.140625" defaultRowHeight="12.75"/>
  <cols>
    <col min="1" max="1" width="2.8515625" style="12" customWidth="1"/>
    <col min="2" max="2" width="4.140625" style="12" customWidth="1"/>
    <col min="3" max="3" width="39.28125" style="5" customWidth="1"/>
    <col min="4" max="7" width="8.28125" style="40" customWidth="1"/>
    <col min="8" max="8" width="8.28125" style="57" customWidth="1"/>
    <col min="9" max="9" width="8.28125" style="40" customWidth="1"/>
    <col min="10" max="10" width="9.28125" style="40" customWidth="1"/>
    <col min="11" max="11" width="8.8515625" style="40" customWidth="1"/>
    <col min="12" max="12" width="9.28125" style="40" customWidth="1"/>
    <col min="13" max="13" width="8.28125" style="57" customWidth="1"/>
    <col min="14" max="14" width="7.57421875" style="40" customWidth="1"/>
    <col min="15" max="15" width="9.28125" style="12" bestFit="1" customWidth="1"/>
    <col min="16" max="16384" width="9.140625" style="12" customWidth="1"/>
  </cols>
  <sheetData>
    <row r="1" spans="1:14" s="24" customFormat="1" ht="20.25">
      <c r="A1" s="23" t="s">
        <v>20</v>
      </c>
      <c r="D1" s="61"/>
      <c r="E1" s="61"/>
      <c r="F1" s="61"/>
      <c r="G1" s="61"/>
      <c r="H1" s="61"/>
      <c r="I1" s="61"/>
      <c r="J1" s="61"/>
      <c r="K1" s="61"/>
      <c r="L1" s="61"/>
      <c r="M1" s="61"/>
      <c r="N1" s="61"/>
    </row>
    <row r="2" spans="1:14" s="26" customFormat="1" ht="51.75" customHeight="1">
      <c r="A2" s="948" t="s">
        <v>53</v>
      </c>
      <c r="B2" s="948"/>
      <c r="C2" s="948"/>
      <c r="D2" s="139" t="s">
        <v>314</v>
      </c>
      <c r="E2" s="139" t="s">
        <v>326</v>
      </c>
      <c r="F2" s="139" t="s">
        <v>338</v>
      </c>
      <c r="G2" s="139" t="s">
        <v>347</v>
      </c>
      <c r="H2" s="272" t="s">
        <v>400</v>
      </c>
      <c r="I2" s="139" t="s">
        <v>401</v>
      </c>
      <c r="J2" s="139" t="s">
        <v>402</v>
      </c>
      <c r="K2" s="139"/>
      <c r="L2" s="139" t="s">
        <v>403</v>
      </c>
      <c r="M2" s="272" t="s">
        <v>404</v>
      </c>
      <c r="N2" s="288" t="s">
        <v>405</v>
      </c>
    </row>
    <row r="3" spans="1:14" s="8" customFormat="1" ht="8.25" customHeight="1">
      <c r="A3" s="3"/>
      <c r="D3" s="7"/>
      <c r="E3" s="7"/>
      <c r="F3" s="7"/>
      <c r="G3" s="7"/>
      <c r="H3" s="62"/>
      <c r="I3" s="7"/>
      <c r="J3" s="7"/>
      <c r="K3" s="7"/>
      <c r="L3" s="7"/>
      <c r="M3" s="62"/>
      <c r="N3" s="7"/>
    </row>
    <row r="4" spans="1:16" s="8" customFormat="1" ht="15">
      <c r="A4" s="29" t="s">
        <v>365</v>
      </c>
      <c r="D4" s="80"/>
      <c r="E4" s="80"/>
      <c r="F4" s="80"/>
      <c r="G4" s="80"/>
      <c r="H4" s="62"/>
      <c r="I4" s="51"/>
      <c r="J4" s="51"/>
      <c r="K4" s="7"/>
      <c r="L4" s="7"/>
      <c r="M4" s="62"/>
      <c r="N4" s="7"/>
      <c r="O4" s="190"/>
      <c r="P4" s="190"/>
    </row>
    <row r="5" spans="1:16" s="8" customFormat="1" ht="15">
      <c r="A5" s="15" t="s">
        <v>20</v>
      </c>
      <c r="D5" s="7">
        <v>1036</v>
      </c>
      <c r="E5" s="7">
        <v>1084</v>
      </c>
      <c r="F5" s="7">
        <v>958</v>
      </c>
      <c r="G5" s="7">
        <v>1232</v>
      </c>
      <c r="H5" s="62">
        <v>979</v>
      </c>
      <c r="I5" s="51">
        <v>-20.535714285714292</v>
      </c>
      <c r="J5" s="51">
        <v>-5.501930501930497</v>
      </c>
      <c r="K5" s="7"/>
      <c r="L5" s="7">
        <v>2091</v>
      </c>
      <c r="M5" s="62">
        <v>2211</v>
      </c>
      <c r="N5" s="51">
        <v>5.7388809182209455</v>
      </c>
      <c r="O5" s="420"/>
      <c r="P5" s="200"/>
    </row>
    <row r="6" spans="2:16" s="8" customFormat="1" ht="15">
      <c r="B6" s="15"/>
      <c r="D6" s="7"/>
      <c r="E6" s="7"/>
      <c r="F6" s="7"/>
      <c r="G6" s="7"/>
      <c r="H6" s="206"/>
      <c r="I6" s="401"/>
      <c r="J6" s="401"/>
      <c r="K6" s="330"/>
      <c r="L6" s="330"/>
      <c r="M6" s="62"/>
      <c r="N6" s="389"/>
      <c r="O6" s="190"/>
      <c r="P6" s="190"/>
    </row>
    <row r="7" spans="3:18" ht="14.25">
      <c r="C7" s="63" t="s">
        <v>240</v>
      </c>
      <c r="D7" s="59">
        <v>38</v>
      </c>
      <c r="E7" s="59">
        <v>39</v>
      </c>
      <c r="F7" s="59">
        <v>39</v>
      </c>
      <c r="G7" s="59">
        <v>49</v>
      </c>
      <c r="H7" s="60">
        <v>38</v>
      </c>
      <c r="I7" s="70">
        <v>-22.44897959183674</v>
      </c>
      <c r="J7" s="70">
        <v>0</v>
      </c>
      <c r="K7" s="59"/>
      <c r="L7" s="59">
        <v>76</v>
      </c>
      <c r="M7" s="60">
        <v>87</v>
      </c>
      <c r="N7" s="70">
        <v>14.473684210526304</v>
      </c>
      <c r="O7" s="249"/>
      <c r="P7" s="275"/>
      <c r="Q7" s="275"/>
      <c r="R7" s="275"/>
    </row>
    <row r="8" spans="3:18" ht="14.25">
      <c r="C8" s="63" t="s">
        <v>272</v>
      </c>
      <c r="D8" s="59">
        <v>41</v>
      </c>
      <c r="E8" s="59">
        <v>64</v>
      </c>
      <c r="F8" s="59">
        <v>66</v>
      </c>
      <c r="G8" s="59">
        <v>38</v>
      </c>
      <c r="H8" s="60">
        <v>39</v>
      </c>
      <c r="I8" s="70">
        <v>2.6315789473684292</v>
      </c>
      <c r="J8" s="70">
        <v>-4.878048780487809</v>
      </c>
      <c r="K8" s="59"/>
      <c r="L8" s="59">
        <v>86</v>
      </c>
      <c r="M8" s="60">
        <v>77</v>
      </c>
      <c r="N8" s="70">
        <v>-10.465116279069765</v>
      </c>
      <c r="O8" s="249"/>
      <c r="P8" s="275"/>
      <c r="Q8" s="275"/>
      <c r="R8" s="275"/>
    </row>
    <row r="9" spans="3:18" ht="14.25">
      <c r="C9" s="63" t="s">
        <v>307</v>
      </c>
      <c r="D9" s="59">
        <v>154</v>
      </c>
      <c r="E9" s="59">
        <v>154</v>
      </c>
      <c r="F9" s="59">
        <v>153</v>
      </c>
      <c r="G9" s="59">
        <v>156</v>
      </c>
      <c r="H9" s="60">
        <v>160</v>
      </c>
      <c r="I9" s="70">
        <v>2.564102564102555</v>
      </c>
      <c r="J9" s="70">
        <v>3.8961038961038863</v>
      </c>
      <c r="K9" s="59"/>
      <c r="L9" s="59">
        <v>311</v>
      </c>
      <c r="M9" s="60">
        <v>316</v>
      </c>
      <c r="N9" s="70">
        <v>1.6077170418006492</v>
      </c>
      <c r="O9" s="249"/>
      <c r="P9" s="275"/>
      <c r="Q9" s="275"/>
      <c r="R9" s="275"/>
    </row>
    <row r="10" spans="3:18" ht="14.25">
      <c r="C10" s="63" t="s">
        <v>251</v>
      </c>
      <c r="D10" s="59">
        <v>104</v>
      </c>
      <c r="E10" s="59">
        <v>100</v>
      </c>
      <c r="F10" s="59">
        <v>77</v>
      </c>
      <c r="G10" s="59">
        <v>99</v>
      </c>
      <c r="H10" s="60">
        <v>91</v>
      </c>
      <c r="I10" s="70">
        <v>-8.080808080808078</v>
      </c>
      <c r="J10" s="70">
        <v>-12.5</v>
      </c>
      <c r="K10" s="59"/>
      <c r="L10" s="59">
        <v>232</v>
      </c>
      <c r="M10" s="60">
        <v>190</v>
      </c>
      <c r="N10" s="70">
        <v>-18.103448275862068</v>
      </c>
      <c r="O10" s="249"/>
      <c r="P10" s="275"/>
      <c r="Q10" s="275"/>
      <c r="R10" s="275"/>
    </row>
    <row r="11" spans="3:18" ht="15.75" customHeight="1">
      <c r="C11" s="63" t="s">
        <v>242</v>
      </c>
      <c r="D11" s="59">
        <v>130</v>
      </c>
      <c r="E11" s="59">
        <v>139</v>
      </c>
      <c r="F11" s="59">
        <v>151</v>
      </c>
      <c r="G11" s="59">
        <v>156</v>
      </c>
      <c r="H11" s="60">
        <v>171</v>
      </c>
      <c r="I11" s="70">
        <v>9.615384615384626</v>
      </c>
      <c r="J11" s="70">
        <v>31.538461538461537</v>
      </c>
      <c r="K11" s="59"/>
      <c r="L11" s="59">
        <v>253</v>
      </c>
      <c r="M11" s="60">
        <v>327</v>
      </c>
      <c r="N11" s="70">
        <v>29.24901185770752</v>
      </c>
      <c r="O11" s="249"/>
      <c r="P11" s="275"/>
      <c r="Q11" s="275"/>
      <c r="R11" s="275"/>
    </row>
    <row r="12" spans="3:18" ht="14.25">
      <c r="C12" s="63" t="s">
        <v>323</v>
      </c>
      <c r="D12" s="59">
        <v>245</v>
      </c>
      <c r="E12" s="59">
        <v>272</v>
      </c>
      <c r="F12" s="59">
        <v>227</v>
      </c>
      <c r="G12" s="59">
        <v>331</v>
      </c>
      <c r="H12" s="60">
        <v>300</v>
      </c>
      <c r="I12" s="70">
        <v>-9.365558912386707</v>
      </c>
      <c r="J12" s="70">
        <v>22.44897959183674</v>
      </c>
      <c r="K12" s="59"/>
      <c r="L12" s="59">
        <v>467</v>
      </c>
      <c r="M12" s="60">
        <v>631</v>
      </c>
      <c r="N12" s="70">
        <v>35.11777301927195</v>
      </c>
      <c r="O12" s="249"/>
      <c r="P12" s="275"/>
      <c r="Q12" s="275"/>
      <c r="R12" s="275"/>
    </row>
    <row r="13" spans="3:18" ht="14.25">
      <c r="C13" s="17" t="s">
        <v>23</v>
      </c>
      <c r="D13" s="59">
        <v>19</v>
      </c>
      <c r="E13" s="59">
        <v>20</v>
      </c>
      <c r="F13" s="59">
        <v>21</v>
      </c>
      <c r="G13" s="59">
        <v>22</v>
      </c>
      <c r="H13" s="60">
        <v>18</v>
      </c>
      <c r="I13" s="70">
        <v>-18.181818181818176</v>
      </c>
      <c r="J13" s="70">
        <v>-5.263157894736848</v>
      </c>
      <c r="K13" s="59"/>
      <c r="L13" s="59">
        <v>47</v>
      </c>
      <c r="M13" s="60">
        <v>40</v>
      </c>
      <c r="N13" s="70">
        <v>-14.893617021276595</v>
      </c>
      <c r="O13" s="249"/>
      <c r="P13" s="275"/>
      <c r="Q13" s="275"/>
      <c r="R13" s="275"/>
    </row>
    <row r="14" spans="2:18" ht="15">
      <c r="B14" s="15" t="s">
        <v>190</v>
      </c>
      <c r="C14" s="17"/>
      <c r="D14" s="7">
        <v>731</v>
      </c>
      <c r="E14" s="7">
        <v>788</v>
      </c>
      <c r="F14" s="7">
        <v>734</v>
      </c>
      <c r="G14" s="7">
        <v>851</v>
      </c>
      <c r="H14" s="62">
        <v>817</v>
      </c>
      <c r="I14" s="51">
        <v>-3.9952996474735603</v>
      </c>
      <c r="J14" s="51">
        <v>11.764705882352944</v>
      </c>
      <c r="K14" s="7"/>
      <c r="L14" s="7">
        <v>1472</v>
      </c>
      <c r="M14" s="62">
        <v>1668</v>
      </c>
      <c r="N14" s="51">
        <v>13.315217391304346</v>
      </c>
      <c r="O14" s="249"/>
      <c r="P14" s="275"/>
      <c r="Q14" s="275"/>
      <c r="R14" s="275"/>
    </row>
    <row r="15" spans="2:18" ht="14.25">
      <c r="B15" s="18" t="s">
        <v>191</v>
      </c>
      <c r="C15" s="17"/>
      <c r="D15" s="59">
        <v>95</v>
      </c>
      <c r="E15" s="59">
        <v>103</v>
      </c>
      <c r="F15" s="59">
        <v>98</v>
      </c>
      <c r="G15" s="59">
        <v>107</v>
      </c>
      <c r="H15" s="60">
        <v>111</v>
      </c>
      <c r="I15" s="70">
        <v>3.738317757009346</v>
      </c>
      <c r="J15" s="70">
        <v>16.842105263157904</v>
      </c>
      <c r="K15" s="59"/>
      <c r="L15" s="59">
        <v>171</v>
      </c>
      <c r="M15" s="60">
        <v>218</v>
      </c>
      <c r="N15" s="70">
        <v>27.485380116959067</v>
      </c>
      <c r="O15" s="249"/>
      <c r="P15" s="275"/>
      <c r="Q15" s="275"/>
      <c r="R15" s="275"/>
    </row>
    <row r="16" spans="2:18" s="8" customFormat="1" ht="15">
      <c r="B16" s="8" t="s">
        <v>63</v>
      </c>
      <c r="C16" s="16"/>
      <c r="D16" s="7">
        <v>636</v>
      </c>
      <c r="E16" s="7">
        <v>685</v>
      </c>
      <c r="F16" s="7">
        <v>636</v>
      </c>
      <c r="G16" s="7">
        <v>744</v>
      </c>
      <c r="H16" s="62">
        <v>706</v>
      </c>
      <c r="I16" s="51">
        <v>-5.107526881720426</v>
      </c>
      <c r="J16" s="51">
        <v>11.00628930817611</v>
      </c>
      <c r="K16" s="7"/>
      <c r="L16" s="7">
        <v>1301</v>
      </c>
      <c r="M16" s="62">
        <v>1450</v>
      </c>
      <c r="N16" s="51">
        <v>11.452728670253641</v>
      </c>
      <c r="O16" s="249"/>
      <c r="P16" s="275"/>
      <c r="Q16" s="275"/>
      <c r="R16" s="275"/>
    </row>
    <row r="17" spans="3:14" ht="14.25">
      <c r="C17" s="17"/>
      <c r="D17" s="59"/>
      <c r="E17" s="59"/>
      <c r="F17" s="59"/>
      <c r="G17" s="59"/>
      <c r="H17" s="207"/>
      <c r="I17" s="389"/>
      <c r="J17" s="389"/>
      <c r="K17" s="329"/>
      <c r="L17" s="329"/>
      <c r="M17" s="60"/>
      <c r="N17" s="389"/>
    </row>
    <row r="18" spans="2:14" s="8" customFormat="1" ht="15">
      <c r="B18" s="15" t="s">
        <v>174</v>
      </c>
      <c r="D18" s="7">
        <v>295</v>
      </c>
      <c r="E18" s="7">
        <v>265</v>
      </c>
      <c r="F18" s="7">
        <v>228</v>
      </c>
      <c r="G18" s="7">
        <v>368</v>
      </c>
      <c r="H18" s="62">
        <v>227</v>
      </c>
      <c r="I18" s="51">
        <v>-38.315217391304344</v>
      </c>
      <c r="J18" s="51">
        <v>-23.05084745762712</v>
      </c>
      <c r="K18" s="7"/>
      <c r="L18" s="7">
        <v>565</v>
      </c>
      <c r="M18" s="62">
        <v>595</v>
      </c>
      <c r="N18" s="51">
        <v>5.3097345132743445</v>
      </c>
    </row>
    <row r="19" spans="2:14" s="10" customFormat="1" ht="15">
      <c r="B19" s="15"/>
      <c r="C19" s="63" t="s">
        <v>174</v>
      </c>
      <c r="D19" s="59">
        <v>295</v>
      </c>
      <c r="E19" s="59">
        <v>265</v>
      </c>
      <c r="F19" s="59">
        <v>228</v>
      </c>
      <c r="G19" s="59">
        <v>368</v>
      </c>
      <c r="H19" s="60">
        <v>227</v>
      </c>
      <c r="I19" s="70">
        <v>-38.315217391304344</v>
      </c>
      <c r="J19" s="70">
        <v>-23.05084745762712</v>
      </c>
      <c r="K19" s="59"/>
      <c r="L19" s="59">
        <v>565</v>
      </c>
      <c r="M19" s="60">
        <v>595</v>
      </c>
      <c r="N19" s="70">
        <v>5.3097345132743445</v>
      </c>
    </row>
    <row r="20" spans="2:14" s="8" customFormat="1" ht="14.25" customHeight="1">
      <c r="B20" s="15" t="s">
        <v>271</v>
      </c>
      <c r="D20" s="7">
        <v>105</v>
      </c>
      <c r="E20" s="7">
        <v>134</v>
      </c>
      <c r="F20" s="7">
        <v>94</v>
      </c>
      <c r="G20" s="7">
        <v>120</v>
      </c>
      <c r="H20" s="62">
        <v>46</v>
      </c>
      <c r="I20" s="51">
        <v>-61.66666666666667</v>
      </c>
      <c r="J20" s="51">
        <v>-56.19047619047619</v>
      </c>
      <c r="K20" s="7"/>
      <c r="L20" s="7">
        <v>225</v>
      </c>
      <c r="M20" s="62">
        <v>166</v>
      </c>
      <c r="N20" s="51">
        <v>-26.222222222222225</v>
      </c>
    </row>
    <row r="21" spans="3:14" s="10" customFormat="1" ht="32.25" customHeight="1">
      <c r="C21" s="63" t="s">
        <v>382</v>
      </c>
      <c r="D21" s="59">
        <v>95</v>
      </c>
      <c r="E21" s="59">
        <v>120</v>
      </c>
      <c r="F21" s="59">
        <v>107</v>
      </c>
      <c r="G21" s="59">
        <v>22</v>
      </c>
      <c r="H21" s="60">
        <v>30</v>
      </c>
      <c r="I21" s="70">
        <v>36.36363636363635</v>
      </c>
      <c r="J21" s="70">
        <v>-68.42105263157895</v>
      </c>
      <c r="K21" s="59"/>
      <c r="L21" s="59">
        <v>197</v>
      </c>
      <c r="M21" s="60">
        <v>52</v>
      </c>
      <c r="N21" s="70">
        <v>-73.60406091370558</v>
      </c>
    </row>
    <row r="22" spans="3:14" s="10" customFormat="1" ht="14.25">
      <c r="C22" s="63" t="s">
        <v>24</v>
      </c>
      <c r="D22" s="70">
        <v>0</v>
      </c>
      <c r="E22" s="70">
        <v>0</v>
      </c>
      <c r="F22" s="70">
        <v>0</v>
      </c>
      <c r="G22" s="70">
        <v>86</v>
      </c>
      <c r="H22" s="933">
        <v>0</v>
      </c>
      <c r="I22" s="70">
        <v>-100</v>
      </c>
      <c r="J22" s="70">
        <v>0</v>
      </c>
      <c r="K22" s="59"/>
      <c r="L22" s="59">
        <v>1</v>
      </c>
      <c r="M22" s="60">
        <v>86</v>
      </c>
      <c r="N22" s="70" t="s">
        <v>453</v>
      </c>
    </row>
    <row r="23" spans="3:14" s="10" customFormat="1" ht="43.5" customHeight="1">
      <c r="C23" s="63" t="s">
        <v>292</v>
      </c>
      <c r="D23" s="59">
        <v>10</v>
      </c>
      <c r="E23" s="59">
        <v>14</v>
      </c>
      <c r="F23" s="70">
        <v>-13</v>
      </c>
      <c r="G23" s="59">
        <v>12</v>
      </c>
      <c r="H23" s="60">
        <v>16</v>
      </c>
      <c r="I23" s="70">
        <v>33.33333333333333</v>
      </c>
      <c r="J23" s="70">
        <v>60.00000000000001</v>
      </c>
      <c r="K23" s="59"/>
      <c r="L23" s="59">
        <v>27</v>
      </c>
      <c r="M23" s="60">
        <v>28</v>
      </c>
      <c r="N23" s="70">
        <v>3.703703703703698</v>
      </c>
    </row>
    <row r="24" spans="4:14" s="10" customFormat="1" ht="14.25">
      <c r="D24" s="59"/>
      <c r="E24" s="59"/>
      <c r="F24" s="59"/>
      <c r="G24" s="59"/>
      <c r="H24" s="60"/>
      <c r="I24" s="69"/>
      <c r="J24" s="59"/>
      <c r="K24" s="59"/>
      <c r="L24" s="59"/>
      <c r="M24" s="60"/>
      <c r="N24" s="59"/>
    </row>
    <row r="25" spans="3:16" ht="14.25">
      <c r="C25" s="12"/>
      <c r="D25" s="82"/>
      <c r="E25" s="82"/>
      <c r="F25" s="82"/>
      <c r="G25" s="82"/>
      <c r="H25" s="60"/>
      <c r="I25" s="69"/>
      <c r="J25" s="59"/>
      <c r="K25" s="59"/>
      <c r="L25" s="59"/>
      <c r="M25" s="60"/>
      <c r="N25" s="59"/>
      <c r="O25" s="10"/>
      <c r="P25" s="10"/>
    </row>
    <row r="26" spans="2:16" ht="14.25">
      <c r="B26" s="199" t="s">
        <v>252</v>
      </c>
      <c r="C26" s="199" t="s">
        <v>291</v>
      </c>
      <c r="D26" s="908"/>
      <c r="E26" s="908"/>
      <c r="F26" s="908"/>
      <c r="G26" s="908"/>
      <c r="H26" s="938"/>
      <c r="I26" s="940"/>
      <c r="J26" s="908"/>
      <c r="K26" s="908"/>
      <c r="L26" s="908"/>
      <c r="M26" s="938"/>
      <c r="N26" s="908"/>
      <c r="O26" s="10"/>
      <c r="P26" s="10"/>
    </row>
    <row r="27" spans="2:16" ht="26.25" customHeight="1">
      <c r="B27" s="199" t="s">
        <v>381</v>
      </c>
      <c r="C27" s="949" t="s">
        <v>380</v>
      </c>
      <c r="D27" s="949"/>
      <c r="E27" s="949"/>
      <c r="F27" s="949"/>
      <c r="G27" s="949"/>
      <c r="H27" s="949"/>
      <c r="I27" s="949"/>
      <c r="J27" s="949"/>
      <c r="K27" s="949"/>
      <c r="L27" s="949"/>
      <c r="M27" s="949"/>
      <c r="N27" s="949"/>
      <c r="O27" s="10"/>
      <c r="P27" s="10"/>
    </row>
    <row r="28" spans="2:14" ht="14.25">
      <c r="B28" s="907" t="s">
        <v>343</v>
      </c>
      <c r="C28" s="199" t="s">
        <v>342</v>
      </c>
      <c r="D28" s="908"/>
      <c r="E28" s="908"/>
      <c r="F28" s="908"/>
      <c r="G28" s="908"/>
      <c r="H28" s="910"/>
      <c r="I28" s="941"/>
      <c r="J28" s="939"/>
      <c r="K28" s="939"/>
      <c r="L28" s="939"/>
      <c r="M28" s="910"/>
      <c r="N28" s="908"/>
    </row>
    <row r="29" spans="3:13" ht="14.25">
      <c r="C29" s="12"/>
      <c r="D29" s="59"/>
      <c r="E29" s="59"/>
      <c r="F29" s="59"/>
      <c r="G29" s="59"/>
      <c r="H29" s="207"/>
      <c r="I29" s="287"/>
      <c r="J29" s="183"/>
      <c r="K29" s="183"/>
      <c r="L29" s="183"/>
      <c r="M29" s="207"/>
    </row>
    <row r="30" spans="3:13" ht="14.25">
      <c r="C30" s="860"/>
      <c r="D30" s="59"/>
      <c r="E30" s="59"/>
      <c r="F30" s="59"/>
      <c r="G30" s="59"/>
      <c r="H30" s="207"/>
      <c r="I30" s="287"/>
      <c r="J30" s="183"/>
      <c r="K30" s="183"/>
      <c r="L30" s="183"/>
      <c r="M30" s="207"/>
    </row>
    <row r="31" spans="3:13" ht="14.25">
      <c r="C31" s="12"/>
      <c r="D31" s="59"/>
      <c r="E31" s="59"/>
      <c r="F31" s="59"/>
      <c r="G31" s="59"/>
      <c r="H31" s="207"/>
      <c r="I31" s="287"/>
      <c r="J31" s="183"/>
      <c r="K31" s="183"/>
      <c r="L31" s="183"/>
      <c r="M31" s="207"/>
    </row>
    <row r="32" spans="3:13" ht="14.25">
      <c r="C32" s="12"/>
      <c r="D32" s="59"/>
      <c r="E32" s="59"/>
      <c r="F32" s="59"/>
      <c r="G32" s="59"/>
      <c r="H32" s="207"/>
      <c r="I32" s="287"/>
      <c r="J32" s="183"/>
      <c r="K32" s="183"/>
      <c r="L32" s="183"/>
      <c r="M32" s="207"/>
    </row>
    <row r="33" spans="3:13" ht="14.25">
      <c r="C33" s="12"/>
      <c r="D33" s="59"/>
      <c r="E33" s="59"/>
      <c r="F33" s="59"/>
      <c r="G33" s="59"/>
      <c r="H33" s="207"/>
      <c r="I33" s="287"/>
      <c r="J33" s="183"/>
      <c r="K33" s="183"/>
      <c r="L33" s="183"/>
      <c r="M33" s="207"/>
    </row>
    <row r="34" spans="3:13" ht="14.25">
      <c r="C34" s="170"/>
      <c r="D34" s="59"/>
      <c r="E34" s="59"/>
      <c r="F34" s="59"/>
      <c r="G34" s="59"/>
      <c r="H34" s="207"/>
      <c r="I34" s="287"/>
      <c r="J34" s="183"/>
      <c r="K34" s="183"/>
      <c r="L34" s="183"/>
      <c r="M34" s="207"/>
    </row>
    <row r="35" spans="3:13" ht="14.25">
      <c r="C35" s="170"/>
      <c r="H35" s="207"/>
      <c r="I35" s="183"/>
      <c r="J35" s="183"/>
      <c r="K35" s="183"/>
      <c r="L35" s="183"/>
      <c r="M35" s="207"/>
    </row>
    <row r="36" spans="8:13" ht="14.25">
      <c r="H36" s="207"/>
      <c r="I36" s="183"/>
      <c r="J36" s="183"/>
      <c r="K36" s="183"/>
      <c r="L36" s="183"/>
      <c r="M36" s="207"/>
    </row>
    <row r="37" spans="8:13" ht="14.25">
      <c r="H37" s="207"/>
      <c r="I37" s="183"/>
      <c r="J37" s="183"/>
      <c r="K37" s="183"/>
      <c r="L37" s="183"/>
      <c r="M37" s="207"/>
    </row>
    <row r="38" spans="8:13" ht="14.25">
      <c r="H38" s="207"/>
      <c r="I38" s="183"/>
      <c r="J38" s="183"/>
      <c r="K38" s="183"/>
      <c r="L38" s="183"/>
      <c r="M38" s="207"/>
    </row>
    <row r="39" spans="8:13" ht="14.25">
      <c r="H39" s="182"/>
      <c r="I39" s="183"/>
      <c r="J39" s="183"/>
      <c r="K39" s="183"/>
      <c r="L39" s="183"/>
      <c r="M39" s="182"/>
    </row>
    <row r="40" spans="8:13" ht="14.25">
      <c r="H40" s="182"/>
      <c r="I40" s="183"/>
      <c r="J40" s="183"/>
      <c r="K40" s="183"/>
      <c r="L40" s="183"/>
      <c r="M40" s="182"/>
    </row>
    <row r="41" spans="8:13" ht="14.25">
      <c r="H41" s="182"/>
      <c r="I41" s="183"/>
      <c r="J41" s="183"/>
      <c r="K41" s="183"/>
      <c r="L41" s="183"/>
      <c r="M41" s="182"/>
    </row>
    <row r="42" spans="8:13" ht="14.25">
      <c r="H42" s="182"/>
      <c r="I42" s="183"/>
      <c r="J42" s="183"/>
      <c r="K42" s="183"/>
      <c r="L42" s="183"/>
      <c r="M42" s="182"/>
    </row>
    <row r="43" spans="8:13" ht="14.25">
      <c r="H43" s="182"/>
      <c r="I43" s="183"/>
      <c r="J43" s="183"/>
      <c r="K43" s="183"/>
      <c r="L43" s="183"/>
      <c r="M43" s="182"/>
    </row>
    <row r="44" spans="8:13" ht="14.25">
      <c r="H44" s="182"/>
      <c r="I44" s="183"/>
      <c r="J44" s="183"/>
      <c r="K44" s="183"/>
      <c r="L44" s="183"/>
      <c r="M44" s="182"/>
    </row>
    <row r="45" spans="8:13" ht="14.25">
      <c r="H45" s="182"/>
      <c r="I45" s="183"/>
      <c r="J45" s="183"/>
      <c r="K45" s="183"/>
      <c r="L45" s="183"/>
      <c r="M45" s="182"/>
    </row>
    <row r="46" spans="8:13" ht="14.25">
      <c r="H46" s="182"/>
      <c r="I46" s="183"/>
      <c r="J46" s="183"/>
      <c r="K46" s="183"/>
      <c r="L46" s="183"/>
      <c r="M46" s="182"/>
    </row>
    <row r="47" spans="8:13" ht="14.25">
      <c r="H47" s="182"/>
      <c r="I47" s="183"/>
      <c r="J47" s="183"/>
      <c r="K47" s="183"/>
      <c r="L47" s="183"/>
      <c r="M47" s="182"/>
    </row>
    <row r="48" spans="8:13" ht="14.25">
      <c r="H48" s="182"/>
      <c r="I48" s="183"/>
      <c r="J48" s="183"/>
      <c r="K48" s="183"/>
      <c r="L48" s="183"/>
      <c r="M48" s="182"/>
    </row>
    <row r="49" spans="8:13" ht="14.25">
      <c r="H49" s="182"/>
      <c r="I49" s="183"/>
      <c r="J49" s="183"/>
      <c r="K49" s="183"/>
      <c r="L49" s="183"/>
      <c r="M49" s="182"/>
    </row>
    <row r="50" spans="8:13" ht="14.25">
      <c r="H50" s="182"/>
      <c r="I50" s="183"/>
      <c r="J50" s="183"/>
      <c r="K50" s="183"/>
      <c r="L50" s="183"/>
      <c r="M50" s="182"/>
    </row>
    <row r="51" spans="8:13" ht="14.25">
      <c r="H51" s="182"/>
      <c r="I51" s="183"/>
      <c r="J51" s="183"/>
      <c r="K51" s="183"/>
      <c r="L51" s="183"/>
      <c r="M51" s="182"/>
    </row>
    <row r="52" spans="8:13" ht="14.25">
      <c r="H52" s="182"/>
      <c r="I52" s="183"/>
      <c r="J52" s="183"/>
      <c r="K52" s="183"/>
      <c r="L52" s="183"/>
      <c r="M52" s="182"/>
    </row>
    <row r="53" spans="8:13" ht="14.25">
      <c r="H53" s="182"/>
      <c r="I53" s="183"/>
      <c r="J53" s="183"/>
      <c r="K53" s="183"/>
      <c r="L53" s="183"/>
      <c r="M53" s="182"/>
    </row>
    <row r="54" spans="8:13" ht="14.25">
      <c r="H54" s="182"/>
      <c r="I54" s="183"/>
      <c r="J54" s="183"/>
      <c r="K54" s="183"/>
      <c r="L54" s="183"/>
      <c r="M54" s="182"/>
    </row>
    <row r="55" spans="8:13" ht="14.25">
      <c r="H55" s="182"/>
      <c r="I55" s="183"/>
      <c r="J55" s="183"/>
      <c r="K55" s="183"/>
      <c r="L55" s="183"/>
      <c r="M55" s="182"/>
    </row>
    <row r="56" spans="8:13" ht="14.25">
      <c r="H56" s="182"/>
      <c r="I56" s="183"/>
      <c r="J56" s="183"/>
      <c r="K56" s="183"/>
      <c r="L56" s="183"/>
      <c r="M56" s="182"/>
    </row>
    <row r="57" spans="8:13" ht="14.25">
      <c r="H57" s="182"/>
      <c r="I57" s="183"/>
      <c r="J57" s="183"/>
      <c r="K57" s="183"/>
      <c r="L57" s="183"/>
      <c r="M57" s="182"/>
    </row>
    <row r="58" spans="8:13" ht="14.25">
      <c r="H58" s="182"/>
      <c r="I58" s="183"/>
      <c r="J58" s="183"/>
      <c r="K58" s="183"/>
      <c r="L58" s="183"/>
      <c r="M58" s="182"/>
    </row>
    <row r="59" spans="8:13" ht="14.25">
      <c r="H59" s="182"/>
      <c r="I59" s="183"/>
      <c r="J59" s="183"/>
      <c r="K59" s="183"/>
      <c r="L59" s="183"/>
      <c r="M59" s="182"/>
    </row>
    <row r="60" spans="8:13" ht="14.25">
      <c r="H60" s="182"/>
      <c r="I60" s="183"/>
      <c r="J60" s="183"/>
      <c r="K60" s="183"/>
      <c r="L60" s="183"/>
      <c r="M60" s="182"/>
    </row>
    <row r="61" spans="8:13" ht="14.25">
      <c r="H61" s="182"/>
      <c r="I61" s="183"/>
      <c r="J61" s="183"/>
      <c r="K61" s="183"/>
      <c r="L61" s="183"/>
      <c r="M61" s="182"/>
    </row>
    <row r="62" spans="8:13" ht="14.25">
      <c r="H62" s="182"/>
      <c r="I62" s="183"/>
      <c r="J62" s="183"/>
      <c r="K62" s="183"/>
      <c r="L62" s="183"/>
      <c r="M62" s="182"/>
    </row>
    <row r="63" spans="8:13" ht="14.25">
      <c r="H63" s="182"/>
      <c r="I63" s="183"/>
      <c r="J63" s="183"/>
      <c r="K63" s="183"/>
      <c r="L63" s="183"/>
      <c r="M63" s="182"/>
    </row>
    <row r="64" spans="8:13" ht="14.25">
      <c r="H64" s="182"/>
      <c r="I64" s="183"/>
      <c r="J64" s="183"/>
      <c r="K64" s="183"/>
      <c r="L64" s="183"/>
      <c r="M64" s="182"/>
    </row>
    <row r="65" spans="8:13" ht="14.25">
      <c r="H65" s="182"/>
      <c r="I65" s="183"/>
      <c r="J65" s="183"/>
      <c r="K65" s="183"/>
      <c r="L65" s="183"/>
      <c r="M65" s="182"/>
    </row>
    <row r="66" spans="8:13" ht="14.25">
      <c r="H66" s="182"/>
      <c r="I66" s="183"/>
      <c r="J66" s="183"/>
      <c r="K66" s="183"/>
      <c r="L66" s="183"/>
      <c r="M66" s="182"/>
    </row>
    <row r="67" spans="8:13" ht="14.25">
      <c r="H67" s="182"/>
      <c r="I67" s="183"/>
      <c r="J67" s="183"/>
      <c r="K67" s="183"/>
      <c r="L67" s="183"/>
      <c r="M67" s="182"/>
    </row>
    <row r="68" spans="8:13" ht="14.25">
      <c r="H68" s="182"/>
      <c r="I68" s="183"/>
      <c r="J68" s="183"/>
      <c r="K68" s="183"/>
      <c r="L68" s="183"/>
      <c r="M68" s="182"/>
    </row>
    <row r="69" spans="8:13" ht="14.25">
      <c r="H69" s="182"/>
      <c r="I69" s="183"/>
      <c r="J69" s="183"/>
      <c r="K69" s="183"/>
      <c r="L69" s="183"/>
      <c r="M69" s="182"/>
    </row>
    <row r="70" spans="8:13" ht="14.25">
      <c r="H70" s="182"/>
      <c r="I70" s="183"/>
      <c r="J70" s="183"/>
      <c r="K70" s="183"/>
      <c r="L70" s="183"/>
      <c r="M70" s="182"/>
    </row>
    <row r="71" spans="8:13" ht="14.25">
      <c r="H71" s="182"/>
      <c r="I71" s="183"/>
      <c r="J71" s="183"/>
      <c r="K71" s="183"/>
      <c r="L71" s="183"/>
      <c r="M71" s="182"/>
    </row>
    <row r="72" spans="8:13" ht="14.25">
      <c r="H72" s="182"/>
      <c r="I72" s="183"/>
      <c r="J72" s="183"/>
      <c r="K72" s="183"/>
      <c r="L72" s="183"/>
      <c r="M72" s="182"/>
    </row>
    <row r="73" spans="8:13" ht="14.25">
      <c r="H73" s="182"/>
      <c r="I73" s="183"/>
      <c r="J73" s="183"/>
      <c r="K73" s="183"/>
      <c r="L73" s="183"/>
      <c r="M73" s="182"/>
    </row>
    <row r="74" spans="8:13" ht="14.25">
      <c r="H74" s="182"/>
      <c r="I74" s="183"/>
      <c r="J74" s="183"/>
      <c r="K74" s="183"/>
      <c r="L74" s="183"/>
      <c r="M74" s="182"/>
    </row>
    <row r="75" spans="8:13" ht="14.25">
      <c r="H75" s="182"/>
      <c r="I75" s="183"/>
      <c r="J75" s="183"/>
      <c r="K75" s="183"/>
      <c r="L75" s="183"/>
      <c r="M75" s="182"/>
    </row>
    <row r="76" spans="8:13" ht="14.25">
      <c r="H76" s="182"/>
      <c r="M76" s="182"/>
    </row>
    <row r="77" spans="8:13" ht="14.25">
      <c r="H77" s="182"/>
      <c r="M77" s="182"/>
    </row>
    <row r="78" spans="8:13" ht="14.25">
      <c r="H78" s="182"/>
      <c r="M78" s="182"/>
    </row>
    <row r="79" spans="8:13" ht="14.25">
      <c r="H79" s="182"/>
      <c r="M79" s="182"/>
    </row>
    <row r="80" spans="8:13" ht="14.25">
      <c r="H80" s="182"/>
      <c r="M80" s="182"/>
    </row>
    <row r="81" spans="8:13" ht="14.25">
      <c r="H81" s="182"/>
      <c r="M81" s="182"/>
    </row>
    <row r="82" spans="8:13" ht="14.25">
      <c r="H82" s="182"/>
      <c r="M82" s="182"/>
    </row>
    <row r="83" spans="8:13" ht="14.25">
      <c r="H83" s="182"/>
      <c r="M83" s="182"/>
    </row>
    <row r="84" spans="8:13" ht="14.25">
      <c r="H84" s="182"/>
      <c r="M84" s="182"/>
    </row>
    <row r="85" spans="8:13" ht="14.25">
      <c r="H85" s="182"/>
      <c r="M85" s="182"/>
    </row>
    <row r="86" spans="8:13" ht="14.25">
      <c r="H86" s="182"/>
      <c r="M86" s="182"/>
    </row>
    <row r="87" spans="8:13" ht="14.25">
      <c r="H87" s="182"/>
      <c r="M87" s="182"/>
    </row>
    <row r="88" spans="8:13" ht="14.25">
      <c r="H88" s="182"/>
      <c r="M88" s="182"/>
    </row>
    <row r="89" spans="8:13" ht="14.25">
      <c r="H89" s="182"/>
      <c r="M89" s="182"/>
    </row>
    <row r="90" spans="8:13" ht="14.25">
      <c r="H90" s="182"/>
      <c r="M90" s="182"/>
    </row>
    <row r="91" spans="8:13" ht="14.25">
      <c r="H91" s="182"/>
      <c r="M91" s="182"/>
    </row>
    <row r="92" spans="8:13" ht="14.25">
      <c r="H92" s="182"/>
      <c r="M92" s="182"/>
    </row>
    <row r="93" spans="8:13" ht="14.25">
      <c r="H93" s="182"/>
      <c r="M93" s="182"/>
    </row>
    <row r="94" spans="8:13" ht="14.25">
      <c r="H94" s="182"/>
      <c r="M94" s="182"/>
    </row>
    <row r="95" spans="8:13" ht="14.25">
      <c r="H95" s="182"/>
      <c r="M95" s="182"/>
    </row>
    <row r="96" spans="8:13" ht="14.25">
      <c r="H96" s="182"/>
      <c r="M96" s="182"/>
    </row>
    <row r="97" spans="8:13" ht="14.25">
      <c r="H97" s="182"/>
      <c r="M97" s="182"/>
    </row>
    <row r="98" spans="8:13" ht="14.25">
      <c r="H98" s="182"/>
      <c r="M98" s="182"/>
    </row>
    <row r="99" spans="8:13" ht="14.25">
      <c r="H99" s="182"/>
      <c r="M99" s="182"/>
    </row>
    <row r="100" spans="8:13" ht="14.25">
      <c r="H100" s="182"/>
      <c r="M100" s="182"/>
    </row>
    <row r="101" spans="8:13" ht="14.25">
      <c r="H101" s="182"/>
      <c r="M101" s="182"/>
    </row>
    <row r="102" spans="8:13" ht="14.25">
      <c r="H102" s="182"/>
      <c r="M102" s="182"/>
    </row>
    <row r="103" spans="8:13" ht="14.25">
      <c r="H103" s="182"/>
      <c r="M103" s="182"/>
    </row>
    <row r="104" spans="8:13" ht="14.25">
      <c r="H104" s="182"/>
      <c r="M104" s="182"/>
    </row>
    <row r="105" spans="8:13" ht="14.25">
      <c r="H105" s="182"/>
      <c r="M105" s="182"/>
    </row>
    <row r="106" spans="8:13" ht="14.25">
      <c r="H106" s="182"/>
      <c r="M106" s="182"/>
    </row>
    <row r="107" spans="8:13" ht="14.25">
      <c r="H107" s="182"/>
      <c r="M107" s="182"/>
    </row>
    <row r="108" spans="8:13" ht="14.25">
      <c r="H108" s="182"/>
      <c r="M108" s="182"/>
    </row>
    <row r="109" spans="8:13" ht="14.25">
      <c r="H109" s="182"/>
      <c r="M109" s="182"/>
    </row>
    <row r="110" spans="8:13" ht="14.25">
      <c r="H110" s="182"/>
      <c r="M110" s="182"/>
    </row>
    <row r="111" spans="8:13" ht="14.25">
      <c r="H111" s="182"/>
      <c r="M111" s="182"/>
    </row>
    <row r="112" spans="8:13" ht="14.25">
      <c r="H112" s="182"/>
      <c r="M112" s="182"/>
    </row>
    <row r="113" spans="8:13" ht="14.25">
      <c r="H113" s="182"/>
      <c r="M113" s="182"/>
    </row>
    <row r="114" spans="8:13" ht="14.25">
      <c r="H114" s="182"/>
      <c r="M114" s="182"/>
    </row>
    <row r="115" spans="8:13" ht="14.25">
      <c r="H115" s="182"/>
      <c r="M115" s="182"/>
    </row>
    <row r="116" spans="8:13" ht="14.25">
      <c r="H116" s="182"/>
      <c r="M116" s="182"/>
    </row>
    <row r="117" spans="8:13" ht="14.25">
      <c r="H117" s="182"/>
      <c r="M117" s="182"/>
    </row>
    <row r="118" spans="8:13" ht="14.25">
      <c r="H118" s="182"/>
      <c r="M118" s="182"/>
    </row>
    <row r="119" spans="8:13" ht="14.25">
      <c r="H119" s="182"/>
      <c r="M119" s="182"/>
    </row>
    <row r="120" spans="8:13" ht="14.25">
      <c r="H120" s="182"/>
      <c r="M120" s="182"/>
    </row>
    <row r="121" spans="8:13" ht="14.25">
      <c r="H121" s="182"/>
      <c r="M121" s="182"/>
    </row>
    <row r="122" spans="8:13" ht="14.25">
      <c r="H122" s="182"/>
      <c r="M122" s="182"/>
    </row>
    <row r="123" spans="8:13" ht="14.25">
      <c r="H123" s="182"/>
      <c r="M123" s="182"/>
    </row>
    <row r="124" spans="8:13" ht="14.25">
      <c r="H124" s="182"/>
      <c r="M124" s="182"/>
    </row>
    <row r="125" spans="8:13" ht="14.25">
      <c r="H125" s="182"/>
      <c r="M125" s="182"/>
    </row>
    <row r="126" spans="8:13" ht="14.25">
      <c r="H126" s="182"/>
      <c r="M126" s="182"/>
    </row>
    <row r="127" spans="8:13" ht="14.25">
      <c r="H127" s="182"/>
      <c r="M127" s="182"/>
    </row>
    <row r="128" spans="8:13" ht="14.25">
      <c r="H128" s="182"/>
      <c r="M128" s="182"/>
    </row>
    <row r="129" spans="8:13" ht="14.25">
      <c r="H129" s="182"/>
      <c r="M129" s="182"/>
    </row>
    <row r="130" spans="8:13" ht="14.25">
      <c r="H130" s="182"/>
      <c r="M130" s="182"/>
    </row>
    <row r="131" spans="8:13" ht="14.25">
      <c r="H131" s="182"/>
      <c r="M131" s="182"/>
    </row>
    <row r="132" spans="8:13" ht="14.25">
      <c r="H132" s="182"/>
      <c r="M132" s="182"/>
    </row>
    <row r="133" spans="8:13" ht="14.25">
      <c r="H133" s="182"/>
      <c r="M133" s="182"/>
    </row>
    <row r="134" spans="8:13" ht="14.25">
      <c r="H134" s="182"/>
      <c r="M134" s="182"/>
    </row>
    <row r="135" spans="8:13" ht="14.25">
      <c r="H135" s="182"/>
      <c r="M135" s="182"/>
    </row>
    <row r="136" spans="8:13" ht="14.25">
      <c r="H136" s="182"/>
      <c r="M136" s="182"/>
    </row>
    <row r="137" spans="8:13" ht="14.25">
      <c r="H137" s="182"/>
      <c r="M137" s="182"/>
    </row>
    <row r="138" spans="8:13" ht="14.25">
      <c r="H138" s="182"/>
      <c r="M138" s="182"/>
    </row>
    <row r="139" spans="8:13" ht="14.25">
      <c r="H139" s="182"/>
      <c r="M139" s="182"/>
    </row>
    <row r="140" spans="8:13" ht="14.25">
      <c r="H140" s="182"/>
      <c r="M140" s="182"/>
    </row>
    <row r="141" spans="8:13" ht="14.25">
      <c r="H141" s="182"/>
      <c r="M141" s="182"/>
    </row>
    <row r="142" spans="8:13" ht="14.25">
      <c r="H142" s="182"/>
      <c r="M142" s="182"/>
    </row>
    <row r="143" spans="8:13" ht="14.25">
      <c r="H143" s="182"/>
      <c r="M143" s="182"/>
    </row>
    <row r="144" spans="8:13" ht="14.25">
      <c r="H144" s="191"/>
      <c r="M144" s="191"/>
    </row>
    <row r="145" spans="8:13" ht="14.25">
      <c r="H145" s="191"/>
      <c r="M145" s="191"/>
    </row>
    <row r="146" spans="8:13" ht="14.25">
      <c r="H146" s="191"/>
      <c r="M146" s="191"/>
    </row>
    <row r="147" spans="8:13" ht="14.25">
      <c r="H147" s="191"/>
      <c r="M147" s="191"/>
    </row>
    <row r="148" spans="8:13" ht="14.25">
      <c r="H148" s="191"/>
      <c r="M148" s="191"/>
    </row>
  </sheetData>
  <sheetProtection/>
  <mergeCells count="2">
    <mergeCell ref="A2:C2"/>
    <mergeCell ref="C27:N27"/>
  </mergeCells>
  <hyperlinks>
    <hyperlink ref="A2" location="Index!A1" display="Back to Index"/>
  </hyperlinks>
  <printOptions gridLines="1"/>
  <pageMargins left="0.551181102362205" right="0.551181102362205" top="0.984251968503937" bottom="0.984251968503937" header="0.511811023622047" footer="0.511811023622047"/>
  <pageSetup fitToHeight="1" fitToWidth="1" horizontalDpi="600" verticalDpi="600" orientation="portrait" scale="70" r:id="rId1"/>
  <headerFooter alignWithMargins="0">
    <oddHeader>&amp;C&amp;A</oddHeader>
    <oddFooter>&amp;L&amp;Z&amp;F &amp;D &amp;T</oddFooter>
  </headerFooter>
</worksheet>
</file>

<file path=xl/worksheets/sheet6.xml><?xml version="1.0" encoding="utf-8"?>
<worksheet xmlns="http://schemas.openxmlformats.org/spreadsheetml/2006/main" xmlns:r="http://schemas.openxmlformats.org/officeDocument/2006/relationships">
  <sheetPr>
    <tabColor indexed="47"/>
    <pageSetUpPr fitToPage="1"/>
  </sheetPr>
  <dimension ref="A1:P148"/>
  <sheetViews>
    <sheetView zoomScale="85" zoomScaleNormal="85"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D4" sqref="D4"/>
    </sheetView>
  </sheetViews>
  <sheetFormatPr defaultColWidth="9.140625" defaultRowHeight="12.75"/>
  <cols>
    <col min="1" max="1" width="2.140625" style="12" customWidth="1"/>
    <col min="2" max="2" width="3.140625" style="12" customWidth="1"/>
    <col min="3" max="3" width="57.28125" style="5" customWidth="1"/>
    <col min="4" max="7" width="9.28125" style="40" customWidth="1"/>
    <col min="8" max="8" width="9.28125" style="57" bestFit="1" customWidth="1"/>
    <col min="9" max="9" width="8.28125" style="40" customWidth="1"/>
    <col min="10" max="10" width="8.00390625" style="40" customWidth="1"/>
    <col min="11" max="12" width="10.28125" style="40" customWidth="1"/>
    <col min="13" max="13" width="9.28125" style="57" customWidth="1"/>
    <col min="14" max="14" width="7.421875" style="40" customWidth="1"/>
    <col min="15" max="16384" width="9.140625" style="12" customWidth="1"/>
  </cols>
  <sheetData>
    <row r="1" spans="1:14" s="24" customFormat="1" ht="9" customHeight="1">
      <c r="A1" s="23" t="s">
        <v>0</v>
      </c>
      <c r="D1" s="61"/>
      <c r="E1" s="61"/>
      <c r="F1" s="61"/>
      <c r="G1" s="61"/>
      <c r="H1" s="61"/>
      <c r="I1" s="61"/>
      <c r="J1" s="61"/>
      <c r="K1" s="61"/>
      <c r="L1" s="61"/>
      <c r="M1" s="61"/>
      <c r="N1" s="61"/>
    </row>
    <row r="2" spans="1:14" s="26" customFormat="1" ht="75" customHeight="1">
      <c r="A2" s="948" t="s">
        <v>53</v>
      </c>
      <c r="B2" s="948"/>
      <c r="C2" s="948"/>
      <c r="D2" s="139" t="s">
        <v>314</v>
      </c>
      <c r="E2" s="139" t="s">
        <v>326</v>
      </c>
      <c r="F2" s="139" t="s">
        <v>338</v>
      </c>
      <c r="G2" s="139" t="s">
        <v>347</v>
      </c>
      <c r="H2" s="272" t="s">
        <v>400</v>
      </c>
      <c r="I2" s="139" t="s">
        <v>401</v>
      </c>
      <c r="J2" s="139" t="s">
        <v>402</v>
      </c>
      <c r="K2" s="139"/>
      <c r="L2" s="139" t="s">
        <v>403</v>
      </c>
      <c r="M2" s="272" t="s">
        <v>404</v>
      </c>
      <c r="N2" s="288" t="s">
        <v>405</v>
      </c>
    </row>
    <row r="3" spans="1:14" s="14" customFormat="1" ht="14.25" customHeight="1">
      <c r="A3" s="4"/>
      <c r="D3" s="7"/>
      <c r="E3" s="7"/>
      <c r="F3" s="7"/>
      <c r="G3" s="7"/>
      <c r="H3" s="62"/>
      <c r="I3" s="7"/>
      <c r="J3" s="7"/>
      <c r="K3" s="7"/>
      <c r="L3" s="7"/>
      <c r="M3" s="62"/>
      <c r="N3" s="16"/>
    </row>
    <row r="4" spans="1:14" s="14" customFormat="1" ht="14.25" customHeight="1">
      <c r="A4" s="29" t="s">
        <v>365</v>
      </c>
      <c r="D4" s="7"/>
      <c r="E4" s="7"/>
      <c r="F4" s="7"/>
      <c r="G4" s="7"/>
      <c r="H4" s="62"/>
      <c r="I4" s="59"/>
      <c r="J4" s="7"/>
      <c r="K4" s="7"/>
      <c r="L4" s="7"/>
      <c r="M4" s="62"/>
      <c r="N4" s="16"/>
    </row>
    <row r="5" spans="1:14" s="8" customFormat="1" ht="17.25">
      <c r="A5" s="15" t="s">
        <v>311</v>
      </c>
      <c r="D5" s="7">
        <v>1268</v>
      </c>
      <c r="E5" s="7">
        <v>1257</v>
      </c>
      <c r="F5" s="7">
        <v>1357</v>
      </c>
      <c r="G5" s="7">
        <v>1398</v>
      </c>
      <c r="H5" s="62">
        <v>1418</v>
      </c>
      <c r="I5" s="7">
        <v>1.4306151645207432</v>
      </c>
      <c r="J5" s="7">
        <v>11.829652996845418</v>
      </c>
      <c r="K5" s="7"/>
      <c r="L5" s="7">
        <v>2516</v>
      </c>
      <c r="M5" s="62">
        <v>2816</v>
      </c>
      <c r="N5" s="7">
        <v>11.92368839427662</v>
      </c>
    </row>
    <row r="6" spans="2:14" s="8" customFormat="1" ht="15">
      <c r="B6" s="15" t="s">
        <v>25</v>
      </c>
      <c r="D6" s="7">
        <v>718</v>
      </c>
      <c r="E6" s="7">
        <v>685</v>
      </c>
      <c r="F6" s="7">
        <v>691</v>
      </c>
      <c r="G6" s="7">
        <v>785</v>
      </c>
      <c r="H6" s="62">
        <v>783</v>
      </c>
      <c r="I6" s="51">
        <v>-0.2547770700636942</v>
      </c>
      <c r="J6" s="7">
        <v>9.052924791086348</v>
      </c>
      <c r="K6" s="7"/>
      <c r="L6" s="7">
        <v>1429</v>
      </c>
      <c r="M6" s="62">
        <v>1568</v>
      </c>
      <c r="N6" s="7">
        <v>9.72708187543736</v>
      </c>
    </row>
    <row r="7" spans="2:14" s="8" customFormat="1" ht="15">
      <c r="B7" s="15" t="s">
        <v>26</v>
      </c>
      <c r="D7" s="7">
        <v>550</v>
      </c>
      <c r="E7" s="7">
        <v>572</v>
      </c>
      <c r="F7" s="7">
        <v>666</v>
      </c>
      <c r="G7" s="7">
        <v>613</v>
      </c>
      <c r="H7" s="62">
        <v>635</v>
      </c>
      <c r="I7" s="7">
        <v>3.5889070146818858</v>
      </c>
      <c r="J7" s="7">
        <v>15.454545454545453</v>
      </c>
      <c r="K7" s="7"/>
      <c r="L7" s="7">
        <v>1087</v>
      </c>
      <c r="M7" s="62">
        <v>1248</v>
      </c>
      <c r="N7" s="7">
        <v>14.811407543698252</v>
      </c>
    </row>
    <row r="8" spans="2:16" ht="15">
      <c r="B8" s="15"/>
      <c r="C8" s="17" t="s">
        <v>27</v>
      </c>
      <c r="D8" s="59">
        <v>97</v>
      </c>
      <c r="E8" s="59">
        <v>102</v>
      </c>
      <c r="F8" s="59">
        <v>109</v>
      </c>
      <c r="G8" s="59">
        <v>100</v>
      </c>
      <c r="H8" s="60">
        <v>110</v>
      </c>
      <c r="I8" s="59">
        <v>10.000000000000009</v>
      </c>
      <c r="J8" s="59">
        <v>13.4020618556701</v>
      </c>
      <c r="K8" s="59"/>
      <c r="L8" s="59">
        <v>197</v>
      </c>
      <c r="M8" s="60">
        <v>210</v>
      </c>
      <c r="N8" s="59">
        <v>6.598984771573613</v>
      </c>
      <c r="P8" s="8"/>
    </row>
    <row r="9" spans="2:16" ht="15">
      <c r="B9" s="15"/>
      <c r="C9" s="17" t="s">
        <v>28</v>
      </c>
      <c r="D9" s="59">
        <v>198</v>
      </c>
      <c r="E9" s="59">
        <v>213</v>
      </c>
      <c r="F9" s="59">
        <v>241</v>
      </c>
      <c r="G9" s="59">
        <v>238</v>
      </c>
      <c r="H9" s="60">
        <v>220</v>
      </c>
      <c r="I9" s="70">
        <v>-7.563025210084029</v>
      </c>
      <c r="J9" s="59">
        <v>11.111111111111116</v>
      </c>
      <c r="K9" s="59"/>
      <c r="L9" s="59">
        <v>419</v>
      </c>
      <c r="M9" s="60">
        <v>458</v>
      </c>
      <c r="N9" s="70">
        <v>9.307875894988072</v>
      </c>
      <c r="P9" s="8"/>
    </row>
    <row r="10" spans="2:16" ht="15">
      <c r="B10" s="15"/>
      <c r="C10" s="17" t="s">
        <v>29</v>
      </c>
      <c r="D10" s="59">
        <v>71</v>
      </c>
      <c r="E10" s="59">
        <v>71</v>
      </c>
      <c r="F10" s="59">
        <v>84</v>
      </c>
      <c r="G10" s="59">
        <v>80</v>
      </c>
      <c r="H10" s="60">
        <v>99</v>
      </c>
      <c r="I10" s="70">
        <v>23.750000000000004</v>
      </c>
      <c r="J10" s="59">
        <v>39.43661971830985</v>
      </c>
      <c r="K10" s="59"/>
      <c r="L10" s="59">
        <v>137</v>
      </c>
      <c r="M10" s="60">
        <v>179</v>
      </c>
      <c r="N10" s="59">
        <v>30.65693430656935</v>
      </c>
      <c r="P10" s="8"/>
    </row>
    <row r="11" spans="3:16" ht="15">
      <c r="C11" s="17" t="s">
        <v>30</v>
      </c>
      <c r="D11" s="59">
        <v>184</v>
      </c>
      <c r="E11" s="59">
        <v>186</v>
      </c>
      <c r="F11" s="59">
        <v>232</v>
      </c>
      <c r="G11" s="59">
        <v>195</v>
      </c>
      <c r="H11" s="60">
        <v>206</v>
      </c>
      <c r="I11" s="59">
        <v>5.641025641025643</v>
      </c>
      <c r="J11" s="59">
        <v>11.956521739130444</v>
      </c>
      <c r="K11" s="59"/>
      <c r="L11" s="59">
        <v>334</v>
      </c>
      <c r="M11" s="60">
        <v>401</v>
      </c>
      <c r="N11" s="59">
        <v>20.059880239520965</v>
      </c>
      <c r="P11" s="8"/>
    </row>
    <row r="12" spans="3:16" ht="15">
      <c r="C12" s="12"/>
      <c r="D12" s="59"/>
      <c r="E12" s="59"/>
      <c r="F12" s="59"/>
      <c r="G12" s="59"/>
      <c r="H12" s="60"/>
      <c r="I12" s="59"/>
      <c r="J12" s="59"/>
      <c r="K12" s="59"/>
      <c r="L12" s="59"/>
      <c r="M12" s="60"/>
      <c r="N12" s="252"/>
      <c r="P12" s="8"/>
    </row>
    <row r="13" spans="1:16" s="14" customFormat="1" ht="14.25" customHeight="1">
      <c r="A13" s="44" t="s">
        <v>71</v>
      </c>
      <c r="D13" s="59"/>
      <c r="E13" s="59"/>
      <c r="F13" s="59"/>
      <c r="G13" s="59"/>
      <c r="H13" s="207"/>
      <c r="I13" s="252"/>
      <c r="J13" s="252"/>
      <c r="K13" s="59"/>
      <c r="L13" s="59"/>
      <c r="M13" s="60"/>
      <c r="N13" s="402"/>
      <c r="P13" s="8"/>
    </row>
    <row r="14" spans="2:16" s="10" customFormat="1" ht="15">
      <c r="B14" s="10" t="s">
        <v>437</v>
      </c>
      <c r="D14" s="59">
        <v>74</v>
      </c>
      <c r="E14" s="59">
        <v>74</v>
      </c>
      <c r="F14" s="59">
        <v>78</v>
      </c>
      <c r="G14" s="59">
        <v>77</v>
      </c>
      <c r="H14" s="60">
        <v>83</v>
      </c>
      <c r="I14" s="209">
        <v>7.792207792207795</v>
      </c>
      <c r="J14" s="183">
        <v>12.162162162162172</v>
      </c>
      <c r="K14" s="183"/>
      <c r="L14" s="183">
        <v>145</v>
      </c>
      <c r="M14" s="60">
        <v>160</v>
      </c>
      <c r="N14" s="183">
        <v>10.344827586206895</v>
      </c>
      <c r="P14" s="8"/>
    </row>
    <row r="15" spans="3:16" ht="4.5" customHeight="1">
      <c r="C15" s="12"/>
      <c r="D15" s="59"/>
      <c r="E15" s="59"/>
      <c r="F15" s="59"/>
      <c r="G15" s="59"/>
      <c r="H15" s="207"/>
      <c r="I15" s="424"/>
      <c r="J15" s="252"/>
      <c r="K15" s="59"/>
      <c r="L15" s="59"/>
      <c r="M15" s="60"/>
      <c r="N15" s="252"/>
      <c r="P15" s="8"/>
    </row>
    <row r="16" spans="2:16" ht="15">
      <c r="B16" s="18" t="s">
        <v>295</v>
      </c>
      <c r="C16" s="12"/>
      <c r="D16" s="59">
        <v>22305</v>
      </c>
      <c r="E16" s="59">
        <v>23114</v>
      </c>
      <c r="F16" s="59">
        <v>24174</v>
      </c>
      <c r="G16" s="59">
        <v>25731</v>
      </c>
      <c r="H16" s="60">
        <v>25697</v>
      </c>
      <c r="I16" s="70">
        <v>-0.13213633360538157</v>
      </c>
      <c r="J16" s="70">
        <v>15.207352611522085</v>
      </c>
      <c r="K16" s="70"/>
      <c r="L16" s="70">
        <v>22305</v>
      </c>
      <c r="M16" s="60">
        <v>25697</v>
      </c>
      <c r="N16" s="59">
        <v>15.207352611522085</v>
      </c>
      <c r="P16" s="8"/>
    </row>
    <row r="17" spans="2:16" s="370" customFormat="1" ht="31.5" customHeight="1">
      <c r="B17" s="950" t="s">
        <v>439</v>
      </c>
      <c r="C17" s="950"/>
      <c r="D17" s="371">
        <v>20719</v>
      </c>
      <c r="E17" s="371">
        <v>20887</v>
      </c>
      <c r="F17" s="371">
        <v>21099</v>
      </c>
      <c r="G17" s="371">
        <v>21322</v>
      </c>
      <c r="H17" s="752">
        <v>21179</v>
      </c>
      <c r="I17" s="753">
        <v>-0.6706687927961696</v>
      </c>
      <c r="J17" s="753">
        <v>2.220184371832623</v>
      </c>
      <c r="K17" s="70"/>
      <c r="L17" s="753">
        <v>20719</v>
      </c>
      <c r="M17" s="752">
        <v>21179</v>
      </c>
      <c r="N17" s="753">
        <v>2.220184371832623</v>
      </c>
      <c r="P17" s="8"/>
    </row>
    <row r="18" spans="4:14" ht="14.25">
      <c r="D18" s="59"/>
      <c r="E18" s="59"/>
      <c r="F18" s="59"/>
      <c r="G18" s="59"/>
      <c r="H18" s="60"/>
      <c r="I18" s="407"/>
      <c r="J18" s="59"/>
      <c r="K18" s="59"/>
      <c r="L18" s="59"/>
      <c r="M18" s="60"/>
      <c r="N18" s="59"/>
    </row>
    <row r="19" spans="4:14" ht="14.25">
      <c r="D19" s="59"/>
      <c r="E19" s="59"/>
      <c r="F19" s="59"/>
      <c r="G19" s="59"/>
      <c r="H19" s="60"/>
      <c r="I19" s="248"/>
      <c r="J19" s="59"/>
      <c r="K19" s="59"/>
      <c r="L19" s="59"/>
      <c r="M19" s="60"/>
      <c r="N19" s="59"/>
    </row>
    <row r="20" spans="4:14" ht="14.25">
      <c r="D20" s="59"/>
      <c r="E20" s="59"/>
      <c r="F20" s="59"/>
      <c r="G20" s="59"/>
      <c r="H20" s="60"/>
      <c r="I20" s="248"/>
      <c r="J20" s="59"/>
      <c r="K20" s="59"/>
      <c r="L20" s="59"/>
      <c r="M20" s="60"/>
      <c r="N20" s="59"/>
    </row>
    <row r="21" spans="2:13" ht="14.25">
      <c r="B21" s="199" t="s">
        <v>252</v>
      </c>
      <c r="C21" s="199" t="s">
        <v>451</v>
      </c>
      <c r="D21" s="156"/>
      <c r="E21" s="156"/>
      <c r="F21" s="156"/>
      <c r="G21" s="156"/>
      <c r="H21" s="207"/>
      <c r="I21" s="248"/>
      <c r="M21" s="207"/>
    </row>
    <row r="22" spans="2:13" ht="14.25">
      <c r="B22" s="199" t="s">
        <v>319</v>
      </c>
      <c r="C22" s="907" t="s">
        <v>438</v>
      </c>
      <c r="D22" s="156"/>
      <c r="E22" s="156"/>
      <c r="F22" s="156"/>
      <c r="G22" s="156"/>
      <c r="H22" s="207"/>
      <c r="I22" s="248"/>
      <c r="M22" s="207"/>
    </row>
    <row r="23" spans="4:13" ht="14.25">
      <c r="D23" s="156"/>
      <c r="E23" s="156"/>
      <c r="F23" s="156"/>
      <c r="G23" s="156"/>
      <c r="H23" s="207"/>
      <c r="M23" s="207"/>
    </row>
    <row r="24" spans="4:13" ht="14.25">
      <c r="D24" s="156"/>
      <c r="E24" s="156"/>
      <c r="F24" s="156"/>
      <c r="G24" s="156"/>
      <c r="H24" s="207"/>
      <c r="M24" s="207"/>
    </row>
    <row r="25" spans="8:13" ht="14.25">
      <c r="H25" s="207"/>
      <c r="M25" s="207"/>
    </row>
    <row r="26" spans="8:13" ht="14.25">
      <c r="H26" s="207"/>
      <c r="M26" s="207"/>
    </row>
    <row r="27" spans="8:13" ht="14.25">
      <c r="H27" s="207"/>
      <c r="M27" s="207"/>
    </row>
    <row r="28" spans="8:13" ht="14.25">
      <c r="H28" s="207"/>
      <c r="M28" s="207"/>
    </row>
    <row r="29" spans="8:13" ht="14.25">
      <c r="H29" s="207"/>
      <c r="M29" s="207"/>
    </row>
    <row r="30" spans="8:13" ht="14.25">
      <c r="H30" s="207"/>
      <c r="M30" s="207"/>
    </row>
    <row r="31" spans="8:13" ht="14.25">
      <c r="H31" s="207"/>
      <c r="M31" s="207"/>
    </row>
    <row r="32" spans="8:13" ht="14.25">
      <c r="H32" s="207"/>
      <c r="M32" s="207"/>
    </row>
    <row r="33" spans="8:13" ht="14.25">
      <c r="H33" s="207"/>
      <c r="M33" s="207"/>
    </row>
    <row r="34" spans="8:13" ht="14.25">
      <c r="H34" s="207"/>
      <c r="M34" s="207"/>
    </row>
    <row r="35" spans="8:13" ht="14.25">
      <c r="H35" s="207"/>
      <c r="M35" s="207"/>
    </row>
    <row r="36" spans="8:13" ht="14.25">
      <c r="H36" s="207"/>
      <c r="M36" s="207"/>
    </row>
    <row r="37" spans="8:13" ht="14.25">
      <c r="H37" s="207"/>
      <c r="M37" s="207"/>
    </row>
    <row r="38" spans="8:13" ht="14.25">
      <c r="H38" s="207"/>
      <c r="M38" s="207"/>
    </row>
    <row r="39" spans="8:13" ht="14.25">
      <c r="H39" s="207"/>
      <c r="M39" s="207"/>
    </row>
    <row r="40" spans="8:13" ht="14.25">
      <c r="H40" s="207"/>
      <c r="M40" s="207"/>
    </row>
    <row r="41" spans="8:13" ht="14.25">
      <c r="H41" s="207"/>
      <c r="M41" s="207"/>
    </row>
    <row r="42" spans="8:13" ht="14.25">
      <c r="H42" s="182"/>
      <c r="M42" s="182"/>
    </row>
    <row r="43" spans="8:13" ht="14.25">
      <c r="H43" s="182"/>
      <c r="M43" s="182"/>
    </row>
    <row r="44" spans="8:13" ht="14.25">
      <c r="H44" s="182"/>
      <c r="M44" s="182"/>
    </row>
    <row r="45" spans="8:13" ht="14.25">
      <c r="H45" s="182"/>
      <c r="M45" s="182"/>
    </row>
    <row r="46" spans="8:13" ht="14.25">
      <c r="H46" s="182"/>
      <c r="M46" s="182"/>
    </row>
    <row r="47" spans="8:13" ht="14.25">
      <c r="H47" s="182"/>
      <c r="M47" s="182"/>
    </row>
    <row r="48" spans="8:13" ht="14.25">
      <c r="H48" s="182"/>
      <c r="M48" s="182"/>
    </row>
    <row r="49" spans="8:13" ht="14.25">
      <c r="H49" s="182"/>
      <c r="M49" s="182"/>
    </row>
    <row r="50" spans="8:13" ht="14.25">
      <c r="H50" s="182"/>
      <c r="M50" s="182"/>
    </row>
    <row r="51" spans="8:13" ht="14.25">
      <c r="H51" s="182"/>
      <c r="M51" s="182"/>
    </row>
    <row r="52" spans="8:13" ht="14.25">
      <c r="H52" s="182"/>
      <c r="M52" s="182"/>
    </row>
    <row r="53" spans="8:13" ht="14.25">
      <c r="H53" s="182"/>
      <c r="M53" s="182"/>
    </row>
    <row r="54" spans="8:13" ht="14.25">
      <c r="H54" s="182"/>
      <c r="M54" s="182"/>
    </row>
    <row r="55" spans="8:13" ht="14.25">
      <c r="H55" s="182"/>
      <c r="M55" s="182"/>
    </row>
    <row r="56" spans="8:13" ht="14.25">
      <c r="H56" s="182"/>
      <c r="M56" s="182"/>
    </row>
    <row r="57" spans="8:13" ht="14.25">
      <c r="H57" s="182"/>
      <c r="M57" s="182"/>
    </row>
    <row r="58" spans="8:13" ht="14.25">
      <c r="H58" s="182"/>
      <c r="M58" s="182"/>
    </row>
    <row r="59" spans="8:13" ht="14.25">
      <c r="H59" s="182"/>
      <c r="M59" s="182"/>
    </row>
    <row r="60" spans="8:13" ht="14.25">
      <c r="H60" s="182"/>
      <c r="M60" s="182"/>
    </row>
    <row r="61" spans="8:13" ht="14.25">
      <c r="H61" s="182"/>
      <c r="M61" s="182"/>
    </row>
    <row r="62" spans="8:13" ht="14.25">
      <c r="H62" s="182"/>
      <c r="M62" s="182"/>
    </row>
    <row r="63" spans="8:13" ht="14.25">
      <c r="H63" s="182"/>
      <c r="M63" s="182"/>
    </row>
    <row r="64" spans="8:13" ht="14.25">
      <c r="H64" s="182"/>
      <c r="M64" s="182"/>
    </row>
    <row r="65" spans="8:13" ht="14.25">
      <c r="H65" s="182"/>
      <c r="M65" s="182"/>
    </row>
    <row r="66" spans="8:13" ht="14.25">
      <c r="H66" s="182"/>
      <c r="M66" s="182"/>
    </row>
    <row r="67" spans="8:13" ht="14.25">
      <c r="H67" s="182"/>
      <c r="M67" s="182"/>
    </row>
    <row r="68" spans="8:13" ht="14.25">
      <c r="H68" s="182"/>
      <c r="M68" s="182"/>
    </row>
    <row r="69" spans="8:13" ht="14.25">
      <c r="H69" s="182"/>
      <c r="M69" s="182"/>
    </row>
    <row r="70" spans="8:13" ht="14.25">
      <c r="H70" s="182"/>
      <c r="M70" s="182"/>
    </row>
    <row r="71" spans="8:13" ht="14.25">
      <c r="H71" s="182"/>
      <c r="M71" s="182"/>
    </row>
    <row r="72" spans="8:13" ht="14.25">
      <c r="H72" s="182"/>
      <c r="M72" s="182"/>
    </row>
    <row r="73" spans="8:13" ht="14.25">
      <c r="H73" s="182"/>
      <c r="M73" s="182"/>
    </row>
    <row r="74" spans="8:13" ht="14.25">
      <c r="H74" s="182"/>
      <c r="M74" s="182"/>
    </row>
    <row r="75" spans="8:13" ht="14.25">
      <c r="H75" s="182"/>
      <c r="M75" s="182"/>
    </row>
    <row r="76" spans="8:13" ht="14.25">
      <c r="H76" s="182"/>
      <c r="M76" s="182"/>
    </row>
    <row r="77" spans="8:13" ht="14.25">
      <c r="H77" s="182"/>
      <c r="M77" s="182"/>
    </row>
    <row r="78" spans="8:13" ht="14.25">
      <c r="H78" s="182"/>
      <c r="M78" s="182"/>
    </row>
    <row r="79" spans="8:13" ht="14.25">
      <c r="H79" s="182"/>
      <c r="M79" s="182"/>
    </row>
    <row r="80" spans="8:13" ht="14.25">
      <c r="H80" s="182"/>
      <c r="M80" s="182"/>
    </row>
    <row r="81" spans="8:13" ht="14.25">
      <c r="H81" s="182"/>
      <c r="M81" s="182"/>
    </row>
    <row r="82" spans="8:13" ht="14.25">
      <c r="H82" s="182"/>
      <c r="M82" s="182"/>
    </row>
    <row r="83" spans="8:13" ht="14.25">
      <c r="H83" s="182"/>
      <c r="M83" s="182"/>
    </row>
    <row r="84" spans="8:13" ht="14.25">
      <c r="H84" s="182"/>
      <c r="M84" s="182"/>
    </row>
    <row r="85" spans="8:13" ht="14.25">
      <c r="H85" s="182"/>
      <c r="M85" s="182"/>
    </row>
    <row r="86" spans="8:13" ht="14.25">
      <c r="H86" s="182"/>
      <c r="M86" s="182"/>
    </row>
    <row r="87" spans="8:13" ht="14.25">
      <c r="H87" s="182"/>
      <c r="M87" s="182"/>
    </row>
    <row r="88" spans="8:13" ht="14.25">
      <c r="H88" s="182"/>
      <c r="M88" s="182"/>
    </row>
    <row r="89" spans="8:13" ht="14.25">
      <c r="H89" s="182"/>
      <c r="M89" s="182"/>
    </row>
    <row r="90" spans="8:13" ht="14.25">
      <c r="H90" s="182"/>
      <c r="M90" s="182"/>
    </row>
    <row r="91" spans="8:13" ht="14.25">
      <c r="H91" s="182"/>
      <c r="M91" s="182"/>
    </row>
    <row r="92" spans="8:13" ht="14.25">
      <c r="H92" s="182"/>
      <c r="M92" s="182"/>
    </row>
    <row r="93" spans="8:13" ht="14.25">
      <c r="H93" s="182"/>
      <c r="M93" s="182"/>
    </row>
    <row r="94" spans="8:13" ht="14.25">
      <c r="H94" s="182"/>
      <c r="M94" s="182"/>
    </row>
    <row r="95" spans="8:13" ht="14.25">
      <c r="H95" s="182"/>
      <c r="M95" s="182"/>
    </row>
    <row r="96" spans="8:13" ht="14.25">
      <c r="H96" s="182"/>
      <c r="M96" s="182"/>
    </row>
    <row r="97" spans="8:13" ht="14.25">
      <c r="H97" s="182"/>
      <c r="M97" s="182"/>
    </row>
    <row r="98" spans="8:13" ht="14.25">
      <c r="H98" s="182"/>
      <c r="M98" s="182"/>
    </row>
    <row r="99" spans="8:13" ht="14.25">
      <c r="H99" s="182"/>
      <c r="M99" s="182"/>
    </row>
    <row r="100" spans="8:13" ht="14.25">
      <c r="H100" s="182"/>
      <c r="M100" s="182"/>
    </row>
    <row r="101" spans="8:13" ht="14.25">
      <c r="H101" s="182"/>
      <c r="M101" s="182"/>
    </row>
    <row r="102" spans="8:13" ht="14.25">
      <c r="H102" s="182"/>
      <c r="M102" s="182"/>
    </row>
    <row r="103" spans="8:13" ht="14.25">
      <c r="H103" s="182"/>
      <c r="M103" s="182"/>
    </row>
    <row r="104" spans="8:13" ht="14.25">
      <c r="H104" s="182"/>
      <c r="M104" s="182"/>
    </row>
    <row r="105" spans="8:13" ht="14.25">
      <c r="H105" s="182"/>
      <c r="M105" s="182"/>
    </row>
    <row r="106" spans="8:13" ht="14.25">
      <c r="H106" s="182"/>
      <c r="M106" s="182"/>
    </row>
    <row r="107" spans="8:13" ht="14.25">
      <c r="H107" s="182"/>
      <c r="M107" s="182"/>
    </row>
    <row r="108" spans="8:13" ht="14.25">
      <c r="H108" s="182"/>
      <c r="M108" s="182"/>
    </row>
    <row r="109" spans="8:13" ht="14.25">
      <c r="H109" s="182"/>
      <c r="M109" s="182"/>
    </row>
    <row r="110" spans="8:13" ht="14.25">
      <c r="H110" s="182"/>
      <c r="M110" s="182"/>
    </row>
    <row r="111" spans="8:13" ht="14.25">
      <c r="H111" s="182"/>
      <c r="M111" s="182"/>
    </row>
    <row r="112" spans="8:13" ht="14.25">
      <c r="H112" s="182"/>
      <c r="M112" s="182"/>
    </row>
    <row r="113" spans="8:13" ht="14.25">
      <c r="H113" s="182"/>
      <c r="M113" s="182"/>
    </row>
    <row r="114" spans="8:13" ht="14.25">
      <c r="H114" s="182"/>
      <c r="M114" s="182"/>
    </row>
    <row r="115" spans="8:13" ht="14.25">
      <c r="H115" s="182"/>
      <c r="M115" s="182"/>
    </row>
    <row r="116" spans="8:13" ht="14.25">
      <c r="H116" s="182"/>
      <c r="M116" s="182"/>
    </row>
    <row r="117" spans="8:13" ht="14.25">
      <c r="H117" s="182"/>
      <c r="M117" s="182"/>
    </row>
    <row r="118" spans="8:13" ht="14.25">
      <c r="H118" s="182"/>
      <c r="M118" s="182"/>
    </row>
    <row r="119" spans="8:13" ht="14.25">
      <c r="H119" s="182"/>
      <c r="M119" s="182"/>
    </row>
    <row r="120" spans="8:13" ht="14.25">
      <c r="H120" s="182"/>
      <c r="M120" s="182"/>
    </row>
    <row r="121" spans="8:13" ht="14.25">
      <c r="H121" s="182"/>
      <c r="M121" s="182"/>
    </row>
    <row r="122" spans="8:13" ht="14.25">
      <c r="H122" s="182"/>
      <c r="M122" s="182"/>
    </row>
    <row r="123" spans="8:13" ht="14.25">
      <c r="H123" s="182"/>
      <c r="M123" s="182"/>
    </row>
    <row r="124" spans="8:13" ht="14.25">
      <c r="H124" s="182"/>
      <c r="M124" s="182"/>
    </row>
    <row r="125" spans="8:13" ht="14.25">
      <c r="H125" s="182"/>
      <c r="M125" s="182"/>
    </row>
    <row r="126" spans="8:13" ht="14.25">
      <c r="H126" s="182"/>
      <c r="M126" s="182"/>
    </row>
    <row r="127" spans="8:13" ht="14.25">
      <c r="H127" s="182"/>
      <c r="M127" s="182"/>
    </row>
    <row r="128" spans="8:13" ht="14.25">
      <c r="H128" s="182"/>
      <c r="M128" s="182"/>
    </row>
    <row r="129" spans="8:13" ht="14.25">
      <c r="H129" s="182"/>
      <c r="M129" s="182"/>
    </row>
    <row r="130" spans="8:13" ht="14.25">
      <c r="H130" s="182"/>
      <c r="M130" s="182"/>
    </row>
    <row r="131" spans="8:13" ht="14.25">
      <c r="H131" s="182"/>
      <c r="M131" s="182"/>
    </row>
    <row r="132" spans="8:13" ht="14.25">
      <c r="H132" s="182"/>
      <c r="M132" s="182"/>
    </row>
    <row r="133" spans="8:13" ht="14.25">
      <c r="H133" s="182"/>
      <c r="M133" s="182"/>
    </row>
    <row r="134" spans="8:13" ht="14.25">
      <c r="H134" s="182"/>
      <c r="M134" s="182"/>
    </row>
    <row r="135" spans="8:13" ht="14.25">
      <c r="H135" s="182"/>
      <c r="M135" s="182"/>
    </row>
    <row r="136" spans="8:13" ht="14.25">
      <c r="H136" s="182"/>
      <c r="M136" s="182"/>
    </row>
    <row r="137" spans="8:13" ht="14.25">
      <c r="H137" s="182"/>
      <c r="M137" s="182"/>
    </row>
    <row r="138" spans="8:13" ht="14.25">
      <c r="H138" s="182"/>
      <c r="M138" s="182"/>
    </row>
    <row r="139" spans="8:13" ht="14.25">
      <c r="H139" s="182"/>
      <c r="M139" s="182"/>
    </row>
    <row r="140" spans="8:13" ht="14.25">
      <c r="H140" s="182"/>
      <c r="M140" s="182"/>
    </row>
    <row r="141" spans="8:13" ht="14.25">
      <c r="H141" s="182"/>
      <c r="M141" s="182"/>
    </row>
    <row r="142" spans="8:13" ht="14.25">
      <c r="H142" s="182"/>
      <c r="M142" s="182"/>
    </row>
    <row r="143" spans="8:13" ht="14.25">
      <c r="H143" s="191"/>
      <c r="M143" s="191"/>
    </row>
    <row r="144" spans="8:13" ht="14.25">
      <c r="H144" s="191"/>
      <c r="M144" s="191"/>
    </row>
    <row r="145" spans="8:13" ht="14.25">
      <c r="H145" s="191"/>
      <c r="M145" s="191"/>
    </row>
    <row r="146" spans="8:13" ht="14.25">
      <c r="H146" s="191"/>
      <c r="M146" s="191"/>
    </row>
    <row r="147" spans="8:13" ht="14.25">
      <c r="H147" s="191"/>
      <c r="M147" s="191"/>
    </row>
    <row r="148" spans="8:13" ht="14.25">
      <c r="H148" s="191"/>
      <c r="M148" s="191"/>
    </row>
  </sheetData>
  <sheetProtection/>
  <mergeCells count="2">
    <mergeCell ref="A2:C2"/>
    <mergeCell ref="B17:C17"/>
  </mergeCells>
  <hyperlinks>
    <hyperlink ref="A2" location="Index!A1" display="Back to Index"/>
  </hyperlinks>
  <printOptions/>
  <pageMargins left="0.75" right="0.75" top="1" bottom="1" header="0.5" footer="0.5"/>
  <pageSetup fitToHeight="1" fitToWidth="1" horizontalDpi="600" verticalDpi="600" orientation="landscape" scale="91" r:id="rId1"/>
  <headerFooter alignWithMargins="0">
    <oddFooter>&amp;L&amp;Z&amp;F&amp;A&amp;R&amp;D&amp;T</oddFooter>
  </headerFooter>
</worksheet>
</file>

<file path=xl/worksheets/sheet7.xml><?xml version="1.0" encoding="utf-8"?>
<worksheet xmlns="http://schemas.openxmlformats.org/spreadsheetml/2006/main" xmlns:r="http://schemas.openxmlformats.org/officeDocument/2006/relationships">
  <sheetPr>
    <tabColor indexed="47"/>
    <pageSetUpPr fitToPage="1"/>
  </sheetPr>
  <dimension ref="A1:O152"/>
  <sheetViews>
    <sheetView zoomScale="80" zoomScaleNormal="8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C29" sqref="C29"/>
    </sheetView>
  </sheetViews>
  <sheetFormatPr defaultColWidth="9.140625" defaultRowHeight="12.75"/>
  <cols>
    <col min="1" max="1" width="2.8515625" style="517" customWidth="1"/>
    <col min="2" max="2" width="4.28125" style="517" customWidth="1"/>
    <col min="3" max="3" width="55.421875" style="529" customWidth="1"/>
    <col min="4" max="7" width="10.7109375" style="520" customWidth="1"/>
    <col min="8" max="8" width="10.7109375" style="521" customWidth="1"/>
    <col min="9" max="9" width="10.7109375" style="520" customWidth="1"/>
    <col min="10" max="10" width="10.7109375" style="528" customWidth="1"/>
    <col min="11" max="11" width="9.421875" style="520" customWidth="1"/>
    <col min="12" max="12" width="10.7109375" style="520" customWidth="1"/>
    <col min="13" max="13" width="10.7109375" style="521" customWidth="1"/>
    <col min="14" max="14" width="8.7109375" style="520" customWidth="1"/>
    <col min="15" max="16384" width="9.140625" style="517" customWidth="1"/>
  </cols>
  <sheetData>
    <row r="1" spans="1:14" s="501" customFormat="1" ht="20.25">
      <c r="A1" s="500" t="s">
        <v>5</v>
      </c>
      <c r="D1" s="502"/>
      <c r="E1" s="502"/>
      <c r="F1" s="502"/>
      <c r="G1" s="502"/>
      <c r="H1" s="502"/>
      <c r="I1" s="502"/>
      <c r="J1" s="719"/>
      <c r="K1" s="502"/>
      <c r="L1" s="502"/>
      <c r="M1" s="502"/>
      <c r="N1" s="502"/>
    </row>
    <row r="2" spans="1:14" s="504" customFormat="1" ht="45">
      <c r="A2" s="951" t="s">
        <v>53</v>
      </c>
      <c r="B2" s="951"/>
      <c r="C2" s="951"/>
      <c r="D2" s="503" t="s">
        <v>314</v>
      </c>
      <c r="E2" s="503" t="s">
        <v>326</v>
      </c>
      <c r="F2" s="503" t="s">
        <v>338</v>
      </c>
      <c r="G2" s="503" t="s">
        <v>347</v>
      </c>
      <c r="H2" s="272" t="s">
        <v>400</v>
      </c>
      <c r="I2" s="139" t="s">
        <v>401</v>
      </c>
      <c r="J2" s="139" t="s">
        <v>402</v>
      </c>
      <c r="K2" s="503"/>
      <c r="L2" s="139" t="s">
        <v>403</v>
      </c>
      <c r="M2" s="272" t="s">
        <v>404</v>
      </c>
      <c r="N2" s="288" t="s">
        <v>405</v>
      </c>
    </row>
    <row r="3" spans="1:14" s="506" customFormat="1" ht="10.5" customHeight="1">
      <c r="A3" s="505"/>
      <c r="D3" s="507"/>
      <c r="E3" s="507"/>
      <c r="F3" s="507"/>
      <c r="G3" s="507"/>
      <c r="H3" s="508"/>
      <c r="I3" s="507"/>
      <c r="J3" s="513"/>
      <c r="K3" s="507"/>
      <c r="L3" s="507"/>
      <c r="M3" s="508"/>
      <c r="N3" s="507"/>
    </row>
    <row r="4" spans="1:14" s="506" customFormat="1" ht="15">
      <c r="A4" s="29" t="s">
        <v>365</v>
      </c>
      <c r="D4" s="509"/>
      <c r="E4" s="509"/>
      <c r="F4" s="509"/>
      <c r="G4" s="509"/>
      <c r="H4" s="510"/>
      <c r="I4" s="511"/>
      <c r="J4" s="514"/>
      <c r="K4" s="511"/>
      <c r="L4" s="507"/>
      <c r="M4" s="508"/>
      <c r="N4" s="507"/>
    </row>
    <row r="5" spans="1:14" s="512" customFormat="1" ht="15">
      <c r="A5" s="15" t="s">
        <v>5</v>
      </c>
      <c r="D5" s="507">
        <v>304</v>
      </c>
      <c r="E5" s="507">
        <v>815</v>
      </c>
      <c r="F5" s="507">
        <v>225</v>
      </c>
      <c r="G5" s="507">
        <v>164</v>
      </c>
      <c r="H5" s="62">
        <v>105</v>
      </c>
      <c r="I5" s="51">
        <v>-35.97560975609756</v>
      </c>
      <c r="J5" s="51">
        <v>-65.46052631578947</v>
      </c>
      <c r="K5" s="7"/>
      <c r="L5" s="7">
        <v>504</v>
      </c>
      <c r="M5" s="62">
        <v>269</v>
      </c>
      <c r="N5" s="51">
        <v>-46.62698412698413</v>
      </c>
    </row>
    <row r="6" spans="2:14" s="512" customFormat="1" ht="17.25">
      <c r="B6" s="15" t="s">
        <v>442</v>
      </c>
      <c r="D6" s="514">
        <v>0</v>
      </c>
      <c r="E6" s="514">
        <v>-850</v>
      </c>
      <c r="F6" s="514">
        <v>-5</v>
      </c>
      <c r="G6" s="514">
        <v>7</v>
      </c>
      <c r="H6" s="702">
        <v>7</v>
      </c>
      <c r="I6" s="51">
        <v>0</v>
      </c>
      <c r="J6" s="51" t="s">
        <v>343</v>
      </c>
      <c r="K6" s="51"/>
      <c r="L6" s="51">
        <v>0</v>
      </c>
      <c r="M6" s="702">
        <v>14</v>
      </c>
      <c r="N6" s="51" t="s">
        <v>343</v>
      </c>
    </row>
    <row r="7" spans="2:14" s="512" customFormat="1" ht="17.25">
      <c r="B7" s="15" t="s">
        <v>423</v>
      </c>
      <c r="C7" s="515"/>
      <c r="D7" s="507">
        <v>303</v>
      </c>
      <c r="E7" s="507">
        <v>1655</v>
      </c>
      <c r="F7" s="507">
        <v>228</v>
      </c>
      <c r="G7" s="507">
        <v>157</v>
      </c>
      <c r="H7" s="62">
        <v>98</v>
      </c>
      <c r="I7" s="51">
        <v>-37.57961783439491</v>
      </c>
      <c r="J7" s="51">
        <v>-67.65676567656766</v>
      </c>
      <c r="K7" s="7"/>
      <c r="L7" s="7">
        <v>501</v>
      </c>
      <c r="M7" s="62">
        <v>255</v>
      </c>
      <c r="N7" s="51">
        <v>-49.101796407185624</v>
      </c>
    </row>
    <row r="8" spans="3:14" s="516" customFormat="1" ht="16.5">
      <c r="C8" s="45" t="s">
        <v>424</v>
      </c>
      <c r="D8" s="507">
        <v>301</v>
      </c>
      <c r="E8" s="507">
        <v>1538</v>
      </c>
      <c r="F8" s="507">
        <v>206</v>
      </c>
      <c r="G8" s="507">
        <v>162</v>
      </c>
      <c r="H8" s="62">
        <v>98</v>
      </c>
      <c r="I8" s="51">
        <v>-39.50617283950617</v>
      </c>
      <c r="J8" s="51">
        <v>-67.44186046511628</v>
      </c>
      <c r="K8" s="7"/>
      <c r="L8" s="7">
        <v>494</v>
      </c>
      <c r="M8" s="62">
        <v>260</v>
      </c>
      <c r="N8" s="51">
        <v>-47.36842105263158</v>
      </c>
    </row>
    <row r="9" spans="2:14" ht="14.25">
      <c r="B9" s="518"/>
      <c r="C9" s="519" t="s">
        <v>33</v>
      </c>
      <c r="D9" s="520">
        <v>92</v>
      </c>
      <c r="E9" s="520">
        <v>1300</v>
      </c>
      <c r="F9" s="520">
        <v>55</v>
      </c>
      <c r="G9" s="520">
        <v>69</v>
      </c>
      <c r="H9" s="60">
        <v>29</v>
      </c>
      <c r="I9" s="70">
        <v>-57.971014492753625</v>
      </c>
      <c r="J9" s="70">
        <v>-68.4782608695652</v>
      </c>
      <c r="K9" s="59"/>
      <c r="L9" s="59">
        <v>215</v>
      </c>
      <c r="M9" s="60">
        <v>98</v>
      </c>
      <c r="N9" s="70">
        <v>-54.418604651162795</v>
      </c>
    </row>
    <row r="10" spans="2:14" ht="14.25">
      <c r="B10" s="518"/>
      <c r="C10" s="519" t="s">
        <v>34</v>
      </c>
      <c r="D10" s="520">
        <v>111</v>
      </c>
      <c r="E10" s="520">
        <v>65</v>
      </c>
      <c r="F10" s="520">
        <v>45</v>
      </c>
      <c r="G10" s="70">
        <v>-1</v>
      </c>
      <c r="H10" s="729">
        <v>15</v>
      </c>
      <c r="I10" s="70" t="s">
        <v>343</v>
      </c>
      <c r="J10" s="70">
        <v>-86.48648648648648</v>
      </c>
      <c r="K10" s="59"/>
      <c r="L10" s="59">
        <v>121</v>
      </c>
      <c r="M10" s="60">
        <v>14</v>
      </c>
      <c r="N10" s="70">
        <v>-88.4297520661157</v>
      </c>
    </row>
    <row r="11" spans="2:14" ht="14.25">
      <c r="B11" s="518"/>
      <c r="C11" s="519" t="s">
        <v>49</v>
      </c>
      <c r="D11" s="520">
        <v>13</v>
      </c>
      <c r="E11" s="520">
        <v>7</v>
      </c>
      <c r="F11" s="520">
        <v>26</v>
      </c>
      <c r="G11" s="70">
        <v>-2</v>
      </c>
      <c r="H11" s="729">
        <v>3</v>
      </c>
      <c r="I11" s="70" t="s">
        <v>343</v>
      </c>
      <c r="J11" s="70">
        <v>-76.92307692307692</v>
      </c>
      <c r="K11" s="59"/>
      <c r="L11" s="59">
        <v>24</v>
      </c>
      <c r="M11" s="60">
        <v>1</v>
      </c>
      <c r="N11" s="70">
        <v>-95.83333333333334</v>
      </c>
    </row>
    <row r="12" spans="2:14" ht="14.25">
      <c r="B12" s="518"/>
      <c r="C12" s="519" t="s">
        <v>259</v>
      </c>
      <c r="D12" s="520">
        <v>82</v>
      </c>
      <c r="E12" s="520">
        <v>180</v>
      </c>
      <c r="F12" s="520">
        <v>70</v>
      </c>
      <c r="G12" s="520">
        <v>79</v>
      </c>
      <c r="H12" s="60">
        <v>55</v>
      </c>
      <c r="I12" s="70">
        <v>-30.379746835443033</v>
      </c>
      <c r="J12" s="70">
        <v>-32.92682926829268</v>
      </c>
      <c r="K12" s="59"/>
      <c r="L12" s="59">
        <v>120</v>
      </c>
      <c r="M12" s="60">
        <v>134</v>
      </c>
      <c r="N12" s="70">
        <v>11.66666666666667</v>
      </c>
    </row>
    <row r="13" spans="2:14" ht="14.25">
      <c r="B13" s="518"/>
      <c r="C13" s="519" t="s">
        <v>52</v>
      </c>
      <c r="D13" s="520">
        <v>3</v>
      </c>
      <c r="E13" s="70">
        <v>-14</v>
      </c>
      <c r="F13" s="528">
        <v>10</v>
      </c>
      <c r="G13" s="528">
        <v>17</v>
      </c>
      <c r="H13" s="838">
        <v>-4</v>
      </c>
      <c r="I13" s="70" t="s">
        <v>343</v>
      </c>
      <c r="J13" s="70" t="s">
        <v>343</v>
      </c>
      <c r="K13" s="59"/>
      <c r="L13" s="59">
        <v>14</v>
      </c>
      <c r="M13" s="60">
        <v>13</v>
      </c>
      <c r="N13" s="70">
        <v>-7.14285714285714</v>
      </c>
    </row>
    <row r="14" spans="3:14" s="516" customFormat="1" ht="16.5">
      <c r="C14" s="45" t="s">
        <v>425</v>
      </c>
      <c r="D14" s="507">
        <v>2</v>
      </c>
      <c r="E14" s="507">
        <v>117</v>
      </c>
      <c r="F14" s="507">
        <v>22</v>
      </c>
      <c r="G14" s="51">
        <v>-5</v>
      </c>
      <c r="H14" s="702">
        <v>0</v>
      </c>
      <c r="I14" s="51">
        <v>-100</v>
      </c>
      <c r="J14" s="51">
        <v>-100</v>
      </c>
      <c r="K14" s="7"/>
      <c r="L14" s="7">
        <v>7</v>
      </c>
      <c r="M14" s="839">
        <v>-5</v>
      </c>
      <c r="N14" s="51" t="s">
        <v>343</v>
      </c>
    </row>
    <row r="15" spans="1:14" s="506" customFormat="1" ht="14.25" customHeight="1">
      <c r="A15" s="512"/>
      <c r="B15" s="743" t="s">
        <v>418</v>
      </c>
      <c r="C15" s="524"/>
      <c r="D15" s="507">
        <v>1</v>
      </c>
      <c r="E15" s="507">
        <v>10</v>
      </c>
      <c r="F15" s="507">
        <v>2</v>
      </c>
      <c r="G15" s="70">
        <v>0</v>
      </c>
      <c r="H15" s="896">
        <v>0</v>
      </c>
      <c r="I15" s="51">
        <v>0</v>
      </c>
      <c r="J15" s="51">
        <v>-100</v>
      </c>
      <c r="K15" s="7"/>
      <c r="L15" s="7">
        <v>3</v>
      </c>
      <c r="M15" s="896">
        <v>0</v>
      </c>
      <c r="N15" s="51">
        <v>-100</v>
      </c>
    </row>
    <row r="16" spans="3:14" ht="14.25">
      <c r="C16" s="517"/>
      <c r="D16" s="523"/>
      <c r="E16" s="523"/>
      <c r="F16" s="523"/>
      <c r="G16" s="523"/>
      <c r="H16" s="207"/>
      <c r="I16" s="389"/>
      <c r="J16" s="389"/>
      <c r="K16" s="522"/>
      <c r="L16" s="522"/>
      <c r="M16" s="525"/>
      <c r="N16" s="526"/>
    </row>
    <row r="17" spans="1:11" ht="17.25">
      <c r="A17" s="44" t="s">
        <v>426</v>
      </c>
      <c r="B17" s="506"/>
      <c r="C17" s="506"/>
      <c r="D17" s="523"/>
      <c r="E17" s="523"/>
      <c r="F17" s="523"/>
      <c r="G17" s="523"/>
      <c r="H17" s="207"/>
      <c r="I17" s="389"/>
      <c r="J17" s="389"/>
      <c r="K17" s="523"/>
    </row>
    <row r="18" spans="2:15" ht="14.25">
      <c r="B18" s="516" t="s">
        <v>88</v>
      </c>
      <c r="C18" s="527"/>
      <c r="D18" s="523"/>
      <c r="E18" s="523"/>
      <c r="F18" s="523"/>
      <c r="G18" s="523"/>
      <c r="H18" s="207"/>
      <c r="I18" s="389"/>
      <c r="J18" s="389"/>
      <c r="K18" s="523"/>
      <c r="M18" s="60"/>
      <c r="N18" s="59"/>
      <c r="O18" s="10"/>
    </row>
    <row r="19" spans="3:15" ht="14.25">
      <c r="C19" s="527" t="s">
        <v>119</v>
      </c>
      <c r="D19" s="520">
        <v>178</v>
      </c>
      <c r="E19" s="520">
        <v>943</v>
      </c>
      <c r="F19" s="520">
        <v>79</v>
      </c>
      <c r="G19" s="520">
        <v>41</v>
      </c>
      <c r="H19" s="60">
        <v>105</v>
      </c>
      <c r="I19" s="70" t="s">
        <v>453</v>
      </c>
      <c r="J19" s="70">
        <v>-41.01123595505618</v>
      </c>
      <c r="L19" s="520">
        <v>237</v>
      </c>
      <c r="M19" s="60">
        <v>146</v>
      </c>
      <c r="N19" s="70">
        <v>-38.39662447257383</v>
      </c>
      <c r="O19" s="10"/>
    </row>
    <row r="20" spans="3:15" ht="14.25">
      <c r="C20" s="517" t="s">
        <v>120</v>
      </c>
      <c r="D20" s="520">
        <v>180</v>
      </c>
      <c r="E20" s="520">
        <v>675</v>
      </c>
      <c r="F20" s="520">
        <v>199</v>
      </c>
      <c r="G20" s="520">
        <v>205</v>
      </c>
      <c r="H20" s="60">
        <v>121</v>
      </c>
      <c r="I20" s="70">
        <v>-40.97560975609756</v>
      </c>
      <c r="J20" s="70">
        <v>-32.77777777777777</v>
      </c>
      <c r="L20" s="520">
        <v>363</v>
      </c>
      <c r="M20" s="60">
        <v>308</v>
      </c>
      <c r="N20" s="70">
        <v>-15.151515151515149</v>
      </c>
      <c r="O20" s="10"/>
    </row>
    <row r="21" spans="2:15" ht="14.25">
      <c r="B21" s="516" t="s">
        <v>87</v>
      </c>
      <c r="C21" s="517"/>
      <c r="H21" s="207"/>
      <c r="I21" s="389"/>
      <c r="J21" s="389"/>
      <c r="K21" s="523"/>
      <c r="M21" s="60"/>
      <c r="N21" s="59"/>
      <c r="O21" s="10"/>
    </row>
    <row r="22" spans="3:15" ht="14.25">
      <c r="C22" s="517" t="s">
        <v>42</v>
      </c>
      <c r="D22" s="528">
        <v>0</v>
      </c>
      <c r="E22" s="528">
        <v>0</v>
      </c>
      <c r="F22" s="528">
        <v>0</v>
      </c>
      <c r="G22" s="528">
        <v>0</v>
      </c>
      <c r="H22" s="328">
        <v>0</v>
      </c>
      <c r="I22" s="70">
        <v>0</v>
      </c>
      <c r="J22" s="70">
        <v>0</v>
      </c>
      <c r="L22" s="935">
        <v>0</v>
      </c>
      <c r="M22" s="729">
        <v>0</v>
      </c>
      <c r="N22" s="166">
        <v>0</v>
      </c>
      <c r="O22" s="10"/>
    </row>
    <row r="23" spans="3:15" ht="14.25">
      <c r="C23" s="517" t="s">
        <v>43</v>
      </c>
      <c r="D23" s="520">
        <v>46</v>
      </c>
      <c r="E23" s="520">
        <v>57</v>
      </c>
      <c r="F23" s="520">
        <v>27</v>
      </c>
      <c r="G23" s="520">
        <v>51</v>
      </c>
      <c r="H23" s="60">
        <v>89</v>
      </c>
      <c r="I23" s="70">
        <v>74.50980392156863</v>
      </c>
      <c r="J23" s="70">
        <v>93.4782608695652</v>
      </c>
      <c r="L23" s="520">
        <v>71</v>
      </c>
      <c r="M23" s="60">
        <v>126</v>
      </c>
      <c r="N23" s="59">
        <v>77.46478873239437</v>
      </c>
      <c r="O23" s="10"/>
    </row>
    <row r="24" spans="3:15" ht="14.25">
      <c r="C24" s="517" t="s">
        <v>44</v>
      </c>
      <c r="D24" s="520">
        <v>11</v>
      </c>
      <c r="E24" s="520">
        <v>23</v>
      </c>
      <c r="F24" s="520">
        <v>45</v>
      </c>
      <c r="G24" s="520">
        <v>33</v>
      </c>
      <c r="H24" s="60">
        <v>39</v>
      </c>
      <c r="I24" s="70">
        <v>18.181818181818187</v>
      </c>
      <c r="J24" s="70" t="s">
        <v>453</v>
      </c>
      <c r="L24" s="520">
        <v>35</v>
      </c>
      <c r="M24" s="60">
        <v>68</v>
      </c>
      <c r="N24" s="59">
        <v>94.28571428571428</v>
      </c>
      <c r="O24" s="10"/>
    </row>
    <row r="25" spans="2:15" s="512" customFormat="1" ht="17.25">
      <c r="B25" s="8" t="s">
        <v>427</v>
      </c>
      <c r="D25" s="507">
        <v>301</v>
      </c>
      <c r="E25" s="507">
        <v>1538</v>
      </c>
      <c r="F25" s="507">
        <v>206</v>
      </c>
      <c r="G25" s="507">
        <v>162</v>
      </c>
      <c r="H25" s="62">
        <v>98</v>
      </c>
      <c r="I25" s="51">
        <v>-39.50617283950617</v>
      </c>
      <c r="J25" s="51">
        <v>-67.44186046511628</v>
      </c>
      <c r="K25" s="507"/>
      <c r="L25" s="7">
        <v>494</v>
      </c>
      <c r="M25" s="62">
        <v>260</v>
      </c>
      <c r="N25" s="51">
        <v>-47.36842105263158</v>
      </c>
      <c r="O25" s="8"/>
    </row>
    <row r="26" spans="4:11" ht="14.25">
      <c r="D26" s="530"/>
      <c r="E26" s="530"/>
      <c r="F26" s="530"/>
      <c r="G26" s="530"/>
      <c r="H26" s="207"/>
      <c r="I26" s="389"/>
      <c r="J26" s="389"/>
      <c r="K26" s="522"/>
    </row>
    <row r="27" spans="4:11" ht="14.25">
      <c r="D27" s="530"/>
      <c r="E27" s="530"/>
      <c r="F27" s="530"/>
      <c r="G27" s="530"/>
      <c r="I27" s="528"/>
      <c r="K27" s="522"/>
    </row>
    <row r="28" spans="2:11" ht="14.25">
      <c r="B28" s="199" t="s">
        <v>252</v>
      </c>
      <c r="C28" s="907" t="s">
        <v>455</v>
      </c>
      <c r="D28" s="530"/>
      <c r="E28" s="530"/>
      <c r="F28" s="530"/>
      <c r="G28" s="530"/>
      <c r="I28" s="528"/>
      <c r="K28" s="522"/>
    </row>
    <row r="29" spans="2:12" ht="14.25">
      <c r="B29" s="199" t="s">
        <v>319</v>
      </c>
      <c r="C29" s="199" t="s">
        <v>428</v>
      </c>
      <c r="D29" s="530"/>
      <c r="E29" s="530"/>
      <c r="F29" s="530"/>
      <c r="G29" s="530"/>
      <c r="K29" s="522"/>
      <c r="L29" s="522"/>
    </row>
    <row r="30" spans="2:12" ht="14.25">
      <c r="B30" s="199" t="s">
        <v>422</v>
      </c>
      <c r="C30" s="199" t="s">
        <v>419</v>
      </c>
      <c r="D30" s="530"/>
      <c r="E30" s="530"/>
      <c r="F30" s="530"/>
      <c r="G30" s="530"/>
      <c r="H30" s="525"/>
      <c r="K30" s="522"/>
      <c r="L30" s="522"/>
    </row>
    <row r="31" spans="2:14" ht="14.25">
      <c r="B31" s="907" t="s">
        <v>343</v>
      </c>
      <c r="C31" s="199" t="s">
        <v>342</v>
      </c>
      <c r="D31" s="530"/>
      <c r="E31" s="530"/>
      <c r="F31" s="530"/>
      <c r="G31" s="530"/>
      <c r="H31" s="525"/>
      <c r="I31" s="522"/>
      <c r="J31" s="720"/>
      <c r="K31" s="522"/>
      <c r="L31" s="522"/>
      <c r="M31" s="525"/>
      <c r="N31" s="522"/>
    </row>
    <row r="32" spans="8:14" ht="14.25">
      <c r="H32" s="525"/>
      <c r="I32" s="522"/>
      <c r="J32" s="720"/>
      <c r="K32" s="522"/>
      <c r="L32" s="522"/>
      <c r="M32" s="525"/>
      <c r="N32" s="522"/>
    </row>
    <row r="33" spans="8:14" ht="14.25">
      <c r="H33" s="525"/>
      <c r="I33" s="522"/>
      <c r="J33" s="720"/>
      <c r="K33" s="522"/>
      <c r="L33" s="522"/>
      <c r="M33" s="525"/>
      <c r="N33" s="522"/>
    </row>
    <row r="34" spans="8:14" ht="14.25">
      <c r="H34" s="525"/>
      <c r="I34" s="522"/>
      <c r="J34" s="720"/>
      <c r="K34" s="522"/>
      <c r="L34" s="522"/>
      <c r="M34" s="525"/>
      <c r="N34" s="522"/>
    </row>
    <row r="35" spans="8:14" ht="14.25">
      <c r="H35" s="525"/>
      <c r="I35" s="522"/>
      <c r="J35" s="720"/>
      <c r="K35" s="522"/>
      <c r="L35" s="522"/>
      <c r="M35" s="525"/>
      <c r="N35" s="522"/>
    </row>
    <row r="36" spans="8:14" ht="14.25">
      <c r="H36" s="525"/>
      <c r="I36" s="522"/>
      <c r="J36" s="720"/>
      <c r="K36" s="522"/>
      <c r="L36" s="522"/>
      <c r="M36" s="525"/>
      <c r="N36" s="522"/>
    </row>
    <row r="37" spans="8:14" ht="14.25">
      <c r="H37" s="525"/>
      <c r="I37" s="522"/>
      <c r="J37" s="720"/>
      <c r="K37" s="522"/>
      <c r="L37" s="522"/>
      <c r="M37" s="525"/>
      <c r="N37" s="522"/>
    </row>
    <row r="38" spans="8:14" ht="14.25">
      <c r="H38" s="525"/>
      <c r="I38" s="522"/>
      <c r="J38" s="720"/>
      <c r="K38" s="522"/>
      <c r="L38" s="522"/>
      <c r="M38" s="525"/>
      <c r="N38" s="522"/>
    </row>
    <row r="39" spans="8:14" ht="14.25">
      <c r="H39" s="525"/>
      <c r="I39" s="522"/>
      <c r="J39" s="720"/>
      <c r="K39" s="522"/>
      <c r="L39" s="522"/>
      <c r="M39" s="525"/>
      <c r="N39" s="522"/>
    </row>
    <row r="40" spans="8:13" ht="14.25">
      <c r="H40" s="525"/>
      <c r="M40" s="525"/>
    </row>
    <row r="41" spans="8:13" ht="14.25">
      <c r="H41" s="525"/>
      <c r="M41" s="525"/>
    </row>
    <row r="42" spans="8:13" ht="14.25">
      <c r="H42" s="531"/>
      <c r="M42" s="531"/>
    </row>
    <row r="43" spans="8:13" ht="14.25">
      <c r="H43" s="531"/>
      <c r="M43" s="531"/>
    </row>
    <row r="44" spans="8:13" ht="14.25">
      <c r="H44" s="531"/>
      <c r="M44" s="531"/>
    </row>
    <row r="45" spans="8:13" ht="14.25">
      <c r="H45" s="531"/>
      <c r="M45" s="531"/>
    </row>
    <row r="46" spans="8:13" ht="14.25">
      <c r="H46" s="531"/>
      <c r="M46" s="531"/>
    </row>
    <row r="47" spans="8:13" ht="14.25">
      <c r="H47" s="531"/>
      <c r="M47" s="531"/>
    </row>
    <row r="48" spans="8:13" ht="14.25">
      <c r="H48" s="531"/>
      <c r="M48" s="531"/>
    </row>
    <row r="49" spans="8:13" ht="14.25">
      <c r="H49" s="531"/>
      <c r="M49" s="531"/>
    </row>
    <row r="50" spans="8:13" ht="14.25">
      <c r="H50" s="531"/>
      <c r="M50" s="531"/>
    </row>
    <row r="51" spans="8:13" ht="14.25">
      <c r="H51" s="531"/>
      <c r="M51" s="531"/>
    </row>
    <row r="52" spans="8:13" ht="14.25">
      <c r="H52" s="531"/>
      <c r="M52" s="531"/>
    </row>
    <row r="53" spans="8:13" ht="14.25">
      <c r="H53" s="531"/>
      <c r="M53" s="531"/>
    </row>
    <row r="54" spans="8:13" ht="14.25">
      <c r="H54" s="531"/>
      <c r="M54" s="531"/>
    </row>
    <row r="55" spans="8:13" ht="14.25">
      <c r="H55" s="531"/>
      <c r="M55" s="531"/>
    </row>
    <row r="56" spans="8:13" ht="14.25">
      <c r="H56" s="531"/>
      <c r="M56" s="531"/>
    </row>
    <row r="57" spans="8:13" ht="14.25">
      <c r="H57" s="531"/>
      <c r="M57" s="531"/>
    </row>
    <row r="58" spans="8:13" ht="14.25">
      <c r="H58" s="531"/>
      <c r="M58" s="531"/>
    </row>
    <row r="59" spans="8:13" ht="14.25">
      <c r="H59" s="531"/>
      <c r="M59" s="531"/>
    </row>
    <row r="60" spans="8:13" ht="14.25">
      <c r="H60" s="531"/>
      <c r="M60" s="531"/>
    </row>
    <row r="61" spans="8:13" ht="14.25">
      <c r="H61" s="531"/>
      <c r="M61" s="531"/>
    </row>
    <row r="62" spans="8:13" ht="14.25">
      <c r="H62" s="531"/>
      <c r="M62" s="531"/>
    </row>
    <row r="63" spans="8:13" ht="14.25">
      <c r="H63" s="531"/>
      <c r="M63" s="531"/>
    </row>
    <row r="64" spans="8:13" ht="14.25">
      <c r="H64" s="531"/>
      <c r="M64" s="531"/>
    </row>
    <row r="65" spans="8:13" ht="14.25">
      <c r="H65" s="531"/>
      <c r="M65" s="531"/>
    </row>
    <row r="66" spans="8:13" ht="14.25">
      <c r="H66" s="531"/>
      <c r="M66" s="531"/>
    </row>
    <row r="67" spans="8:13" ht="14.25">
      <c r="H67" s="531"/>
      <c r="M67" s="531"/>
    </row>
    <row r="68" spans="8:13" ht="14.25">
      <c r="H68" s="531"/>
      <c r="M68" s="531"/>
    </row>
    <row r="69" spans="8:13" ht="14.25">
      <c r="H69" s="531"/>
      <c r="M69" s="531"/>
    </row>
    <row r="70" spans="8:13" ht="14.25">
      <c r="H70" s="531"/>
      <c r="M70" s="531"/>
    </row>
    <row r="71" spans="8:13" ht="14.25">
      <c r="H71" s="531"/>
      <c r="M71" s="531"/>
    </row>
    <row r="72" spans="8:13" ht="14.25">
      <c r="H72" s="531"/>
      <c r="M72" s="531"/>
    </row>
    <row r="73" spans="8:13" ht="14.25">
      <c r="H73" s="531"/>
      <c r="M73" s="531"/>
    </row>
    <row r="74" spans="8:13" ht="14.25">
      <c r="H74" s="531"/>
      <c r="M74" s="531"/>
    </row>
    <row r="75" spans="8:13" ht="14.25">
      <c r="H75" s="531"/>
      <c r="M75" s="531"/>
    </row>
    <row r="76" spans="8:13" ht="14.25">
      <c r="H76" s="531"/>
      <c r="M76" s="531"/>
    </row>
    <row r="77" spans="8:13" ht="14.25">
      <c r="H77" s="531"/>
      <c r="M77" s="531"/>
    </row>
    <row r="78" spans="8:13" ht="14.25">
      <c r="H78" s="531"/>
      <c r="M78" s="531"/>
    </row>
    <row r="79" spans="8:13" ht="14.25">
      <c r="H79" s="531"/>
      <c r="M79" s="531"/>
    </row>
    <row r="80" spans="8:13" ht="14.25">
      <c r="H80" s="531"/>
      <c r="M80" s="531"/>
    </row>
    <row r="81" spans="8:13" ht="14.25">
      <c r="H81" s="531"/>
      <c r="M81" s="531"/>
    </row>
    <row r="82" spans="8:13" ht="14.25">
      <c r="H82" s="531"/>
      <c r="M82" s="531"/>
    </row>
    <row r="83" spans="8:13" ht="14.25">
      <c r="H83" s="531"/>
      <c r="M83" s="531"/>
    </row>
    <row r="84" spans="8:13" ht="14.25">
      <c r="H84" s="531"/>
      <c r="M84" s="531"/>
    </row>
    <row r="85" spans="8:13" ht="14.25">
      <c r="H85" s="531"/>
      <c r="M85" s="531"/>
    </row>
    <row r="86" spans="8:13" ht="14.25">
      <c r="H86" s="531"/>
      <c r="M86" s="531"/>
    </row>
    <row r="87" spans="8:13" ht="14.25">
      <c r="H87" s="531"/>
      <c r="M87" s="531"/>
    </row>
    <row r="88" spans="8:13" ht="14.25">
      <c r="H88" s="531"/>
      <c r="M88" s="531"/>
    </row>
    <row r="89" spans="8:13" ht="14.25">
      <c r="H89" s="531"/>
      <c r="M89" s="531"/>
    </row>
    <row r="90" spans="8:13" ht="14.25">
      <c r="H90" s="531"/>
      <c r="M90" s="531"/>
    </row>
    <row r="91" spans="8:13" ht="14.25">
      <c r="H91" s="531"/>
      <c r="M91" s="531"/>
    </row>
    <row r="92" spans="8:13" ht="14.25">
      <c r="H92" s="531"/>
      <c r="M92" s="531"/>
    </row>
    <row r="93" spans="8:13" ht="14.25">
      <c r="H93" s="531"/>
      <c r="M93" s="531"/>
    </row>
    <row r="94" spans="8:13" ht="14.25">
      <c r="H94" s="531"/>
      <c r="M94" s="531"/>
    </row>
    <row r="95" spans="8:13" ht="14.25">
      <c r="H95" s="531"/>
      <c r="M95" s="531"/>
    </row>
    <row r="96" spans="8:13" ht="14.25">
      <c r="H96" s="531"/>
      <c r="M96" s="531"/>
    </row>
    <row r="97" spans="8:13" ht="14.25">
      <c r="H97" s="531"/>
      <c r="M97" s="531"/>
    </row>
    <row r="98" spans="8:13" ht="14.25">
      <c r="H98" s="531"/>
      <c r="M98" s="531"/>
    </row>
    <row r="99" spans="8:13" ht="14.25">
      <c r="H99" s="531"/>
      <c r="M99" s="531"/>
    </row>
    <row r="100" spans="8:13" ht="14.25">
      <c r="H100" s="531"/>
      <c r="M100" s="531"/>
    </row>
    <row r="101" spans="8:13" ht="14.25">
      <c r="H101" s="531"/>
      <c r="M101" s="531"/>
    </row>
    <row r="102" spans="8:13" ht="14.25">
      <c r="H102" s="531"/>
      <c r="M102" s="531"/>
    </row>
    <row r="103" spans="8:13" ht="14.25">
      <c r="H103" s="531"/>
      <c r="M103" s="531"/>
    </row>
    <row r="104" spans="8:13" ht="14.25">
      <c r="H104" s="531"/>
      <c r="M104" s="531"/>
    </row>
    <row r="105" spans="8:13" ht="14.25">
      <c r="H105" s="531"/>
      <c r="M105" s="531"/>
    </row>
    <row r="106" spans="8:13" ht="14.25">
      <c r="H106" s="531"/>
      <c r="M106" s="531"/>
    </row>
    <row r="107" spans="8:13" ht="14.25">
      <c r="H107" s="531"/>
      <c r="M107" s="531"/>
    </row>
    <row r="108" spans="8:13" ht="14.25">
      <c r="H108" s="531"/>
      <c r="M108" s="531"/>
    </row>
    <row r="109" spans="8:13" ht="14.25">
      <c r="H109" s="531"/>
      <c r="M109" s="531"/>
    </row>
    <row r="110" spans="8:13" ht="14.25">
      <c r="H110" s="531"/>
      <c r="M110" s="531"/>
    </row>
    <row r="111" spans="8:13" ht="14.25">
      <c r="H111" s="531"/>
      <c r="M111" s="531"/>
    </row>
    <row r="112" spans="8:13" ht="14.25">
      <c r="H112" s="531"/>
      <c r="M112" s="531"/>
    </row>
    <row r="113" spans="8:13" ht="14.25">
      <c r="H113" s="531"/>
      <c r="M113" s="531"/>
    </row>
    <row r="114" spans="8:13" ht="14.25">
      <c r="H114" s="531"/>
      <c r="M114" s="531"/>
    </row>
    <row r="115" spans="8:13" ht="14.25">
      <c r="H115" s="531"/>
      <c r="M115" s="531"/>
    </row>
    <row r="116" spans="8:13" ht="14.25">
      <c r="H116" s="531"/>
      <c r="M116" s="531"/>
    </row>
    <row r="117" spans="8:13" ht="14.25">
      <c r="H117" s="531"/>
      <c r="M117" s="531"/>
    </row>
    <row r="118" spans="8:13" ht="14.25">
      <c r="H118" s="531"/>
      <c r="M118" s="531"/>
    </row>
    <row r="119" spans="8:13" ht="14.25">
      <c r="H119" s="531"/>
      <c r="M119" s="531"/>
    </row>
    <row r="120" spans="8:13" ht="14.25">
      <c r="H120" s="531"/>
      <c r="M120" s="531"/>
    </row>
    <row r="121" spans="8:13" ht="14.25">
      <c r="H121" s="531"/>
      <c r="M121" s="531"/>
    </row>
    <row r="122" spans="8:13" ht="14.25">
      <c r="H122" s="531"/>
      <c r="M122" s="531"/>
    </row>
    <row r="123" spans="8:13" ht="14.25">
      <c r="H123" s="531"/>
      <c r="M123" s="531"/>
    </row>
    <row r="124" spans="8:13" ht="14.25">
      <c r="H124" s="531"/>
      <c r="M124" s="531"/>
    </row>
    <row r="125" spans="8:13" ht="14.25">
      <c r="H125" s="531"/>
      <c r="M125" s="531"/>
    </row>
    <row r="126" spans="8:13" ht="14.25">
      <c r="H126" s="531"/>
      <c r="M126" s="531"/>
    </row>
    <row r="127" spans="8:13" ht="14.25">
      <c r="H127" s="531"/>
      <c r="M127" s="531"/>
    </row>
    <row r="128" spans="8:13" ht="14.25">
      <c r="H128" s="531"/>
      <c r="M128" s="531"/>
    </row>
    <row r="129" spans="8:13" ht="14.25">
      <c r="H129" s="531"/>
      <c r="M129" s="531"/>
    </row>
    <row r="130" spans="8:13" ht="14.25">
      <c r="H130" s="531"/>
      <c r="M130" s="531"/>
    </row>
    <row r="131" spans="8:13" ht="14.25">
      <c r="H131" s="531"/>
      <c r="M131" s="531"/>
    </row>
    <row r="132" spans="8:13" ht="14.25">
      <c r="H132" s="531"/>
      <c r="M132" s="531"/>
    </row>
    <row r="133" spans="8:13" ht="14.25">
      <c r="H133" s="531"/>
      <c r="M133" s="531"/>
    </row>
    <row r="134" spans="8:13" ht="14.25">
      <c r="H134" s="531"/>
      <c r="M134" s="531"/>
    </row>
    <row r="135" spans="8:13" ht="14.25">
      <c r="H135" s="531"/>
      <c r="M135" s="531"/>
    </row>
    <row r="136" spans="8:13" ht="14.25">
      <c r="H136" s="531"/>
      <c r="M136" s="531"/>
    </row>
    <row r="137" spans="8:13" ht="14.25">
      <c r="H137" s="531"/>
      <c r="M137" s="531"/>
    </row>
    <row r="138" spans="8:13" ht="14.25">
      <c r="H138" s="531"/>
      <c r="M138" s="531"/>
    </row>
    <row r="139" spans="8:13" ht="14.25">
      <c r="H139" s="531"/>
      <c r="M139" s="531"/>
    </row>
    <row r="140" spans="8:13" ht="14.25">
      <c r="H140" s="531"/>
      <c r="M140" s="531"/>
    </row>
    <row r="141" spans="8:13" ht="14.25">
      <c r="H141" s="531"/>
      <c r="M141" s="531"/>
    </row>
    <row r="142" spans="8:13" ht="14.25">
      <c r="H142" s="531"/>
      <c r="M142" s="531"/>
    </row>
    <row r="143" spans="8:13" ht="14.25">
      <c r="H143" s="531"/>
      <c r="M143" s="531"/>
    </row>
    <row r="144" spans="8:13" ht="14.25">
      <c r="H144" s="531"/>
      <c r="M144" s="531"/>
    </row>
    <row r="145" spans="8:13" ht="14.25">
      <c r="H145" s="531"/>
      <c r="M145" s="531"/>
    </row>
    <row r="146" spans="8:13" ht="14.25">
      <c r="H146" s="531"/>
      <c r="M146" s="531"/>
    </row>
    <row r="147" spans="8:13" ht="14.25">
      <c r="H147" s="532"/>
      <c r="M147" s="532"/>
    </row>
    <row r="148" spans="8:13" ht="14.25">
      <c r="H148" s="532"/>
      <c r="M148" s="532"/>
    </row>
    <row r="149" spans="8:13" ht="14.25">
      <c r="H149" s="532"/>
      <c r="M149" s="532"/>
    </row>
    <row r="150" spans="8:13" ht="14.25">
      <c r="H150" s="532"/>
      <c r="M150" s="532"/>
    </row>
    <row r="151" spans="8:13" ht="14.25">
      <c r="H151" s="532"/>
      <c r="M151" s="532"/>
    </row>
    <row r="152" spans="8:13" ht="14.25">
      <c r="H152" s="532"/>
      <c r="M152" s="532"/>
    </row>
  </sheetData>
  <sheetProtection/>
  <mergeCells count="1">
    <mergeCell ref="A2:C2"/>
  </mergeCells>
  <hyperlinks>
    <hyperlink ref="A2" location="Index!A1" display="Back to Index"/>
  </hyperlinks>
  <printOptions gridLines="1"/>
  <pageMargins left="0.7480314960629921" right="0.5118110236220472" top="0.984251968503937" bottom="0.984251968503937" header="0.5118110236220472" footer="0.5118110236220472"/>
  <pageSetup blackAndWhite="1" fitToHeight="1" fitToWidth="1" horizontalDpi="600" verticalDpi="600" orientation="landscape" paperSize="9" r:id="rId1"/>
  <headerFooter alignWithMargins="0">
    <oddFooter>&amp;L&amp;D\&amp;T&amp;R&amp;F\&amp;A</oddFooter>
  </headerFooter>
</worksheet>
</file>

<file path=xl/worksheets/sheet8.xml><?xml version="1.0" encoding="utf-8"?>
<worksheet xmlns="http://schemas.openxmlformats.org/spreadsheetml/2006/main" xmlns:r="http://schemas.openxmlformats.org/officeDocument/2006/relationships">
  <sheetPr>
    <tabColor indexed="47"/>
    <pageSetUpPr fitToPage="1"/>
  </sheetPr>
  <dimension ref="A1:M152"/>
  <sheetViews>
    <sheetView zoomScale="80" zoomScaleNormal="80"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M17" sqref="M17"/>
    </sheetView>
  </sheetViews>
  <sheetFormatPr defaultColWidth="9.140625" defaultRowHeight="12.75"/>
  <cols>
    <col min="1" max="1" width="3.00390625" style="12" customWidth="1"/>
    <col min="2" max="2" width="55.8515625" style="58" customWidth="1"/>
    <col min="3" max="3" width="1.1484375" style="5" customWidth="1"/>
    <col min="4" max="7" width="10.140625" style="40" customWidth="1"/>
    <col min="8" max="8" width="11.421875" style="57" customWidth="1"/>
    <col min="9" max="9" width="8.28125" style="40" customWidth="1"/>
    <col min="10" max="11" width="8.00390625" style="40" customWidth="1"/>
    <col min="12" max="16384" width="9.140625" style="12" customWidth="1"/>
  </cols>
  <sheetData>
    <row r="1" spans="1:11" s="24" customFormat="1" ht="20.25">
      <c r="A1" s="23" t="s">
        <v>14</v>
      </c>
      <c r="B1" s="243"/>
      <c r="D1" s="130"/>
      <c r="E1" s="130"/>
      <c r="F1" s="130"/>
      <c r="G1" s="130"/>
      <c r="H1" s="130"/>
      <c r="I1" s="61"/>
      <c r="J1" s="61"/>
      <c r="K1" s="61"/>
    </row>
    <row r="2" spans="1:11" s="26" customFormat="1" ht="60.75" customHeight="1">
      <c r="A2" s="948" t="s">
        <v>53</v>
      </c>
      <c r="B2" s="948"/>
      <c r="C2" s="948"/>
      <c r="D2" s="372">
        <v>42887</v>
      </c>
      <c r="E2" s="372">
        <v>42979</v>
      </c>
      <c r="F2" s="372">
        <v>43070</v>
      </c>
      <c r="G2" s="372">
        <v>43160</v>
      </c>
      <c r="H2" s="373">
        <v>43252</v>
      </c>
      <c r="I2" s="372" t="s">
        <v>406</v>
      </c>
      <c r="J2" s="372" t="s">
        <v>407</v>
      </c>
      <c r="K2" s="372"/>
    </row>
    <row r="3" spans="1:11" s="14" customFormat="1" ht="6.75" customHeight="1">
      <c r="A3" s="4"/>
      <c r="B3" s="16"/>
      <c r="D3" s="7"/>
      <c r="E3" s="7"/>
      <c r="F3" s="7"/>
      <c r="G3" s="7"/>
      <c r="H3" s="184"/>
      <c r="I3" s="7"/>
      <c r="J3" s="7"/>
      <c r="K3" s="7"/>
    </row>
    <row r="4" spans="1:11" s="14" customFormat="1" ht="15">
      <c r="A4" s="22" t="s">
        <v>367</v>
      </c>
      <c r="B4" s="16"/>
      <c r="D4" s="7"/>
      <c r="E4" s="7"/>
      <c r="F4" s="7"/>
      <c r="G4" s="7"/>
      <c r="H4" s="192"/>
      <c r="I4" s="7"/>
      <c r="J4" s="7"/>
      <c r="K4" s="7"/>
    </row>
    <row r="5" spans="1:11" s="8" customFormat="1" ht="15">
      <c r="A5" s="15" t="s">
        <v>126</v>
      </c>
      <c r="B5" s="244"/>
      <c r="D5" s="7">
        <v>307422</v>
      </c>
      <c r="E5" s="7">
        <v>318835</v>
      </c>
      <c r="F5" s="7">
        <v>327769</v>
      </c>
      <c r="G5" s="7">
        <v>332868</v>
      </c>
      <c r="H5" s="62">
        <v>342671</v>
      </c>
      <c r="I5" s="7">
        <v>2.9450112356850244</v>
      </c>
      <c r="J5" s="7">
        <v>11.465997879136825</v>
      </c>
      <c r="K5" s="189"/>
    </row>
    <row r="6" spans="1:11" s="8" customFormat="1" ht="15">
      <c r="A6" s="45" t="s">
        <v>65</v>
      </c>
      <c r="B6" s="244"/>
      <c r="D6" s="7"/>
      <c r="E6" s="7"/>
      <c r="F6" s="7"/>
      <c r="G6" s="7"/>
      <c r="H6" s="60"/>
      <c r="I6" s="7"/>
      <c r="J6" s="7"/>
      <c r="K6" s="189"/>
    </row>
    <row r="7" spans="1:11" ht="16.5">
      <c r="A7" s="19"/>
      <c r="B7" s="63" t="s">
        <v>440</v>
      </c>
      <c r="C7" s="12"/>
      <c r="D7" s="59">
        <v>1207</v>
      </c>
      <c r="E7" s="59">
        <v>2211</v>
      </c>
      <c r="F7" s="59">
        <v>2276</v>
      </c>
      <c r="G7" s="59">
        <v>2370</v>
      </c>
      <c r="H7" s="60">
        <v>2376</v>
      </c>
      <c r="I7" s="70">
        <v>0.25316455696202667</v>
      </c>
      <c r="J7" s="70">
        <v>96.85169842584922</v>
      </c>
      <c r="K7" s="183"/>
    </row>
    <row r="8" spans="1:11" ht="16.5">
      <c r="A8" s="19"/>
      <c r="B8" s="63" t="s">
        <v>441</v>
      </c>
      <c r="C8" s="12"/>
      <c r="D8" s="59">
        <v>3242</v>
      </c>
      <c r="E8" s="59">
        <v>2489</v>
      </c>
      <c r="F8" s="59">
        <v>2394</v>
      </c>
      <c r="G8" s="59">
        <v>2280</v>
      </c>
      <c r="H8" s="60">
        <v>2224</v>
      </c>
      <c r="I8" s="70">
        <v>-2.4561403508771895</v>
      </c>
      <c r="J8" s="70">
        <v>-31.400370141887723</v>
      </c>
      <c r="K8" s="183"/>
    </row>
    <row r="9" spans="1:11" s="8" customFormat="1" ht="15">
      <c r="A9" s="15" t="s">
        <v>127</v>
      </c>
      <c r="B9" s="16"/>
      <c r="D9" s="7">
        <v>302973</v>
      </c>
      <c r="E9" s="7">
        <v>314135</v>
      </c>
      <c r="F9" s="7">
        <v>323099</v>
      </c>
      <c r="G9" s="7">
        <v>328218</v>
      </c>
      <c r="H9" s="62">
        <v>338071</v>
      </c>
      <c r="I9" s="51">
        <v>3.001968204059491</v>
      </c>
      <c r="J9" s="51">
        <v>11.584530634743029</v>
      </c>
      <c r="K9" s="7"/>
    </row>
    <row r="10" spans="2:11" ht="15">
      <c r="B10" s="16"/>
      <c r="C10" s="17"/>
      <c r="D10" s="7"/>
      <c r="E10" s="7"/>
      <c r="F10" s="7"/>
      <c r="G10" s="7"/>
      <c r="H10" s="62"/>
      <c r="I10" s="70"/>
      <c r="J10" s="51"/>
      <c r="K10" s="7"/>
    </row>
    <row r="11" spans="1:11" s="8" customFormat="1" ht="15">
      <c r="A11" s="8" t="s">
        <v>126</v>
      </c>
      <c r="B11" s="244"/>
      <c r="D11" s="7">
        <v>307422</v>
      </c>
      <c r="E11" s="7">
        <v>318835</v>
      </c>
      <c r="F11" s="7">
        <v>327769</v>
      </c>
      <c r="G11" s="7">
        <v>332868</v>
      </c>
      <c r="H11" s="62">
        <v>342671</v>
      </c>
      <c r="I11" s="51">
        <v>2.9450112356850244</v>
      </c>
      <c r="J11" s="51">
        <v>11.465997879136825</v>
      </c>
      <c r="K11" s="7"/>
    </row>
    <row r="12" spans="1:11" ht="14.25">
      <c r="A12" s="45" t="s">
        <v>192</v>
      </c>
      <c r="C12" s="12"/>
      <c r="D12" s="59"/>
      <c r="E12" s="59"/>
      <c r="F12" s="59"/>
      <c r="G12" s="59"/>
      <c r="H12" s="60"/>
      <c r="I12" s="389"/>
      <c r="J12" s="389"/>
      <c r="K12" s="59"/>
    </row>
    <row r="13" spans="2:11" s="10" customFormat="1" ht="14.25">
      <c r="B13" s="242" t="s">
        <v>196</v>
      </c>
      <c r="D13" s="59">
        <v>95984</v>
      </c>
      <c r="E13" s="59">
        <v>104127</v>
      </c>
      <c r="F13" s="59">
        <v>108847</v>
      </c>
      <c r="G13" s="59">
        <v>109890</v>
      </c>
      <c r="H13" s="60">
        <v>112015</v>
      </c>
      <c r="I13" s="70">
        <v>1.933751933751937</v>
      </c>
      <c r="J13" s="70">
        <v>16.701741956992834</v>
      </c>
      <c r="K13" s="59"/>
    </row>
    <row r="14" spans="2:11" s="10" customFormat="1" ht="14.25">
      <c r="B14" s="242" t="s">
        <v>178</v>
      </c>
      <c r="C14" s="18"/>
      <c r="D14" s="59">
        <v>209966</v>
      </c>
      <c r="E14" s="59">
        <v>212728</v>
      </c>
      <c r="F14" s="59">
        <v>216317</v>
      </c>
      <c r="G14" s="59">
        <v>220308</v>
      </c>
      <c r="H14" s="60">
        <v>227818</v>
      </c>
      <c r="I14" s="70">
        <v>3.408863954100627</v>
      </c>
      <c r="J14" s="70">
        <v>8.50232894849643</v>
      </c>
      <c r="K14" s="59"/>
    </row>
    <row r="15" spans="2:11" ht="14.25">
      <c r="B15" s="58" t="s">
        <v>23</v>
      </c>
      <c r="C15" s="19"/>
      <c r="D15" s="59">
        <v>1472</v>
      </c>
      <c r="E15" s="59">
        <v>1980</v>
      </c>
      <c r="F15" s="59">
        <v>2605</v>
      </c>
      <c r="G15" s="59">
        <v>2670</v>
      </c>
      <c r="H15" s="60">
        <v>2838</v>
      </c>
      <c r="I15" s="70">
        <v>6.292134831460672</v>
      </c>
      <c r="J15" s="70">
        <v>92.79891304347827</v>
      </c>
      <c r="K15" s="59"/>
    </row>
    <row r="16" spans="1:13" s="14" customFormat="1" ht="17.25" customHeight="1">
      <c r="A16" s="36" t="s">
        <v>429</v>
      </c>
      <c r="B16" s="16"/>
      <c r="D16" s="7"/>
      <c r="E16" s="7"/>
      <c r="F16" s="7"/>
      <c r="G16" s="7"/>
      <c r="H16" s="206"/>
      <c r="I16" s="401"/>
      <c r="J16" s="401"/>
      <c r="K16" s="7"/>
      <c r="L16" s="267"/>
      <c r="M16" s="267"/>
    </row>
    <row r="17" spans="2:13" ht="14.25">
      <c r="B17" s="58" t="s">
        <v>33</v>
      </c>
      <c r="C17" s="12"/>
      <c r="D17" s="59">
        <v>148163</v>
      </c>
      <c r="E17" s="59">
        <v>152259</v>
      </c>
      <c r="F17" s="59">
        <v>155299</v>
      </c>
      <c r="G17" s="59">
        <v>156627</v>
      </c>
      <c r="H17" s="60">
        <v>159655</v>
      </c>
      <c r="I17" s="209">
        <v>1.9332554412712977</v>
      </c>
      <c r="J17" s="209">
        <v>7.756322428676521</v>
      </c>
      <c r="K17" s="59"/>
      <c r="L17" s="369"/>
      <c r="M17" s="369"/>
    </row>
    <row r="18" spans="2:13" ht="14.25">
      <c r="B18" s="58" t="s">
        <v>34</v>
      </c>
      <c r="C18" s="12"/>
      <c r="D18" s="59">
        <v>48234</v>
      </c>
      <c r="E18" s="59">
        <v>49757</v>
      </c>
      <c r="F18" s="59">
        <v>51017</v>
      </c>
      <c r="G18" s="59">
        <v>51586</v>
      </c>
      <c r="H18" s="60">
        <v>54149</v>
      </c>
      <c r="I18" s="209">
        <v>4.968402279688289</v>
      </c>
      <c r="J18" s="209">
        <v>12.263133888957988</v>
      </c>
      <c r="K18" s="59"/>
      <c r="L18" s="369"/>
      <c r="M18" s="369"/>
    </row>
    <row r="19" spans="2:13" ht="14.25">
      <c r="B19" s="58" t="s">
        <v>49</v>
      </c>
      <c r="C19" s="12"/>
      <c r="D19" s="59">
        <v>46916</v>
      </c>
      <c r="E19" s="59">
        <v>49463</v>
      </c>
      <c r="F19" s="59">
        <v>53020</v>
      </c>
      <c r="G19" s="59">
        <v>54508</v>
      </c>
      <c r="H19" s="60">
        <v>55642</v>
      </c>
      <c r="I19" s="209">
        <v>2.080428560945191</v>
      </c>
      <c r="J19" s="209">
        <v>18.59919856765282</v>
      </c>
      <c r="K19" s="59"/>
      <c r="L19" s="369"/>
      <c r="M19" s="369"/>
    </row>
    <row r="20" spans="2:13" ht="14.25">
      <c r="B20" s="242" t="s">
        <v>259</v>
      </c>
      <c r="C20" s="12"/>
      <c r="D20" s="59">
        <v>24834</v>
      </c>
      <c r="E20" s="59">
        <v>25922</v>
      </c>
      <c r="F20" s="59">
        <v>24474</v>
      </c>
      <c r="G20" s="59">
        <v>26061</v>
      </c>
      <c r="H20" s="60">
        <v>27832</v>
      </c>
      <c r="I20" s="209">
        <v>6.795594950308881</v>
      </c>
      <c r="J20" s="209">
        <v>12.072159136667482</v>
      </c>
      <c r="K20" s="59"/>
      <c r="L20" s="369"/>
      <c r="M20" s="369"/>
    </row>
    <row r="21" spans="2:13" ht="14.25">
      <c r="B21" s="242" t="s">
        <v>52</v>
      </c>
      <c r="C21" s="12"/>
      <c r="D21" s="59">
        <v>39275</v>
      </c>
      <c r="E21" s="59">
        <v>41434</v>
      </c>
      <c r="F21" s="59">
        <v>43959</v>
      </c>
      <c r="G21" s="59">
        <v>44086</v>
      </c>
      <c r="H21" s="60">
        <v>45393</v>
      </c>
      <c r="I21" s="209">
        <v>2.9646599827609643</v>
      </c>
      <c r="J21" s="209">
        <v>15.577339274347546</v>
      </c>
      <c r="K21" s="59"/>
      <c r="L21" s="369"/>
      <c r="M21" s="369"/>
    </row>
    <row r="22" spans="1:11" ht="14.25">
      <c r="A22" s="45" t="s">
        <v>62</v>
      </c>
      <c r="C22" s="12"/>
      <c r="D22" s="59"/>
      <c r="E22" s="59"/>
      <c r="F22" s="59"/>
      <c r="G22" s="59"/>
      <c r="H22" s="207"/>
      <c r="I22" s="389"/>
      <c r="J22" s="389"/>
      <c r="K22" s="59"/>
    </row>
    <row r="23" spans="2:11" ht="14.25">
      <c r="B23" s="58" t="s">
        <v>56</v>
      </c>
      <c r="C23" s="12"/>
      <c r="D23" s="59">
        <v>32771</v>
      </c>
      <c r="E23" s="59">
        <v>33563</v>
      </c>
      <c r="F23" s="59">
        <v>32636</v>
      </c>
      <c r="G23" s="59">
        <v>33449</v>
      </c>
      <c r="H23" s="60">
        <v>35178</v>
      </c>
      <c r="I23" s="70">
        <v>5.169063350174885</v>
      </c>
      <c r="J23" s="70">
        <v>7.344908608220679</v>
      </c>
      <c r="K23" s="183"/>
    </row>
    <row r="24" spans="2:11" ht="14.25">
      <c r="B24" s="58" t="s">
        <v>57</v>
      </c>
      <c r="C24" s="12"/>
      <c r="D24" s="59">
        <v>60546</v>
      </c>
      <c r="E24" s="59">
        <v>62502</v>
      </c>
      <c r="F24" s="59">
        <v>64520</v>
      </c>
      <c r="G24" s="59">
        <v>66447</v>
      </c>
      <c r="H24" s="60">
        <v>70421</v>
      </c>
      <c r="I24" s="70">
        <v>5.9807064276792055</v>
      </c>
      <c r="J24" s="70">
        <v>16.309913123905794</v>
      </c>
      <c r="K24" s="183"/>
    </row>
    <row r="25" spans="2:11" ht="14.25">
      <c r="B25" s="58" t="s">
        <v>58</v>
      </c>
      <c r="C25" s="12"/>
      <c r="D25" s="59">
        <v>64850</v>
      </c>
      <c r="E25" s="59">
        <v>69956</v>
      </c>
      <c r="F25" s="59">
        <v>73293</v>
      </c>
      <c r="G25" s="59">
        <v>73500</v>
      </c>
      <c r="H25" s="60">
        <v>73968</v>
      </c>
      <c r="I25" s="70">
        <v>0.6367346938775498</v>
      </c>
      <c r="J25" s="70">
        <v>14.060138781804167</v>
      </c>
      <c r="K25" s="183"/>
    </row>
    <row r="26" spans="2:11" ht="14.25">
      <c r="B26" s="58" t="s">
        <v>59</v>
      </c>
      <c r="C26" s="12"/>
      <c r="D26" s="59">
        <v>48692</v>
      </c>
      <c r="E26" s="59">
        <v>50792</v>
      </c>
      <c r="F26" s="59">
        <v>51119</v>
      </c>
      <c r="G26" s="59">
        <v>51947</v>
      </c>
      <c r="H26" s="60">
        <v>53153</v>
      </c>
      <c r="I26" s="70">
        <v>2.3215970123394936</v>
      </c>
      <c r="J26" s="70">
        <v>9.161669268052242</v>
      </c>
      <c r="K26" s="183"/>
    </row>
    <row r="27" spans="2:11" ht="14.25">
      <c r="B27" s="58" t="s">
        <v>60</v>
      </c>
      <c r="C27" s="12"/>
      <c r="D27" s="59">
        <v>30411</v>
      </c>
      <c r="E27" s="59">
        <v>29307</v>
      </c>
      <c r="F27" s="59">
        <v>30480</v>
      </c>
      <c r="G27" s="59">
        <v>29374</v>
      </c>
      <c r="H27" s="60">
        <v>30729</v>
      </c>
      <c r="I27" s="70">
        <v>4.61292299312317</v>
      </c>
      <c r="J27" s="70">
        <v>1.0456742626023585</v>
      </c>
      <c r="K27" s="183"/>
    </row>
    <row r="28" spans="2:11" ht="14.25">
      <c r="B28" s="10" t="s">
        <v>61</v>
      </c>
      <c r="C28" s="12"/>
      <c r="D28" s="59">
        <v>14768</v>
      </c>
      <c r="E28" s="59">
        <v>15605</v>
      </c>
      <c r="F28" s="59">
        <v>17221</v>
      </c>
      <c r="G28" s="59">
        <v>19937</v>
      </c>
      <c r="H28" s="60">
        <v>20445</v>
      </c>
      <c r="I28" s="70">
        <v>2.548026282790783</v>
      </c>
      <c r="J28" s="70">
        <v>38.441224268689055</v>
      </c>
      <c r="K28" s="183"/>
    </row>
    <row r="29" spans="2:11" ht="30.75" customHeight="1">
      <c r="B29" s="242" t="s">
        <v>379</v>
      </c>
      <c r="C29" s="58"/>
      <c r="D29" s="59">
        <v>25312</v>
      </c>
      <c r="E29" s="59">
        <v>28039</v>
      </c>
      <c r="F29" s="59">
        <v>29393</v>
      </c>
      <c r="G29" s="59">
        <v>30180</v>
      </c>
      <c r="H29" s="60">
        <v>31309</v>
      </c>
      <c r="I29" s="70">
        <v>3.7408880053015237</v>
      </c>
      <c r="J29" s="70">
        <v>23.692319848293298</v>
      </c>
      <c r="K29" s="183"/>
    </row>
    <row r="30" spans="2:11" ht="14.25">
      <c r="B30" s="58" t="s">
        <v>23</v>
      </c>
      <c r="C30" s="12"/>
      <c r="D30" s="59">
        <v>30072</v>
      </c>
      <c r="E30" s="59">
        <v>29071</v>
      </c>
      <c r="F30" s="59">
        <v>29107</v>
      </c>
      <c r="G30" s="59">
        <v>28034</v>
      </c>
      <c r="H30" s="60">
        <v>27468</v>
      </c>
      <c r="I30" s="70">
        <v>-2.0189769565527538</v>
      </c>
      <c r="J30" s="70">
        <v>-8.65921787709497</v>
      </c>
      <c r="K30" s="183"/>
    </row>
    <row r="31" spans="1:11" ht="15">
      <c r="A31" s="45" t="s">
        <v>182</v>
      </c>
      <c r="C31" s="12"/>
      <c r="D31" s="59"/>
      <c r="E31" s="59"/>
      <c r="F31" s="59"/>
      <c r="G31" s="59"/>
      <c r="H31" s="207"/>
      <c r="I31" s="401">
        <v>0</v>
      </c>
      <c r="J31" s="389">
        <v>0</v>
      </c>
      <c r="K31" s="183"/>
    </row>
    <row r="32" spans="2:11" ht="14.25">
      <c r="B32" s="58" t="s">
        <v>66</v>
      </c>
      <c r="C32" s="12"/>
      <c r="D32" s="59">
        <v>126378</v>
      </c>
      <c r="E32" s="59">
        <v>132144</v>
      </c>
      <c r="F32" s="59">
        <v>134558</v>
      </c>
      <c r="G32" s="59">
        <v>137370</v>
      </c>
      <c r="H32" s="60">
        <v>137588</v>
      </c>
      <c r="I32" s="70">
        <v>0.1586954939215346</v>
      </c>
      <c r="J32" s="70">
        <v>8.870214752567684</v>
      </c>
      <c r="K32" s="183"/>
    </row>
    <row r="33" spans="2:11" ht="14.25">
      <c r="B33" s="58" t="s">
        <v>68</v>
      </c>
      <c r="C33" s="12"/>
      <c r="D33" s="59">
        <v>101206</v>
      </c>
      <c r="E33" s="59">
        <v>100678</v>
      </c>
      <c r="F33" s="59">
        <v>103943</v>
      </c>
      <c r="G33" s="59">
        <v>104038</v>
      </c>
      <c r="H33" s="60">
        <v>107873</v>
      </c>
      <c r="I33" s="70">
        <v>3.686153136354031</v>
      </c>
      <c r="J33" s="70">
        <v>6.587554097583137</v>
      </c>
      <c r="K33" s="183"/>
    </row>
    <row r="34" spans="2:11" ht="14.25">
      <c r="B34" s="58" t="s">
        <v>67</v>
      </c>
      <c r="C34" s="12"/>
      <c r="D34" s="59">
        <v>34389</v>
      </c>
      <c r="E34" s="59">
        <v>36932</v>
      </c>
      <c r="F34" s="59">
        <v>38891</v>
      </c>
      <c r="G34" s="59">
        <v>38541</v>
      </c>
      <c r="H34" s="60">
        <v>41648</v>
      </c>
      <c r="I34" s="70">
        <v>8.061544848343317</v>
      </c>
      <c r="J34" s="70">
        <v>21.10849399517287</v>
      </c>
      <c r="K34" s="183"/>
    </row>
    <row r="35" spans="2:11" ht="14.25">
      <c r="B35" s="242" t="s">
        <v>243</v>
      </c>
      <c r="C35" s="12"/>
      <c r="D35" s="59">
        <v>10127</v>
      </c>
      <c r="E35" s="59">
        <v>10340</v>
      </c>
      <c r="F35" s="59">
        <v>11055</v>
      </c>
      <c r="G35" s="59">
        <v>11865</v>
      </c>
      <c r="H35" s="60">
        <v>12926</v>
      </c>
      <c r="I35" s="70">
        <v>8.942267172355667</v>
      </c>
      <c r="J35" s="70">
        <v>27.63898489187322</v>
      </c>
      <c r="K35" s="183"/>
    </row>
    <row r="36" spans="2:11" ht="14.25">
      <c r="B36" s="58" t="s">
        <v>23</v>
      </c>
      <c r="C36" s="12"/>
      <c r="D36" s="59">
        <v>35322</v>
      </c>
      <c r="E36" s="59">
        <v>38741</v>
      </c>
      <c r="F36" s="59">
        <v>39322</v>
      </c>
      <c r="G36" s="59">
        <v>41054</v>
      </c>
      <c r="H36" s="60">
        <v>42636</v>
      </c>
      <c r="I36" s="70">
        <v>3.853461294879912</v>
      </c>
      <c r="J36" s="70">
        <v>20.70664175301511</v>
      </c>
      <c r="K36" s="183"/>
    </row>
    <row r="37" spans="8:11" ht="14.25">
      <c r="H37" s="60"/>
      <c r="I37" s="183"/>
      <c r="J37" s="183"/>
      <c r="K37" s="183"/>
    </row>
    <row r="38" spans="8:11" ht="14.25">
      <c r="H38" s="60"/>
      <c r="I38" s="183"/>
      <c r="J38" s="183"/>
      <c r="K38" s="183"/>
    </row>
    <row r="39" spans="1:11" ht="14.25">
      <c r="A39" s="199" t="s">
        <v>252</v>
      </c>
      <c r="B39" s="937" t="s">
        <v>455</v>
      </c>
      <c r="C39" s="907"/>
      <c r="D39" s="908"/>
      <c r="E39" s="908"/>
      <c r="F39" s="908"/>
      <c r="G39" s="908"/>
      <c r="H39" s="938"/>
      <c r="I39" s="939"/>
      <c r="J39" s="939"/>
      <c r="K39" s="183"/>
    </row>
    <row r="40" spans="1:11" ht="29.25" customHeight="1">
      <c r="A40" s="199" t="s">
        <v>319</v>
      </c>
      <c r="B40" s="949" t="s">
        <v>447</v>
      </c>
      <c r="C40" s="949"/>
      <c r="D40" s="949"/>
      <c r="E40" s="949"/>
      <c r="F40" s="949"/>
      <c r="G40" s="949"/>
      <c r="H40" s="949"/>
      <c r="I40" s="949"/>
      <c r="J40" s="949"/>
      <c r="K40" s="183"/>
    </row>
    <row r="41" spans="1:11" ht="31.5" customHeight="1">
      <c r="A41" s="199" t="s">
        <v>422</v>
      </c>
      <c r="B41" s="949" t="s">
        <v>449</v>
      </c>
      <c r="C41" s="949"/>
      <c r="D41" s="949"/>
      <c r="E41" s="949"/>
      <c r="F41" s="949"/>
      <c r="G41" s="949"/>
      <c r="H41" s="949"/>
      <c r="I41" s="949"/>
      <c r="J41" s="949"/>
      <c r="K41" s="183"/>
    </row>
    <row r="42" spans="4:11" ht="14.25">
      <c r="D42" s="59"/>
      <c r="E42" s="59"/>
      <c r="F42" s="59"/>
      <c r="G42" s="59"/>
      <c r="H42" s="182"/>
      <c r="I42" s="183"/>
      <c r="J42" s="183"/>
      <c r="K42" s="183"/>
    </row>
    <row r="43" spans="8:11" ht="14.25">
      <c r="H43" s="182"/>
      <c r="I43" s="183"/>
      <c r="J43" s="183"/>
      <c r="K43" s="183"/>
    </row>
    <row r="44" spans="8:11" ht="14.25">
      <c r="H44" s="182"/>
      <c r="I44" s="183"/>
      <c r="J44" s="183"/>
      <c r="K44" s="183"/>
    </row>
    <row r="45" spans="8:11" ht="14.25">
      <c r="H45" s="182"/>
      <c r="I45" s="183"/>
      <c r="J45" s="183"/>
      <c r="K45" s="183"/>
    </row>
    <row r="46" spans="8:11" ht="14.25">
      <c r="H46" s="182"/>
      <c r="I46" s="183"/>
      <c r="J46" s="183"/>
      <c r="K46" s="183"/>
    </row>
    <row r="47" spans="8:11" ht="14.25">
      <c r="H47" s="182"/>
      <c r="I47" s="183"/>
      <c r="J47" s="183"/>
      <c r="K47" s="183"/>
    </row>
    <row r="48" spans="8:11" ht="14.25">
      <c r="H48" s="182"/>
      <c r="I48" s="183"/>
      <c r="J48" s="183"/>
      <c r="K48" s="183"/>
    </row>
    <row r="49" spans="2:11" ht="14.25">
      <c r="B49" s="245"/>
      <c r="H49" s="182"/>
      <c r="I49" s="183"/>
      <c r="J49" s="183"/>
      <c r="K49" s="183"/>
    </row>
    <row r="50" spans="2:11" ht="14.25">
      <c r="B50" s="245"/>
      <c r="H50" s="182"/>
      <c r="I50" s="183"/>
      <c r="J50" s="183"/>
      <c r="K50" s="183"/>
    </row>
    <row r="51" spans="8:11" ht="14.25">
      <c r="H51" s="182"/>
      <c r="I51" s="183"/>
      <c r="J51" s="183"/>
      <c r="K51" s="183"/>
    </row>
    <row r="52" spans="8:11" ht="14.25">
      <c r="H52" s="182"/>
      <c r="I52" s="183"/>
      <c r="J52" s="183"/>
      <c r="K52" s="183"/>
    </row>
    <row r="53" spans="8:11" ht="14.25">
      <c r="H53" s="182"/>
      <c r="I53" s="183"/>
      <c r="J53" s="183"/>
      <c r="K53" s="183"/>
    </row>
    <row r="54" spans="8:11" ht="14.25">
      <c r="H54" s="182"/>
      <c r="I54" s="183"/>
      <c r="J54" s="183"/>
      <c r="K54" s="183"/>
    </row>
    <row r="55" spans="8:11" ht="14.25">
      <c r="H55" s="182"/>
      <c r="I55" s="183"/>
      <c r="J55" s="183"/>
      <c r="K55" s="183"/>
    </row>
    <row r="56" spans="8:11" ht="14.25">
      <c r="H56" s="182"/>
      <c r="I56" s="183"/>
      <c r="J56" s="183"/>
      <c r="K56" s="183"/>
    </row>
    <row r="57" spans="8:11" ht="14.25">
      <c r="H57" s="182"/>
      <c r="I57" s="183"/>
      <c r="J57" s="183"/>
      <c r="K57" s="183"/>
    </row>
    <row r="58" spans="8:11" ht="14.25">
      <c r="H58" s="182"/>
      <c r="I58" s="183"/>
      <c r="J58" s="183"/>
      <c r="K58" s="183"/>
    </row>
    <row r="59" spans="8:11" ht="14.25">
      <c r="H59" s="182"/>
      <c r="I59" s="59"/>
      <c r="J59" s="59"/>
      <c r="K59" s="59"/>
    </row>
    <row r="60" spans="8:11" ht="14.25">
      <c r="H60" s="182"/>
      <c r="I60" s="59"/>
      <c r="J60" s="59"/>
      <c r="K60" s="59"/>
    </row>
    <row r="61" spans="8:11" ht="14.25">
      <c r="H61" s="182"/>
      <c r="I61" s="59"/>
      <c r="J61" s="59"/>
      <c r="K61" s="59"/>
    </row>
    <row r="62" spans="8:11" ht="14.25">
      <c r="H62" s="182"/>
      <c r="I62" s="59"/>
      <c r="J62" s="59"/>
      <c r="K62" s="59"/>
    </row>
    <row r="63" spans="8:11" ht="14.25">
      <c r="H63" s="182"/>
      <c r="I63" s="59"/>
      <c r="J63" s="59"/>
      <c r="K63" s="59"/>
    </row>
    <row r="64" ht="14.25">
      <c r="H64" s="182"/>
    </row>
    <row r="65" ht="14.25">
      <c r="H65" s="182"/>
    </row>
    <row r="66" ht="14.25">
      <c r="H66" s="182"/>
    </row>
    <row r="67" ht="14.25">
      <c r="H67" s="182"/>
    </row>
    <row r="68" ht="14.25">
      <c r="H68" s="182"/>
    </row>
    <row r="69" ht="14.25">
      <c r="H69" s="182"/>
    </row>
    <row r="70" ht="14.25">
      <c r="H70" s="182"/>
    </row>
    <row r="71" ht="14.25">
      <c r="H71" s="182"/>
    </row>
    <row r="72" ht="14.25">
      <c r="H72" s="182"/>
    </row>
    <row r="73" ht="14.25">
      <c r="H73" s="182"/>
    </row>
    <row r="74" ht="14.25">
      <c r="H74" s="182"/>
    </row>
    <row r="75" ht="14.25">
      <c r="H75" s="182"/>
    </row>
    <row r="76" ht="14.25">
      <c r="H76" s="182"/>
    </row>
    <row r="77" ht="14.25">
      <c r="H77" s="182"/>
    </row>
    <row r="78" ht="14.25">
      <c r="H78" s="182"/>
    </row>
    <row r="79" ht="14.25">
      <c r="H79" s="182"/>
    </row>
    <row r="80" ht="14.25">
      <c r="H80" s="182"/>
    </row>
    <row r="81" ht="14.25">
      <c r="H81" s="182"/>
    </row>
    <row r="82" ht="14.25">
      <c r="H82" s="182"/>
    </row>
    <row r="83" ht="14.25">
      <c r="H83" s="182"/>
    </row>
    <row r="84" ht="14.25">
      <c r="H84" s="182"/>
    </row>
    <row r="85" ht="14.25">
      <c r="H85" s="182"/>
    </row>
    <row r="86" ht="14.25">
      <c r="H86" s="182"/>
    </row>
    <row r="87" ht="14.25">
      <c r="H87" s="182"/>
    </row>
    <row r="88" ht="14.25">
      <c r="H88" s="182"/>
    </row>
    <row r="89" ht="14.25">
      <c r="H89" s="182"/>
    </row>
    <row r="90" ht="14.25">
      <c r="H90" s="182"/>
    </row>
    <row r="91" ht="14.25">
      <c r="H91" s="182"/>
    </row>
    <row r="92" ht="14.25">
      <c r="H92" s="182"/>
    </row>
    <row r="93" ht="14.25">
      <c r="H93" s="182"/>
    </row>
    <row r="94" ht="14.25">
      <c r="H94" s="182"/>
    </row>
    <row r="95" ht="14.25">
      <c r="H95" s="182"/>
    </row>
    <row r="96" ht="14.25">
      <c r="H96" s="182"/>
    </row>
    <row r="97" ht="14.25">
      <c r="H97" s="182"/>
    </row>
    <row r="98" ht="14.25">
      <c r="H98" s="182"/>
    </row>
    <row r="99" ht="14.25">
      <c r="H99" s="182"/>
    </row>
    <row r="100" ht="14.25">
      <c r="H100" s="182"/>
    </row>
    <row r="101" ht="14.25">
      <c r="H101" s="182"/>
    </row>
    <row r="102" ht="14.25">
      <c r="H102" s="182"/>
    </row>
    <row r="103" ht="14.25">
      <c r="H103" s="182"/>
    </row>
    <row r="104" ht="14.25">
      <c r="H104" s="182"/>
    </row>
    <row r="105" ht="14.25">
      <c r="H105" s="182"/>
    </row>
    <row r="106" ht="14.25">
      <c r="H106" s="182"/>
    </row>
    <row r="107" ht="14.25">
      <c r="H107" s="182"/>
    </row>
    <row r="108" ht="14.25">
      <c r="H108" s="182"/>
    </row>
    <row r="109" ht="14.25">
      <c r="H109" s="182"/>
    </row>
    <row r="110" ht="14.25">
      <c r="H110" s="182"/>
    </row>
    <row r="111" ht="14.25">
      <c r="H111" s="182"/>
    </row>
    <row r="112" ht="14.25">
      <c r="H112" s="182"/>
    </row>
    <row r="113" ht="14.25">
      <c r="H113" s="182"/>
    </row>
    <row r="114" ht="14.25">
      <c r="H114" s="182"/>
    </row>
    <row r="115" ht="14.25">
      <c r="H115" s="182"/>
    </row>
    <row r="116" ht="14.25">
      <c r="H116" s="182"/>
    </row>
    <row r="117" ht="14.25">
      <c r="H117" s="182"/>
    </row>
    <row r="118" ht="14.25">
      <c r="H118" s="182"/>
    </row>
    <row r="119" ht="14.25">
      <c r="H119" s="182"/>
    </row>
    <row r="120" ht="14.25">
      <c r="H120" s="182"/>
    </row>
    <row r="121" ht="14.25">
      <c r="H121" s="182"/>
    </row>
    <row r="122" ht="14.25">
      <c r="H122" s="182"/>
    </row>
    <row r="123" ht="14.25">
      <c r="H123" s="182"/>
    </row>
    <row r="124" ht="14.25">
      <c r="H124" s="182"/>
    </row>
    <row r="125" ht="14.25">
      <c r="H125" s="182"/>
    </row>
    <row r="126" ht="14.25">
      <c r="H126" s="182"/>
    </row>
    <row r="127" ht="14.25">
      <c r="H127" s="182"/>
    </row>
    <row r="128" ht="14.25">
      <c r="H128" s="182"/>
    </row>
    <row r="129" ht="14.25">
      <c r="H129" s="182"/>
    </row>
    <row r="130" ht="14.25">
      <c r="H130" s="182"/>
    </row>
    <row r="131" ht="14.25">
      <c r="H131" s="182"/>
    </row>
    <row r="132" ht="14.25">
      <c r="H132" s="182"/>
    </row>
    <row r="133" ht="14.25">
      <c r="H133" s="182"/>
    </row>
    <row r="134" ht="14.25">
      <c r="H134" s="182"/>
    </row>
    <row r="135" ht="14.25">
      <c r="H135" s="182"/>
    </row>
    <row r="136" ht="14.25">
      <c r="H136" s="182"/>
    </row>
    <row r="137" ht="14.25">
      <c r="H137" s="182"/>
    </row>
    <row r="138" ht="14.25">
      <c r="H138" s="182"/>
    </row>
    <row r="139" ht="14.25">
      <c r="H139" s="182"/>
    </row>
    <row r="140" ht="14.25">
      <c r="H140" s="182"/>
    </row>
    <row r="141" ht="14.25">
      <c r="H141" s="182"/>
    </row>
    <row r="142" ht="14.25">
      <c r="H142" s="182"/>
    </row>
    <row r="143" ht="14.25">
      <c r="H143" s="182"/>
    </row>
    <row r="144" ht="14.25">
      <c r="H144" s="182"/>
    </row>
    <row r="145" ht="14.25">
      <c r="H145" s="182"/>
    </row>
    <row r="146" ht="14.25">
      <c r="H146" s="191"/>
    </row>
    <row r="147" ht="14.25">
      <c r="H147" s="191"/>
    </row>
    <row r="148" ht="14.25">
      <c r="H148" s="191"/>
    </row>
    <row r="149" ht="14.25">
      <c r="H149" s="191"/>
    </row>
    <row r="150" ht="14.25">
      <c r="H150" s="191"/>
    </row>
    <row r="151" ht="14.25">
      <c r="H151" s="191"/>
    </row>
    <row r="152" ht="14.25">
      <c r="H152" s="191"/>
    </row>
  </sheetData>
  <sheetProtection/>
  <mergeCells count="3">
    <mergeCell ref="A2:C2"/>
    <mergeCell ref="B41:J41"/>
    <mergeCell ref="B40:J40"/>
  </mergeCells>
  <hyperlinks>
    <hyperlink ref="A2" location="Index!A1" display="Back to Index"/>
  </hyperlinks>
  <printOptions gridLines="1"/>
  <pageMargins left="0.748031496062992" right="0.0393700787401575" top="0.78740157480315" bottom="0.78740157480315" header="0" footer="0"/>
  <pageSetup blackAndWhite="1" fitToHeight="1" fitToWidth="1" horizontalDpi="600" verticalDpi="600" orientation="portrait" paperSize="9" scale="50" r:id="rId1"/>
  <headerFooter alignWithMargins="0">
    <oddFooter>&amp;L&amp;8&amp;Z&amp;F&amp;A&amp;R&amp;8&amp;D&amp;T</oddFooter>
  </headerFooter>
</worksheet>
</file>

<file path=xl/worksheets/sheet9.xml><?xml version="1.0" encoding="utf-8"?>
<worksheet xmlns="http://schemas.openxmlformats.org/spreadsheetml/2006/main" xmlns:r="http://schemas.openxmlformats.org/officeDocument/2006/relationships">
  <sheetPr>
    <tabColor indexed="47"/>
    <pageSetUpPr fitToPage="1"/>
  </sheetPr>
  <dimension ref="A1:O152"/>
  <sheetViews>
    <sheetView zoomScale="80" zoomScaleNormal="80"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D4" sqref="D4"/>
    </sheetView>
  </sheetViews>
  <sheetFormatPr defaultColWidth="9.140625" defaultRowHeight="12.75"/>
  <cols>
    <col min="1" max="1" width="2.28125" style="12" customWidth="1"/>
    <col min="2" max="2" width="2.8515625" style="12" customWidth="1"/>
    <col min="3" max="3" width="56.00390625" style="5" customWidth="1"/>
    <col min="4" max="7" width="9.140625" style="40" customWidth="1"/>
    <col min="8" max="8" width="9.8515625" style="57" customWidth="1"/>
    <col min="9" max="9" width="9.140625" style="64" customWidth="1"/>
    <col min="10" max="10" width="9.140625" style="717" customWidth="1"/>
    <col min="11" max="11" width="5.57421875" style="40" customWidth="1"/>
    <col min="12" max="12" width="9.140625" style="40" customWidth="1"/>
    <col min="13" max="13" width="9.8515625" style="57" customWidth="1"/>
    <col min="14" max="14" width="9.57421875" style="360" customWidth="1"/>
    <col min="15" max="16384" width="9.140625" style="12" customWidth="1"/>
  </cols>
  <sheetData>
    <row r="1" spans="1:14" s="24" customFormat="1" ht="20.25">
      <c r="A1" s="23" t="s">
        <v>390</v>
      </c>
      <c r="D1" s="61"/>
      <c r="E1" s="61"/>
      <c r="F1" s="61"/>
      <c r="G1" s="61"/>
      <c r="H1" s="61"/>
      <c r="I1" s="61"/>
      <c r="J1" s="715"/>
      <c r="K1" s="61"/>
      <c r="L1" s="61"/>
      <c r="M1" s="61"/>
      <c r="N1" s="718"/>
    </row>
    <row r="2" spans="1:14" s="26" customFormat="1" ht="45">
      <c r="A2" s="374" t="s">
        <v>53</v>
      </c>
      <c r="B2" s="374"/>
      <c r="C2" s="374"/>
      <c r="D2" s="372" t="s">
        <v>314</v>
      </c>
      <c r="E2" s="372" t="s">
        <v>326</v>
      </c>
      <c r="F2" s="372" t="s">
        <v>338</v>
      </c>
      <c r="G2" s="372" t="s">
        <v>347</v>
      </c>
      <c r="H2" s="272" t="s">
        <v>400</v>
      </c>
      <c r="I2" s="139" t="s">
        <v>401</v>
      </c>
      <c r="J2" s="139" t="s">
        <v>402</v>
      </c>
      <c r="K2" s="139"/>
      <c r="L2" s="139" t="s">
        <v>403</v>
      </c>
      <c r="M2" s="272" t="s">
        <v>404</v>
      </c>
      <c r="N2" s="288" t="s">
        <v>405</v>
      </c>
    </row>
    <row r="3" spans="1:14" s="14" customFormat="1" ht="9" customHeight="1">
      <c r="A3" s="4"/>
      <c r="D3" s="7"/>
      <c r="E3" s="7"/>
      <c r="F3" s="7"/>
      <c r="G3" s="7"/>
      <c r="H3" s="62"/>
      <c r="I3" s="65"/>
      <c r="J3" s="51"/>
      <c r="K3" s="7"/>
      <c r="L3" s="7"/>
      <c r="M3" s="62"/>
      <c r="N3" s="267"/>
    </row>
    <row r="4" spans="1:14" s="14" customFormat="1" ht="14.25" customHeight="1">
      <c r="A4" s="29" t="s">
        <v>368</v>
      </c>
      <c r="D4" s="7"/>
      <c r="E4" s="7"/>
      <c r="F4" s="7"/>
      <c r="G4" s="7"/>
      <c r="H4" s="62"/>
      <c r="I4" s="65"/>
      <c r="J4" s="51"/>
      <c r="K4" s="7"/>
      <c r="L4" s="7"/>
      <c r="M4" s="62"/>
      <c r="N4" s="267"/>
    </row>
    <row r="5" spans="2:14" s="8" customFormat="1" ht="15">
      <c r="B5" s="8" t="s">
        <v>391</v>
      </c>
      <c r="D5" s="7">
        <v>41140</v>
      </c>
      <c r="E5" s="7">
        <v>44108</v>
      </c>
      <c r="F5" s="7">
        <v>43733</v>
      </c>
      <c r="G5" s="7">
        <v>29117</v>
      </c>
      <c r="H5" s="62">
        <v>31059</v>
      </c>
      <c r="I5" s="51">
        <v>6.6696431637874865</v>
      </c>
      <c r="J5" s="70">
        <v>-24.504132231404963</v>
      </c>
      <c r="K5" s="7"/>
      <c r="L5" s="7">
        <v>41140</v>
      </c>
      <c r="M5" s="62">
        <v>31059</v>
      </c>
      <c r="N5" s="798">
        <v>-24.504132231404963</v>
      </c>
    </row>
    <row r="6" spans="3:15" ht="14.25">
      <c r="C6" s="19" t="s">
        <v>84</v>
      </c>
      <c r="D6" s="59">
        <v>7532</v>
      </c>
      <c r="E6" s="59">
        <v>7551</v>
      </c>
      <c r="F6" s="59">
        <v>7878</v>
      </c>
      <c r="G6" s="59">
        <v>1768</v>
      </c>
      <c r="H6" s="60">
        <v>1737</v>
      </c>
      <c r="I6" s="70">
        <v>-1.753393665158376</v>
      </c>
      <c r="J6" s="70">
        <v>-76.9383961763144</v>
      </c>
      <c r="K6" s="59"/>
      <c r="L6" s="59">
        <v>7532</v>
      </c>
      <c r="M6" s="60">
        <v>1737</v>
      </c>
      <c r="N6" s="797">
        <v>-76.9383961763144</v>
      </c>
      <c r="O6" s="10"/>
    </row>
    <row r="7" spans="3:15" ht="14.25">
      <c r="C7" s="19" t="s">
        <v>85</v>
      </c>
      <c r="D7" s="59">
        <v>18087</v>
      </c>
      <c r="E7" s="59">
        <v>20682</v>
      </c>
      <c r="F7" s="59">
        <v>19948</v>
      </c>
      <c r="G7" s="59">
        <v>17901</v>
      </c>
      <c r="H7" s="60">
        <v>19534</v>
      </c>
      <c r="I7" s="70">
        <v>9.122395396905203</v>
      </c>
      <c r="J7" s="70">
        <v>8.000221153314534</v>
      </c>
      <c r="K7" s="59"/>
      <c r="L7" s="59">
        <v>18087</v>
      </c>
      <c r="M7" s="60">
        <v>19534</v>
      </c>
      <c r="N7" s="797">
        <v>8.000221153314534</v>
      </c>
      <c r="O7" s="10"/>
    </row>
    <row r="8" spans="3:15" ht="14.25">
      <c r="C8" s="18" t="s">
        <v>241</v>
      </c>
      <c r="D8" s="59">
        <v>14090</v>
      </c>
      <c r="E8" s="59">
        <v>14460</v>
      </c>
      <c r="F8" s="59">
        <v>14630</v>
      </c>
      <c r="G8" s="59">
        <v>7490</v>
      </c>
      <c r="H8" s="60">
        <v>7816</v>
      </c>
      <c r="I8" s="70">
        <v>4.352469959946603</v>
      </c>
      <c r="J8" s="70">
        <v>-44.528034066713985</v>
      </c>
      <c r="K8" s="59"/>
      <c r="L8" s="59">
        <v>14090</v>
      </c>
      <c r="M8" s="60">
        <v>7816</v>
      </c>
      <c r="N8" s="797">
        <v>-44.528034066713985</v>
      </c>
      <c r="O8" s="10"/>
    </row>
    <row r="9" spans="2:15" ht="15">
      <c r="B9" s="15"/>
      <c r="C9" s="19" t="s">
        <v>86</v>
      </c>
      <c r="D9" s="59">
        <v>1431</v>
      </c>
      <c r="E9" s="59">
        <v>1415</v>
      </c>
      <c r="F9" s="59">
        <v>1277</v>
      </c>
      <c r="G9" s="59">
        <v>1958</v>
      </c>
      <c r="H9" s="60">
        <v>1972</v>
      </c>
      <c r="I9" s="70">
        <v>0.7150153217568844</v>
      </c>
      <c r="J9" s="70">
        <v>37.805730258560445</v>
      </c>
      <c r="K9" s="59"/>
      <c r="L9" s="59">
        <v>1431</v>
      </c>
      <c r="M9" s="60">
        <v>1972</v>
      </c>
      <c r="N9" s="797">
        <v>37.805730258560445</v>
      </c>
      <c r="O9" s="10"/>
    </row>
    <row r="10" spans="3:15" ht="14.25">
      <c r="C10" s="12"/>
      <c r="D10" s="82"/>
      <c r="E10" s="82"/>
      <c r="F10" s="82"/>
      <c r="G10" s="82"/>
      <c r="H10" s="60"/>
      <c r="I10" s="69"/>
      <c r="J10" s="70"/>
      <c r="K10" s="59"/>
      <c r="L10" s="59"/>
      <c r="M10" s="60"/>
      <c r="N10" s="797"/>
      <c r="O10" s="10"/>
    </row>
    <row r="11" spans="1:14" ht="15">
      <c r="A11" s="44" t="s">
        <v>392</v>
      </c>
      <c r="C11" s="12"/>
      <c r="D11" s="82"/>
      <c r="E11" s="82"/>
      <c r="F11" s="82"/>
      <c r="G11" s="82"/>
      <c r="H11" s="207"/>
      <c r="I11" s="390"/>
      <c r="J11" s="389"/>
      <c r="K11" s="59"/>
      <c r="L11" s="59"/>
      <c r="M11" s="207"/>
      <c r="N11" s="725"/>
    </row>
    <row r="12" spans="2:14" s="8" customFormat="1" ht="15">
      <c r="B12" s="8" t="s">
        <v>393</v>
      </c>
      <c r="D12" s="51">
        <v>228</v>
      </c>
      <c r="E12" s="51">
        <v>272</v>
      </c>
      <c r="F12" s="51">
        <v>205</v>
      </c>
      <c r="G12" s="51">
        <v>38</v>
      </c>
      <c r="H12" s="839">
        <v>-214</v>
      </c>
      <c r="I12" s="51" t="s">
        <v>343</v>
      </c>
      <c r="J12" s="51" t="s">
        <v>343</v>
      </c>
      <c r="K12" s="7"/>
      <c r="L12" s="7">
        <v>26</v>
      </c>
      <c r="M12" s="837">
        <v>38</v>
      </c>
      <c r="N12" s="798">
        <v>46.153846153846146</v>
      </c>
    </row>
    <row r="13" spans="3:14" s="8" customFormat="1" ht="15">
      <c r="C13" s="12" t="s">
        <v>378</v>
      </c>
      <c r="D13" s="70">
        <v>0</v>
      </c>
      <c r="E13" s="70">
        <v>0</v>
      </c>
      <c r="F13" s="70">
        <v>0</v>
      </c>
      <c r="G13" s="70">
        <v>-86</v>
      </c>
      <c r="H13" s="838">
        <v>0</v>
      </c>
      <c r="I13" s="70">
        <v>-100</v>
      </c>
      <c r="J13" s="70">
        <v>0</v>
      </c>
      <c r="K13" s="7"/>
      <c r="L13" s="70">
        <v>0</v>
      </c>
      <c r="M13" s="838">
        <v>-86</v>
      </c>
      <c r="N13" s="797" t="s">
        <v>343</v>
      </c>
    </row>
    <row r="14" spans="3:14" ht="14.25">
      <c r="C14" s="12" t="s">
        <v>175</v>
      </c>
      <c r="D14" s="70">
        <v>114</v>
      </c>
      <c r="E14" s="70">
        <v>-6</v>
      </c>
      <c r="F14" s="70">
        <v>-89</v>
      </c>
      <c r="G14" s="70">
        <v>-162</v>
      </c>
      <c r="H14" s="838">
        <v>-128</v>
      </c>
      <c r="I14" s="70">
        <v>20.98765432098766</v>
      </c>
      <c r="J14" s="70" t="s">
        <v>343</v>
      </c>
      <c r="K14" s="70"/>
      <c r="L14" s="70">
        <v>416</v>
      </c>
      <c r="M14" s="838">
        <v>-290</v>
      </c>
      <c r="N14" s="797" t="s">
        <v>343</v>
      </c>
    </row>
    <row r="15" spans="3:14" ht="14.25">
      <c r="C15" s="12" t="s">
        <v>194</v>
      </c>
      <c r="D15" s="70">
        <v>-70</v>
      </c>
      <c r="E15" s="70">
        <v>-61</v>
      </c>
      <c r="F15" s="70">
        <v>-92</v>
      </c>
      <c r="G15" s="70">
        <v>-2</v>
      </c>
      <c r="H15" s="838">
        <v>10</v>
      </c>
      <c r="I15" s="70" t="s">
        <v>343</v>
      </c>
      <c r="J15" s="70" t="s">
        <v>343</v>
      </c>
      <c r="K15" s="70"/>
      <c r="L15" s="70">
        <v>-159</v>
      </c>
      <c r="M15" s="838">
        <v>8</v>
      </c>
      <c r="N15" s="797" t="s">
        <v>343</v>
      </c>
    </row>
    <row r="16" spans="3:14" ht="14.25">
      <c r="C16" s="12" t="s">
        <v>148</v>
      </c>
      <c r="D16" s="70">
        <v>0</v>
      </c>
      <c r="E16" s="70">
        <v>0</v>
      </c>
      <c r="F16" s="70">
        <v>16</v>
      </c>
      <c r="G16" s="70">
        <v>10</v>
      </c>
      <c r="H16" s="838">
        <v>12</v>
      </c>
      <c r="I16" s="70">
        <v>19.999999999999996</v>
      </c>
      <c r="J16" s="70" t="s">
        <v>343</v>
      </c>
      <c r="K16" s="70"/>
      <c r="L16" s="70">
        <v>-10</v>
      </c>
      <c r="M16" s="838">
        <v>22</v>
      </c>
      <c r="N16" s="797" t="s">
        <v>343</v>
      </c>
    </row>
    <row r="17" spans="3:14" ht="14.25">
      <c r="C17" s="10" t="s">
        <v>267</v>
      </c>
      <c r="D17" s="70">
        <v>0</v>
      </c>
      <c r="E17" s="70">
        <v>0</v>
      </c>
      <c r="F17" s="70">
        <v>-2</v>
      </c>
      <c r="G17" s="70">
        <v>0</v>
      </c>
      <c r="H17" s="838">
        <v>0</v>
      </c>
      <c r="I17" s="70">
        <v>0</v>
      </c>
      <c r="J17" s="70">
        <v>0</v>
      </c>
      <c r="K17" s="70"/>
      <c r="L17" s="70">
        <v>-1</v>
      </c>
      <c r="M17" s="838">
        <v>0</v>
      </c>
      <c r="N17" s="797">
        <v>-100</v>
      </c>
    </row>
    <row r="18" spans="3:14" ht="16.5">
      <c r="C18" s="10" t="s">
        <v>443</v>
      </c>
      <c r="D18" s="70">
        <v>0</v>
      </c>
      <c r="E18" s="70">
        <v>0</v>
      </c>
      <c r="F18" s="70">
        <v>0</v>
      </c>
      <c r="G18" s="70">
        <v>-12</v>
      </c>
      <c r="H18" s="838">
        <v>-44</v>
      </c>
      <c r="I18" s="70" t="s">
        <v>452</v>
      </c>
      <c r="J18" s="70" t="s">
        <v>343</v>
      </c>
      <c r="K18" s="70"/>
      <c r="L18" s="70">
        <v>0</v>
      </c>
      <c r="M18" s="838">
        <v>-56</v>
      </c>
      <c r="N18" s="797" t="s">
        <v>343</v>
      </c>
    </row>
    <row r="19" spans="2:14" s="8" customFormat="1" ht="15">
      <c r="B19" s="8" t="s">
        <v>394</v>
      </c>
      <c r="D19" s="51">
        <v>272</v>
      </c>
      <c r="E19" s="51">
        <v>205</v>
      </c>
      <c r="F19" s="51">
        <v>38</v>
      </c>
      <c r="G19" s="51">
        <v>-214</v>
      </c>
      <c r="H19" s="839">
        <v>-364</v>
      </c>
      <c r="I19" s="51">
        <v>-70.09345794392523</v>
      </c>
      <c r="J19" s="51" t="s">
        <v>343</v>
      </c>
      <c r="K19" s="51"/>
      <c r="L19" s="51">
        <v>272</v>
      </c>
      <c r="M19" s="839">
        <v>-364</v>
      </c>
      <c r="N19" s="798" t="s">
        <v>343</v>
      </c>
    </row>
    <row r="20" spans="4:14" ht="14.25">
      <c r="D20" s="70"/>
      <c r="E20" s="70"/>
      <c r="F20" s="70"/>
      <c r="G20" s="70"/>
      <c r="H20" s="724"/>
      <c r="I20" s="389"/>
      <c r="J20" s="389"/>
      <c r="K20" s="70"/>
      <c r="L20" s="59"/>
      <c r="M20" s="724"/>
      <c r="N20" s="725"/>
    </row>
    <row r="21" spans="2:14" s="8" customFormat="1" ht="15">
      <c r="B21" s="8" t="s">
        <v>187</v>
      </c>
      <c r="D21" s="51">
        <v>30</v>
      </c>
      <c r="E21" s="51">
        <v>30</v>
      </c>
      <c r="F21" s="51">
        <v>11</v>
      </c>
      <c r="G21" s="51">
        <v>33</v>
      </c>
      <c r="H21" s="839">
        <v>-8</v>
      </c>
      <c r="I21" s="51" t="s">
        <v>343</v>
      </c>
      <c r="J21" s="51" t="s">
        <v>343</v>
      </c>
      <c r="K21" s="51"/>
      <c r="L21" s="51">
        <v>19</v>
      </c>
      <c r="M21" s="839">
        <v>33</v>
      </c>
      <c r="N21" s="797">
        <v>73.6842105263158</v>
      </c>
    </row>
    <row r="22" spans="3:14" ht="14.25">
      <c r="C22" s="12" t="s">
        <v>175</v>
      </c>
      <c r="D22" s="70">
        <v>-1</v>
      </c>
      <c r="E22" s="70">
        <v>18</v>
      </c>
      <c r="F22" s="70">
        <v>41</v>
      </c>
      <c r="G22" s="70">
        <v>-32</v>
      </c>
      <c r="H22" s="838">
        <v>-21</v>
      </c>
      <c r="I22" s="70">
        <v>34.375</v>
      </c>
      <c r="J22" s="70" t="s">
        <v>452</v>
      </c>
      <c r="K22" s="70"/>
      <c r="L22" s="70">
        <v>11</v>
      </c>
      <c r="M22" s="838">
        <v>-53</v>
      </c>
      <c r="N22" s="797" t="s">
        <v>343</v>
      </c>
    </row>
    <row r="23" spans="3:14" ht="14.25">
      <c r="C23" s="10" t="s">
        <v>194</v>
      </c>
      <c r="D23" s="70">
        <v>0</v>
      </c>
      <c r="E23" s="70">
        <v>-39</v>
      </c>
      <c r="F23" s="70">
        <v>-17</v>
      </c>
      <c r="G23" s="70">
        <v>-15</v>
      </c>
      <c r="H23" s="838">
        <v>-33</v>
      </c>
      <c r="I23" s="70" t="s">
        <v>452</v>
      </c>
      <c r="J23" s="70" t="s">
        <v>343</v>
      </c>
      <c r="K23" s="70"/>
      <c r="L23" s="70">
        <v>3</v>
      </c>
      <c r="M23" s="838">
        <v>-48</v>
      </c>
      <c r="N23" s="797" t="s">
        <v>343</v>
      </c>
    </row>
    <row r="24" spans="3:14" ht="14.25">
      <c r="C24" s="12" t="s">
        <v>148</v>
      </c>
      <c r="D24" s="70">
        <v>1</v>
      </c>
      <c r="E24" s="70">
        <v>3</v>
      </c>
      <c r="F24" s="70">
        <v>-3</v>
      </c>
      <c r="G24" s="70">
        <v>5</v>
      </c>
      <c r="H24" s="838">
        <v>8</v>
      </c>
      <c r="I24" s="70">
        <v>60.00000000000001</v>
      </c>
      <c r="J24" s="70" t="s">
        <v>453</v>
      </c>
      <c r="K24" s="70"/>
      <c r="L24" s="70">
        <v>-2</v>
      </c>
      <c r="M24" s="838">
        <v>13</v>
      </c>
      <c r="N24" s="797" t="s">
        <v>343</v>
      </c>
    </row>
    <row r="25" spans="3:14" ht="14.25">
      <c r="C25" s="10" t="s">
        <v>267</v>
      </c>
      <c r="D25" s="70">
        <v>0</v>
      </c>
      <c r="E25" s="70">
        <v>-1</v>
      </c>
      <c r="F25" s="70">
        <v>1</v>
      </c>
      <c r="G25" s="70">
        <v>1</v>
      </c>
      <c r="H25" s="838">
        <v>1</v>
      </c>
      <c r="I25" s="70">
        <v>0</v>
      </c>
      <c r="J25" s="70" t="s">
        <v>343</v>
      </c>
      <c r="K25" s="70"/>
      <c r="L25" s="70">
        <v>-1</v>
      </c>
      <c r="M25" s="838">
        <v>2</v>
      </c>
      <c r="N25" s="797" t="s">
        <v>343</v>
      </c>
    </row>
    <row r="26" spans="2:14" s="8" customFormat="1" ht="15">
      <c r="B26" s="8" t="s">
        <v>188</v>
      </c>
      <c r="D26" s="51">
        <v>30</v>
      </c>
      <c r="E26" s="51">
        <v>11</v>
      </c>
      <c r="F26" s="51">
        <v>33</v>
      </c>
      <c r="G26" s="51">
        <v>-8</v>
      </c>
      <c r="H26" s="839">
        <v>-53</v>
      </c>
      <c r="I26" s="51" t="s">
        <v>452</v>
      </c>
      <c r="J26" s="51" t="s">
        <v>343</v>
      </c>
      <c r="K26" s="51"/>
      <c r="L26" s="51">
        <v>30</v>
      </c>
      <c r="M26" s="839">
        <v>-53</v>
      </c>
      <c r="N26" s="798" t="s">
        <v>343</v>
      </c>
    </row>
    <row r="27" spans="4:14" ht="14.25">
      <c r="D27" s="180"/>
      <c r="E27" s="180"/>
      <c r="F27" s="180"/>
      <c r="G27" s="180"/>
      <c r="H27" s="729"/>
      <c r="I27" s="70"/>
      <c r="J27" s="70"/>
      <c r="K27" s="209"/>
      <c r="M27" s="359"/>
      <c r="N27" s="412"/>
    </row>
    <row r="28" spans="4:13" ht="14.25">
      <c r="D28" s="180"/>
      <c r="E28" s="180"/>
      <c r="F28" s="180"/>
      <c r="G28" s="180"/>
      <c r="H28" s="328"/>
      <c r="I28" s="331"/>
      <c r="J28" s="331"/>
      <c r="K28" s="331"/>
      <c r="L28" s="331"/>
      <c r="M28" s="328"/>
    </row>
    <row r="29" spans="2:14" s="199" customFormat="1" ht="12.75">
      <c r="B29" s="907" t="s">
        <v>321</v>
      </c>
      <c r="C29" s="907"/>
      <c r="D29" s="909"/>
      <c r="E29" s="909"/>
      <c r="F29" s="909"/>
      <c r="G29" s="909"/>
      <c r="H29" s="910"/>
      <c r="I29" s="911"/>
      <c r="J29" s="912"/>
      <c r="K29" s="913"/>
      <c r="L29" s="913"/>
      <c r="M29" s="910"/>
      <c r="N29" s="914"/>
    </row>
    <row r="30" spans="2:14" s="199" customFormat="1" ht="28.5" customHeight="1">
      <c r="B30" s="915" t="s">
        <v>252</v>
      </c>
      <c r="C30" s="952" t="s">
        <v>395</v>
      </c>
      <c r="D30" s="952"/>
      <c r="E30" s="952"/>
      <c r="F30" s="952"/>
      <c r="G30" s="952"/>
      <c r="H30" s="952"/>
      <c r="I30" s="952"/>
      <c r="J30" s="952"/>
      <c r="K30" s="952"/>
      <c r="L30" s="952"/>
      <c r="M30" s="952"/>
      <c r="N30" s="952"/>
    </row>
    <row r="31" spans="4:13" ht="14.25">
      <c r="D31" s="156"/>
      <c r="E31" s="156"/>
      <c r="F31" s="156"/>
      <c r="G31" s="156"/>
      <c r="H31" s="207"/>
      <c r="M31" s="207"/>
    </row>
    <row r="32" spans="4:13" ht="14.25">
      <c r="D32" s="156"/>
      <c r="E32" s="156"/>
      <c r="F32" s="156"/>
      <c r="G32" s="156"/>
      <c r="H32" s="207"/>
      <c r="M32" s="207"/>
    </row>
    <row r="33" spans="4:13" ht="14.25">
      <c r="D33" s="156"/>
      <c r="E33" s="156"/>
      <c r="F33" s="156"/>
      <c r="G33" s="156"/>
      <c r="H33" s="207"/>
      <c r="M33" s="207"/>
    </row>
    <row r="34" spans="4:13" ht="14.25">
      <c r="D34" s="156"/>
      <c r="E34" s="156"/>
      <c r="F34" s="156"/>
      <c r="G34" s="156"/>
      <c r="H34" s="207"/>
      <c r="M34" s="207"/>
    </row>
    <row r="35" spans="8:13" ht="14.25">
      <c r="H35" s="207"/>
      <c r="M35" s="207"/>
    </row>
    <row r="36" spans="8:13" ht="14.25">
      <c r="H36" s="207"/>
      <c r="M36" s="207"/>
    </row>
    <row r="37" spans="8:13" ht="14.25">
      <c r="H37" s="207"/>
      <c r="M37" s="207"/>
    </row>
    <row r="38" spans="8:13" ht="14.25">
      <c r="H38" s="207"/>
      <c r="M38" s="207"/>
    </row>
    <row r="39" spans="8:13" ht="14.25">
      <c r="H39" s="207"/>
      <c r="M39" s="207"/>
    </row>
    <row r="40" spans="8:13" ht="14.25">
      <c r="H40" s="207"/>
      <c r="M40" s="207"/>
    </row>
    <row r="41" spans="8:13" ht="14.25">
      <c r="H41" s="207"/>
      <c r="M41" s="207"/>
    </row>
    <row r="42" spans="8:13" ht="14.25">
      <c r="H42" s="182"/>
      <c r="M42" s="182"/>
    </row>
    <row r="43" spans="8:13" ht="14.25">
      <c r="H43" s="182"/>
      <c r="M43" s="182"/>
    </row>
    <row r="44" spans="8:13" ht="14.25">
      <c r="H44" s="182"/>
      <c r="M44" s="182"/>
    </row>
    <row r="45" spans="8:13" ht="14.25">
      <c r="H45" s="182"/>
      <c r="M45" s="182"/>
    </row>
    <row r="46" spans="8:13" ht="14.25">
      <c r="H46" s="182"/>
      <c r="M46" s="182"/>
    </row>
    <row r="47" spans="8:13" ht="14.25">
      <c r="H47" s="182"/>
      <c r="M47" s="182"/>
    </row>
    <row r="48" spans="8:13" ht="14.25">
      <c r="H48" s="182"/>
      <c r="M48" s="182"/>
    </row>
    <row r="49" spans="8:13" ht="14.25">
      <c r="H49" s="182"/>
      <c r="M49" s="182"/>
    </row>
    <row r="50" spans="8:13" ht="14.25">
      <c r="H50" s="182"/>
      <c r="M50" s="182"/>
    </row>
    <row r="51" spans="8:13" ht="14.25">
      <c r="H51" s="182"/>
      <c r="M51" s="182"/>
    </row>
    <row r="52" spans="8:13" ht="14.25">
      <c r="H52" s="182"/>
      <c r="M52" s="182"/>
    </row>
    <row r="53" spans="8:13" ht="14.25">
      <c r="H53" s="182"/>
      <c r="M53" s="182"/>
    </row>
    <row r="54" spans="8:13" ht="14.25">
      <c r="H54" s="182"/>
      <c r="M54" s="182"/>
    </row>
    <row r="55" spans="8:13" ht="14.25">
      <c r="H55" s="182"/>
      <c r="M55" s="182"/>
    </row>
    <row r="56" spans="8:13" ht="14.25">
      <c r="H56" s="182"/>
      <c r="M56" s="182"/>
    </row>
    <row r="57" spans="8:13" ht="14.25">
      <c r="H57" s="182"/>
      <c r="M57" s="182"/>
    </row>
    <row r="58" spans="8:13" ht="14.25">
      <c r="H58" s="182"/>
      <c r="M58" s="182"/>
    </row>
    <row r="59" spans="8:13" ht="14.25">
      <c r="H59" s="182"/>
      <c r="M59" s="182"/>
    </row>
    <row r="60" spans="8:13" ht="14.25">
      <c r="H60" s="182"/>
      <c r="M60" s="182"/>
    </row>
    <row r="61" spans="8:13" ht="14.25">
      <c r="H61" s="182"/>
      <c r="M61" s="182"/>
    </row>
    <row r="62" spans="8:13" ht="14.25">
      <c r="H62" s="182"/>
      <c r="M62" s="182"/>
    </row>
    <row r="63" spans="8:13" ht="14.25">
      <c r="H63" s="182"/>
      <c r="M63" s="182"/>
    </row>
    <row r="64" spans="8:13" ht="14.25">
      <c r="H64" s="182"/>
      <c r="M64" s="182"/>
    </row>
    <row r="65" spans="8:13" ht="14.25">
      <c r="H65" s="182"/>
      <c r="M65" s="182"/>
    </row>
    <row r="66" spans="8:13" ht="14.25">
      <c r="H66" s="182"/>
      <c r="M66" s="182"/>
    </row>
    <row r="67" spans="8:13" ht="14.25">
      <c r="H67" s="182"/>
      <c r="M67" s="182"/>
    </row>
    <row r="68" spans="8:13" ht="14.25">
      <c r="H68" s="182"/>
      <c r="M68" s="182"/>
    </row>
    <row r="69" spans="8:13" ht="14.25">
      <c r="H69" s="182"/>
      <c r="M69" s="182"/>
    </row>
    <row r="70" spans="8:13" ht="14.25">
      <c r="H70" s="182"/>
      <c r="M70" s="182"/>
    </row>
    <row r="71" spans="8:13" ht="14.25">
      <c r="H71" s="182"/>
      <c r="M71" s="182"/>
    </row>
    <row r="72" spans="8:13" ht="14.25">
      <c r="H72" s="182"/>
      <c r="M72" s="182"/>
    </row>
    <row r="73" spans="8:13" ht="14.25">
      <c r="H73" s="182"/>
      <c r="M73" s="182"/>
    </row>
    <row r="74" spans="8:13" ht="14.25">
      <c r="H74" s="182"/>
      <c r="M74" s="182"/>
    </row>
    <row r="75" spans="8:13" ht="14.25">
      <c r="H75" s="182"/>
      <c r="M75" s="182"/>
    </row>
    <row r="76" spans="8:13" ht="14.25">
      <c r="H76" s="182"/>
      <c r="M76" s="182"/>
    </row>
    <row r="77" spans="8:13" ht="14.25">
      <c r="H77" s="182"/>
      <c r="M77" s="182"/>
    </row>
    <row r="78" spans="8:13" ht="14.25">
      <c r="H78" s="182"/>
      <c r="M78" s="182"/>
    </row>
    <row r="79" spans="8:13" ht="14.25">
      <c r="H79" s="182"/>
      <c r="M79" s="182"/>
    </row>
    <row r="80" spans="8:13" ht="14.25">
      <c r="H80" s="182"/>
      <c r="M80" s="182"/>
    </row>
    <row r="81" spans="8:13" ht="14.25">
      <c r="H81" s="182"/>
      <c r="M81" s="182"/>
    </row>
    <row r="82" spans="8:13" ht="14.25">
      <c r="H82" s="182"/>
      <c r="M82" s="182"/>
    </row>
    <row r="83" spans="8:13" ht="14.25">
      <c r="H83" s="182"/>
      <c r="M83" s="182"/>
    </row>
    <row r="84" spans="8:13" ht="14.25">
      <c r="H84" s="182"/>
      <c r="M84" s="182"/>
    </row>
    <row r="85" spans="8:13" ht="14.25">
      <c r="H85" s="182"/>
      <c r="M85" s="182"/>
    </row>
    <row r="86" spans="8:13" ht="14.25">
      <c r="H86" s="182"/>
      <c r="M86" s="182"/>
    </row>
    <row r="87" spans="8:13" ht="14.25">
      <c r="H87" s="182"/>
      <c r="M87" s="182"/>
    </row>
    <row r="88" spans="8:13" ht="14.25">
      <c r="H88" s="182"/>
      <c r="M88" s="182"/>
    </row>
    <row r="89" spans="8:13" ht="14.25">
      <c r="H89" s="182"/>
      <c r="M89" s="182"/>
    </row>
    <row r="90" spans="8:13" ht="14.25">
      <c r="H90" s="182"/>
      <c r="M90" s="182"/>
    </row>
    <row r="91" spans="8:13" ht="14.25">
      <c r="H91" s="182"/>
      <c r="M91" s="182"/>
    </row>
    <row r="92" spans="8:13" ht="14.25">
      <c r="H92" s="182"/>
      <c r="M92" s="182"/>
    </row>
    <row r="93" spans="8:13" ht="14.25">
      <c r="H93" s="182"/>
      <c r="M93" s="182"/>
    </row>
    <row r="94" spans="8:13" ht="14.25">
      <c r="H94" s="182"/>
      <c r="M94" s="182"/>
    </row>
    <row r="95" spans="8:13" ht="14.25">
      <c r="H95" s="182"/>
      <c r="M95" s="182"/>
    </row>
    <row r="96" spans="8:13" ht="14.25">
      <c r="H96" s="182"/>
      <c r="M96" s="182"/>
    </row>
    <row r="97" spans="8:13" ht="14.25">
      <c r="H97" s="182"/>
      <c r="M97" s="182"/>
    </row>
    <row r="98" spans="8:13" ht="14.25">
      <c r="H98" s="182"/>
      <c r="M98" s="182"/>
    </row>
    <row r="99" spans="8:13" ht="14.25">
      <c r="H99" s="182"/>
      <c r="M99" s="182"/>
    </row>
    <row r="100" spans="8:13" ht="14.25">
      <c r="H100" s="182"/>
      <c r="M100" s="182"/>
    </row>
    <row r="101" spans="8:13" ht="14.25">
      <c r="H101" s="182"/>
      <c r="M101" s="182"/>
    </row>
    <row r="102" spans="8:13" ht="14.25">
      <c r="H102" s="182"/>
      <c r="M102" s="182"/>
    </row>
    <row r="103" spans="8:13" ht="14.25">
      <c r="H103" s="182"/>
      <c r="M103" s="182"/>
    </row>
    <row r="104" spans="8:13" ht="14.25">
      <c r="H104" s="182"/>
      <c r="M104" s="182"/>
    </row>
    <row r="105" spans="8:13" ht="14.25">
      <c r="H105" s="182"/>
      <c r="M105" s="182"/>
    </row>
    <row r="106" spans="8:13" ht="14.25">
      <c r="H106" s="182"/>
      <c r="M106" s="182"/>
    </row>
    <row r="107" spans="8:13" ht="14.25">
      <c r="H107" s="182"/>
      <c r="M107" s="182"/>
    </row>
    <row r="108" spans="8:13" ht="14.25">
      <c r="H108" s="182"/>
      <c r="M108" s="182"/>
    </row>
    <row r="109" spans="8:13" ht="14.25">
      <c r="H109" s="182"/>
      <c r="M109" s="182"/>
    </row>
    <row r="110" spans="8:13" ht="14.25">
      <c r="H110" s="182"/>
      <c r="M110" s="182"/>
    </row>
    <row r="111" spans="8:13" ht="14.25">
      <c r="H111" s="182"/>
      <c r="M111" s="182"/>
    </row>
    <row r="112" spans="8:13" ht="14.25">
      <c r="H112" s="182"/>
      <c r="M112" s="182"/>
    </row>
    <row r="113" spans="8:13" ht="14.25">
      <c r="H113" s="182"/>
      <c r="M113" s="182"/>
    </row>
    <row r="114" spans="8:13" ht="14.25">
      <c r="H114" s="182"/>
      <c r="M114" s="182"/>
    </row>
    <row r="115" spans="8:13" ht="14.25">
      <c r="H115" s="182"/>
      <c r="M115" s="182"/>
    </row>
    <row r="116" spans="8:13" ht="14.25">
      <c r="H116" s="182"/>
      <c r="M116" s="182"/>
    </row>
    <row r="117" spans="8:13" ht="14.25">
      <c r="H117" s="182"/>
      <c r="M117" s="182"/>
    </row>
    <row r="118" spans="8:13" ht="14.25">
      <c r="H118" s="182"/>
      <c r="M118" s="182"/>
    </row>
    <row r="119" spans="8:13" ht="14.25">
      <c r="H119" s="182"/>
      <c r="M119" s="182"/>
    </row>
    <row r="120" spans="8:13" ht="14.25">
      <c r="H120" s="182"/>
      <c r="M120" s="182"/>
    </row>
    <row r="121" spans="8:13" ht="14.25">
      <c r="H121" s="182"/>
      <c r="M121" s="182"/>
    </row>
    <row r="122" spans="8:13" ht="14.25">
      <c r="H122" s="182"/>
      <c r="M122" s="182"/>
    </row>
    <row r="123" spans="8:13" ht="14.25">
      <c r="H123" s="182"/>
      <c r="M123" s="182"/>
    </row>
    <row r="124" spans="8:13" ht="14.25">
      <c r="H124" s="182"/>
      <c r="M124" s="182"/>
    </row>
    <row r="125" spans="8:13" ht="14.25">
      <c r="H125" s="182"/>
      <c r="M125" s="182"/>
    </row>
    <row r="126" spans="8:13" ht="14.25">
      <c r="H126" s="182"/>
      <c r="M126" s="182"/>
    </row>
    <row r="127" spans="8:13" ht="14.25">
      <c r="H127" s="182"/>
      <c r="M127" s="182"/>
    </row>
    <row r="128" spans="8:13" ht="14.25">
      <c r="H128" s="182"/>
      <c r="M128" s="182"/>
    </row>
    <row r="129" spans="8:13" ht="14.25">
      <c r="H129" s="182"/>
      <c r="M129" s="182"/>
    </row>
    <row r="130" spans="8:13" ht="14.25">
      <c r="H130" s="182"/>
      <c r="M130" s="182"/>
    </row>
    <row r="131" spans="8:13" ht="14.25">
      <c r="H131" s="182"/>
      <c r="M131" s="182"/>
    </row>
    <row r="132" spans="8:13" ht="14.25">
      <c r="H132" s="182"/>
      <c r="M132" s="182"/>
    </row>
    <row r="133" spans="8:13" ht="14.25">
      <c r="H133" s="182"/>
      <c r="M133" s="182"/>
    </row>
    <row r="134" spans="8:13" ht="14.25">
      <c r="H134" s="182"/>
      <c r="M134" s="182"/>
    </row>
    <row r="135" spans="8:13" ht="14.25">
      <c r="H135" s="182"/>
      <c r="M135" s="182"/>
    </row>
    <row r="136" spans="8:13" ht="14.25">
      <c r="H136" s="182"/>
      <c r="M136" s="182"/>
    </row>
    <row r="137" spans="8:13" ht="14.25">
      <c r="H137" s="182"/>
      <c r="M137" s="182"/>
    </row>
    <row r="138" spans="8:13" ht="14.25">
      <c r="H138" s="182"/>
      <c r="M138" s="182"/>
    </row>
    <row r="139" spans="8:13" ht="14.25">
      <c r="H139" s="182"/>
      <c r="M139" s="182"/>
    </row>
    <row r="140" spans="8:13" ht="14.25">
      <c r="H140" s="182"/>
      <c r="M140" s="182"/>
    </row>
    <row r="141" spans="8:13" ht="14.25">
      <c r="H141" s="182"/>
      <c r="M141" s="182"/>
    </row>
    <row r="142" spans="8:13" ht="14.25">
      <c r="H142" s="182"/>
      <c r="M142" s="182"/>
    </row>
    <row r="143" spans="8:13" ht="14.25">
      <c r="H143" s="182"/>
      <c r="M143" s="182"/>
    </row>
    <row r="144" spans="8:13" ht="14.25">
      <c r="H144" s="182"/>
      <c r="M144" s="182"/>
    </row>
    <row r="145" spans="8:13" ht="14.25">
      <c r="H145" s="182"/>
      <c r="M145" s="182"/>
    </row>
    <row r="146" spans="8:13" ht="14.25">
      <c r="H146" s="182"/>
      <c r="M146" s="182"/>
    </row>
    <row r="147" spans="8:13" ht="14.25">
      <c r="H147" s="191"/>
      <c r="M147" s="191"/>
    </row>
    <row r="148" spans="8:13" ht="14.25">
      <c r="H148" s="191"/>
      <c r="M148" s="191"/>
    </row>
    <row r="149" spans="8:13" ht="14.25">
      <c r="H149" s="191"/>
      <c r="M149" s="191"/>
    </row>
    <row r="150" spans="8:13" ht="14.25">
      <c r="H150" s="191"/>
      <c r="M150" s="191"/>
    </row>
    <row r="151" spans="8:13" ht="14.25">
      <c r="H151" s="191"/>
      <c r="M151" s="191"/>
    </row>
    <row r="152" spans="8:13" ht="14.25">
      <c r="H152" s="191"/>
      <c r="M152" s="191"/>
    </row>
  </sheetData>
  <sheetProtection/>
  <mergeCells count="1">
    <mergeCell ref="C30:N30"/>
  </mergeCells>
  <hyperlinks>
    <hyperlink ref="A2" location="Index!A1" display="Back to Index"/>
  </hyperlinks>
  <printOptions/>
  <pageMargins left="0.75" right="0.75" top="1" bottom="1" header="0.5" footer="0.5"/>
  <pageSetup fitToHeight="1" fitToWidth="1" horizontalDpi="600" verticalDpi="600" orientation="landscape"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DBS Financial Data Supplement</dc:title>
  <dc:subject/>
  <dc:creator>Joyce Kor</dc:creator>
  <cp:keywords/>
  <dc:description/>
  <cp:lastModifiedBy>wangnyap</cp:lastModifiedBy>
  <cp:lastPrinted>2018-07-31T07:34:30Z</cp:lastPrinted>
  <dcterms:created xsi:type="dcterms:W3CDTF">2009-09-01T03:31:48Z</dcterms:created>
  <dcterms:modified xsi:type="dcterms:W3CDTF">2018-08-14T01:25:23Z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