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15" yWindow="360" windowWidth="10290" windowHeight="7455" tabRatio="885" activeTab="0"/>
  </bookViews>
  <sheets>
    <sheet name="Index" sheetId="1" r:id="rId1"/>
    <sheet name="1.Highlights" sheetId="2" r:id="rId2"/>
    <sheet name="2.PerShare" sheetId="3" r:id="rId3"/>
    <sheet name="3.NetInterest" sheetId="4" r:id="rId4"/>
    <sheet name="4.NonInterest" sheetId="5" r:id="rId5"/>
    <sheet name="5.Expenses" sheetId="6" r:id="rId6"/>
    <sheet name="6.Allowances" sheetId="7" r:id="rId7"/>
    <sheet name="7.Loans" sheetId="8" r:id="rId8"/>
    <sheet name="8.AFS" sheetId="9" r:id="rId9"/>
    <sheet name="9.Deposits" sheetId="10" r:id="rId10"/>
    <sheet name="10. Debts issued" sheetId="11" r:id="rId11"/>
    <sheet name="11.NPL,Coverage ratios" sheetId="12" r:id="rId12"/>
    <sheet name="12.NPA" sheetId="13" r:id="rId13"/>
    <sheet name="13.CumulativeAllowances" sheetId="14" r:id="rId14"/>
    <sheet name="14.Capital" sheetId="15" r:id="rId15"/>
    <sheet name="15.Mix" sheetId="16" r:id="rId16"/>
    <sheet name="16.Consumer" sheetId="17" r:id="rId17"/>
    <sheet name="17.Institutional" sheetId="18" r:id="rId18"/>
    <sheet name="18.Treasury" sheetId="19" r:id="rId19"/>
    <sheet name="19.Others" sheetId="20" r:id="rId20"/>
    <sheet name="20.S'pore" sheetId="21" r:id="rId21"/>
    <sheet name="21.HK" sheetId="22" r:id="rId22"/>
    <sheet name="22.GreaterChina" sheetId="23" r:id="rId23"/>
    <sheet name="23.SSEA" sheetId="24" r:id="rId24"/>
    <sheet name="24.ROW" sheetId="25" r:id="rId25"/>
    <sheet name="P&amp;L" sheetId="26" state="hidden" r:id="rId26"/>
    <sheet name="25.P&amp;L" sheetId="27" r:id="rId27"/>
    <sheet name="26.BalSheet" sheetId="28" r:id="rId28"/>
    <sheet name="27.CashFlow" sheetId="29" r:id="rId29"/>
    <sheet name="28.Legend" sheetId="30" r:id="rId30"/>
    <sheet name="Sheet1" sheetId="31" r:id="rId31"/>
  </sheets>
  <definedNames>
    <definedName name="_xlnm.Print_Area" localSheetId="1">'1.Highlights'!$A$1:$N$36</definedName>
    <definedName name="_xlnm.Print_Area" localSheetId="10">'10. Debts issued'!$A$1:$N$15</definedName>
    <definedName name="_xlnm.Print_Area" localSheetId="11">'11.NPL,Coverage ratios'!$A$1:$N$20</definedName>
    <definedName name="_xlnm.Print_Area" localSheetId="12">'12.NPA'!$A$1:$N$59</definedName>
    <definedName name="_xlnm.Print_Area" localSheetId="13">'13.CumulativeAllowances'!$A$1:$O$36</definedName>
    <definedName name="_xlnm.Print_Area" localSheetId="14">'14.Capital'!$A$1:$K$31</definedName>
    <definedName name="_xlnm.Print_Area" localSheetId="15">'15.Mix'!$A$1:$M$41</definedName>
    <definedName name="_xlnm.Print_Area" localSheetId="16">'16.Consumer'!$A$1:$N$17</definedName>
    <definedName name="_xlnm.Print_Area" localSheetId="17">'17.Institutional'!$A$1:$N$17</definedName>
    <definedName name="_xlnm.Print_Area" localSheetId="18">'18.Treasury'!$A$1:$N$17</definedName>
    <definedName name="_xlnm.Print_Area" localSheetId="19">'19.Others'!$A$1:$N$17</definedName>
    <definedName name="_xlnm.Print_Area" localSheetId="2">'2.PerShare'!$A$1:$N$41</definedName>
    <definedName name="_xlnm.Print_Area" localSheetId="20">'20.S''pore'!$A$1:$N$18</definedName>
    <definedName name="_xlnm.Print_Area" localSheetId="21">'21.HK'!$A$1:$N$18</definedName>
    <definedName name="_xlnm.Print_Area" localSheetId="22">'22.GreaterChina'!$A$1:$N$18</definedName>
    <definedName name="_xlnm.Print_Area" localSheetId="23">'23.SSEA'!$A$1:$N$18</definedName>
    <definedName name="_xlnm.Print_Area" localSheetId="24">'24.ROW'!$A$1:$N$18</definedName>
    <definedName name="_xlnm.Print_Area" localSheetId="26">'25.P&amp;L'!$A$1:$J$39</definedName>
    <definedName name="_xlnm.Print_Area" localSheetId="27">'26.BalSheet'!$A$1:$J$56</definedName>
    <definedName name="_xlnm.Print_Area" localSheetId="28">'27.CashFlow'!$A$1:$E$81</definedName>
    <definedName name="_xlnm.Print_Area" localSheetId="3">'3.NetInterest'!$A$1:$O$34</definedName>
    <definedName name="_xlnm.Print_Area" localSheetId="4">'4.NonInterest'!$A$1:$O$24</definedName>
    <definedName name="_xlnm.Print_Area" localSheetId="5">'5.Expenses'!$A$1:$O$15</definedName>
    <definedName name="_xlnm.Print_Area" localSheetId="6">'6.Allowances'!$A$1:$N$14</definedName>
    <definedName name="_xlnm.Print_Area" localSheetId="7">'7.Loans'!$A$1:$O$36</definedName>
    <definedName name="_xlnm.Print_Area" localSheetId="8">'8.AFS'!$A$11:$O$28</definedName>
    <definedName name="_xlnm.Print_Area" localSheetId="9">'9.Deposits'!$A$1:$N$30</definedName>
    <definedName name="_xlnm.Print_Area" localSheetId="0">'Index'!$A$1:$M$42</definedName>
    <definedName name="_xlnm.Print_Area" localSheetId="25">'P&amp;L'!$A$1:$N$66</definedName>
    <definedName name="_xlnm.Print_Titles" localSheetId="11">'11.NPL,Coverage ratios'!$A:$C</definedName>
    <definedName name="_xlnm.Print_Titles" localSheetId="12">'12.NPA'!$A:$C</definedName>
    <definedName name="_xlnm.Print_Titles" localSheetId="13">'13.CumulativeAllowances'!$A:$C</definedName>
    <definedName name="_xlnm.Print_Titles" localSheetId="7">'7.Loans'!$A:$C,'7.Loans'!$1:$4</definedName>
  </definedNames>
  <calcPr fullCalcOnLoad="1"/>
</workbook>
</file>

<file path=xl/sharedStrings.xml><?xml version="1.0" encoding="utf-8"?>
<sst xmlns="http://schemas.openxmlformats.org/spreadsheetml/2006/main" count="1177" uniqueCount="415">
  <si>
    <t>Expenses</t>
  </si>
  <si>
    <t>Page</t>
  </si>
  <si>
    <t>Net interest income</t>
  </si>
  <si>
    <t>Total income</t>
  </si>
  <si>
    <t>Profit before allowances</t>
  </si>
  <si>
    <t>Allowances for credit and other losses</t>
  </si>
  <si>
    <t>Profit before tax</t>
  </si>
  <si>
    <t>Total assets</t>
  </si>
  <si>
    <t>Total liabilities</t>
  </si>
  <si>
    <t>Shareholders’ funds</t>
  </si>
  <si>
    <t>Non-interest/total income</t>
  </si>
  <si>
    <t xml:space="preserve">Cost/income ratio </t>
  </si>
  <si>
    <t>NPL ratio</t>
  </si>
  <si>
    <t>Interest-bearing assets</t>
  </si>
  <si>
    <t>Customer loans</t>
  </si>
  <si>
    <t>Interbank assets</t>
  </si>
  <si>
    <t>Securities</t>
  </si>
  <si>
    <t>Interest-bearing liabilities</t>
  </si>
  <si>
    <t>Customer deposits</t>
  </si>
  <si>
    <t>Other borrowings</t>
  </si>
  <si>
    <t>Interest income</t>
  </si>
  <si>
    <t>Interest expense</t>
  </si>
  <si>
    <t>Non-interest income</t>
  </si>
  <si>
    <t>Other income</t>
  </si>
  <si>
    <t>Average rates (%)</t>
  </si>
  <si>
    <t>Average balances (S$m)</t>
  </si>
  <si>
    <t>Wealth management</t>
  </si>
  <si>
    <t>Others</t>
  </si>
  <si>
    <t>Net gain on fixed assets</t>
  </si>
  <si>
    <t>Others (including rental income)</t>
  </si>
  <si>
    <t>Staff expenses</t>
  </si>
  <si>
    <t>Other expenses</t>
  </si>
  <si>
    <t xml:space="preserve">Occupancy </t>
  </si>
  <si>
    <t xml:space="preserve">Computerisation </t>
  </si>
  <si>
    <t xml:space="preserve">Revenue-related </t>
  </si>
  <si>
    <t xml:space="preserve">Others </t>
  </si>
  <si>
    <t>Asset yield</t>
  </si>
  <si>
    <t>Funding cost</t>
  </si>
  <si>
    <t>Singapore</t>
  </si>
  <si>
    <t>Hong Kong</t>
  </si>
  <si>
    <t>General allowances</t>
  </si>
  <si>
    <t>Performance highlights</t>
  </si>
  <si>
    <t>Net book value</t>
  </si>
  <si>
    <t>Net profit</t>
  </si>
  <si>
    <t>Excluding one-time items</t>
  </si>
  <si>
    <t>Including one-time items</t>
  </si>
  <si>
    <t>Basic</t>
  </si>
  <si>
    <t>Diluted</t>
  </si>
  <si>
    <t>Ordinary shareholders' funds (S$m)</t>
  </si>
  <si>
    <t>Dividend</t>
  </si>
  <si>
    <t>Consolidated results</t>
  </si>
  <si>
    <t>Business segments</t>
  </si>
  <si>
    <t>Geographic segments</t>
  </si>
  <si>
    <t>Upgrades</t>
  </si>
  <si>
    <t>Settlements</t>
  </si>
  <si>
    <t>Recoveries</t>
  </si>
  <si>
    <t>Income tax expense</t>
  </si>
  <si>
    <t>Capital expenditure</t>
  </si>
  <si>
    <t>Depreciation</t>
  </si>
  <si>
    <t>Gross customer loans</t>
  </si>
  <si>
    <t>Rest of Greater China</t>
  </si>
  <si>
    <t>Rest of World</t>
  </si>
  <si>
    <t xml:space="preserve">Rest of Greater China </t>
  </si>
  <si>
    <t>Rest of the World</t>
  </si>
  <si>
    <t>Debt securities</t>
  </si>
  <si>
    <t>Contingent liabilities &amp; others</t>
  </si>
  <si>
    <t>Back to Index</t>
  </si>
  <si>
    <t>By geography</t>
  </si>
  <si>
    <t>By business unit</t>
  </si>
  <si>
    <t>Manufacturing</t>
  </si>
  <si>
    <t>Building and construction</t>
  </si>
  <si>
    <t>Housing loans</t>
  </si>
  <si>
    <t>General commerce</t>
  </si>
  <si>
    <t>Transportation, storage &amp; communications</t>
  </si>
  <si>
    <t>Financial institutions, investment &amp; holding companies</t>
  </si>
  <si>
    <t>By industry</t>
  </si>
  <si>
    <t>Net fee income</t>
  </si>
  <si>
    <t>Ordinary share data</t>
  </si>
  <si>
    <t>Less:</t>
  </si>
  <si>
    <t>Specific allowances</t>
  </si>
  <si>
    <t>Singapore dollar</t>
  </si>
  <si>
    <t>Hong Kong dollar</t>
  </si>
  <si>
    <t>US dollar</t>
  </si>
  <si>
    <t>Unsecured</t>
  </si>
  <si>
    <t>Non-performing assets</t>
  </si>
  <si>
    <t>Other data</t>
  </si>
  <si>
    <t>Income statement items (S$m)</t>
  </si>
  <si>
    <t>Balance sheet items (S$m)</t>
  </si>
  <si>
    <t>Depreciation of fixed assets (included in above items) (S$m)</t>
  </si>
  <si>
    <t>Total allowances</t>
  </si>
  <si>
    <t>Loss allowance coverage ratios (%)</t>
  </si>
  <si>
    <t>Balance sheet &amp; other items (S$m)</t>
  </si>
  <si>
    <t>Fixed deposits</t>
  </si>
  <si>
    <t>Savings accounts</t>
  </si>
  <si>
    <t>Current accounts</t>
  </si>
  <si>
    <t>NPAs at start of period</t>
  </si>
  <si>
    <t>NPAs at end of period</t>
  </si>
  <si>
    <t>Capital adequacy</t>
  </si>
  <si>
    <t>Tier 1</t>
  </si>
  <si>
    <t>Share capital</t>
  </si>
  <si>
    <t>Disclosed reserves and others</t>
  </si>
  <si>
    <t>Institutional banking</t>
  </si>
  <si>
    <t>Total income (as % of Group)</t>
  </si>
  <si>
    <t>Net profit (as % of Group)</t>
  </si>
  <si>
    <t>AFS reserve at end of period</t>
  </si>
  <si>
    <t>Available-for-sale portfolio</t>
  </si>
  <si>
    <t>Singapore government securities</t>
  </si>
  <si>
    <t>Other government securities</t>
  </si>
  <si>
    <t>Equities</t>
  </si>
  <si>
    <t>Less write-backs for:</t>
  </si>
  <si>
    <t>Add charges for:</t>
  </si>
  <si>
    <t>Movement in AFS reserves (S$m)</t>
  </si>
  <si>
    <t>Net interest income, average balances and rates</t>
  </si>
  <si>
    <t>Available-for-sale assets</t>
  </si>
  <si>
    <t>Segment results</t>
  </si>
  <si>
    <t>Earnings excluding one-time items (annualised)</t>
  </si>
  <si>
    <t>Earnings including one-time items (annualised)</t>
  </si>
  <si>
    <t>By classification</t>
  </si>
  <si>
    <t>Substandard</t>
  </si>
  <si>
    <t>Doubtful</t>
  </si>
  <si>
    <t>Loss</t>
  </si>
  <si>
    <t>By collateral type</t>
  </si>
  <si>
    <t>Secured by properties</t>
  </si>
  <si>
    <t>Secured by shares and debentures</t>
  </si>
  <si>
    <t>Secured by fixed deposits</t>
  </si>
  <si>
    <t>Other secured</t>
  </si>
  <si>
    <t>Total NPAs</t>
  </si>
  <si>
    <t>NPLs</t>
  </si>
  <si>
    <t>Other NPAs</t>
  </si>
  <si>
    <t>By period overdue</t>
  </si>
  <si>
    <t>Not overdue</t>
  </si>
  <si>
    <t>&lt;90 days overdue</t>
  </si>
  <si>
    <t>91-180 days overdue</t>
  </si>
  <si>
    <t>&gt;180 days overdue</t>
  </si>
  <si>
    <t>Specific allowances for NPAs</t>
  </si>
  <si>
    <t>Specific allowances for NPLs</t>
  </si>
  <si>
    <r>
      <t>NPA</t>
    </r>
    <r>
      <rPr>
        <sz val="11"/>
        <rFont val="Arial"/>
        <family val="2"/>
      </rPr>
      <t xml:space="preserve"> - Non-performing asset</t>
    </r>
  </si>
  <si>
    <r>
      <t>NPL</t>
    </r>
    <r>
      <rPr>
        <sz val="11"/>
        <rFont val="Arial"/>
        <family val="2"/>
      </rPr>
      <t xml:space="preserve"> - Non-performing loan</t>
    </r>
  </si>
  <si>
    <r>
      <t>SP</t>
    </r>
    <r>
      <rPr>
        <sz val="11"/>
        <rFont val="Arial"/>
        <family val="2"/>
      </rPr>
      <t xml:space="preserve"> - Specific allowance</t>
    </r>
  </si>
  <si>
    <r>
      <t>GP</t>
    </r>
    <r>
      <rPr>
        <sz val="11"/>
        <rFont val="Arial"/>
        <family val="2"/>
      </rPr>
      <t xml:space="preserve"> - General allowance</t>
    </r>
  </si>
  <si>
    <r>
      <t>CAR</t>
    </r>
    <r>
      <rPr>
        <sz val="11"/>
        <rFont val="Arial"/>
        <family val="2"/>
      </rPr>
      <t xml:space="preserve"> - Capital adequacy ratio</t>
    </r>
  </si>
  <si>
    <t>Legend of terms used</t>
  </si>
  <si>
    <t>NIM</t>
  </si>
  <si>
    <t>ROA</t>
  </si>
  <si>
    <t>ROE</t>
  </si>
  <si>
    <t>LDR</t>
  </si>
  <si>
    <r>
      <t>NIM</t>
    </r>
    <r>
      <rPr>
        <sz val="11"/>
        <rFont val="Arial"/>
        <family val="2"/>
      </rPr>
      <t xml:space="preserve"> - Net interest margin</t>
    </r>
  </si>
  <si>
    <r>
      <t>ROA</t>
    </r>
    <r>
      <rPr>
        <sz val="11"/>
        <rFont val="Arial"/>
        <family val="2"/>
      </rPr>
      <t xml:space="preserve"> - Return on assets</t>
    </r>
  </si>
  <si>
    <r>
      <t>ROE</t>
    </r>
    <r>
      <rPr>
        <sz val="11"/>
        <rFont val="Arial"/>
        <family val="2"/>
      </rPr>
      <t xml:space="preserve"> - Return on shareholders' funds</t>
    </r>
  </si>
  <si>
    <r>
      <t>LDR</t>
    </r>
    <r>
      <rPr>
        <sz val="11"/>
        <rFont val="Arial"/>
        <family val="2"/>
      </rPr>
      <t xml:space="preserve"> - Loan-to-deposit ratio</t>
    </r>
  </si>
  <si>
    <t>Tier 1 CAR</t>
  </si>
  <si>
    <t>Total CAR</t>
  </si>
  <si>
    <t>SP for loans/average loans (bp)</t>
  </si>
  <si>
    <r>
      <t>VaR</t>
    </r>
    <r>
      <rPr>
        <sz val="11"/>
        <rFont val="Arial"/>
        <family val="2"/>
      </rPr>
      <t xml:space="preserve"> - Value at risk</t>
    </r>
  </si>
  <si>
    <t>GP</t>
  </si>
  <si>
    <t>SP for loans</t>
  </si>
  <si>
    <t>SP for other assets</t>
  </si>
  <si>
    <t>New NPLs</t>
  </si>
  <si>
    <t>Existing NPLs</t>
  </si>
  <si>
    <t>Movement in SP for loans (S$m)</t>
  </si>
  <si>
    <t>Basic (average)</t>
  </si>
  <si>
    <t>Diluted (average)</t>
  </si>
  <si>
    <t>Basic (EOP)</t>
  </si>
  <si>
    <t>Diluted (EOP)</t>
  </si>
  <si>
    <r>
      <t>EOP</t>
    </r>
    <r>
      <rPr>
        <sz val="11"/>
        <rFont val="Arial"/>
        <family val="2"/>
      </rPr>
      <t xml:space="preserve"> - End of period</t>
    </r>
  </si>
  <si>
    <t>Cumulative SP</t>
  </si>
  <si>
    <t>Cumulative GP</t>
  </si>
  <si>
    <r>
      <t>AFS</t>
    </r>
    <r>
      <rPr>
        <sz val="11"/>
        <rFont val="Arial"/>
        <family val="2"/>
      </rPr>
      <t xml:space="preserve"> - Available-for-sale</t>
    </r>
  </si>
  <si>
    <t>AFS investments</t>
  </si>
  <si>
    <t>Breakdown of NPAs (S$m)</t>
  </si>
  <si>
    <t>Breakdown of NPLs (S$m)</t>
  </si>
  <si>
    <t>Group</t>
  </si>
  <si>
    <t>NPL and allowance coverage ratios</t>
  </si>
  <si>
    <t>Total allowances for NPAs / NPAs</t>
  </si>
  <si>
    <t>Cumulative loss allowances</t>
  </si>
  <si>
    <t>Total allowances for NPAs</t>
  </si>
  <si>
    <t>Breakdown of specific allowances (S$m)</t>
  </si>
  <si>
    <t>Specific allowances for other NPAs</t>
  </si>
  <si>
    <t>Movement in NPAs (S$m)</t>
  </si>
  <si>
    <t>EOP value (S$m)</t>
  </si>
  <si>
    <t>Gross loans</t>
  </si>
  <si>
    <t>Net loans</t>
  </si>
  <si>
    <t>Breakdown of gross customer loans (S$m)</t>
  </si>
  <si>
    <t>Breakdown of customer deposits (S$m)</t>
  </si>
  <si>
    <t>NPL ratios (NPLs as % of loans)</t>
  </si>
  <si>
    <t>Breakdown of total allowances (S$m)</t>
  </si>
  <si>
    <t>Capital and RWA (S$m)</t>
  </si>
  <si>
    <r>
      <t>RWA</t>
    </r>
    <r>
      <rPr>
        <sz val="11"/>
        <rFont val="Arial"/>
        <family val="2"/>
      </rPr>
      <t xml:space="preserve"> - Risk-weighted assets</t>
    </r>
  </si>
  <si>
    <t>Business and geographical mix</t>
  </si>
  <si>
    <t>Non-performing loan and coverage ratios</t>
  </si>
  <si>
    <t>Number of shares ('m)</t>
  </si>
  <si>
    <t>Total allowances for NPAs / unsecured NPAs</t>
  </si>
  <si>
    <t>Preference dividends (S$m)</t>
  </si>
  <si>
    <t>In $ millions</t>
  </si>
  <si>
    <t>+/(-)</t>
  </si>
  <si>
    <t>%</t>
  </si>
  <si>
    <t>Income</t>
  </si>
  <si>
    <t>Net fee and commission income</t>
  </si>
  <si>
    <t>Employee benefits</t>
  </si>
  <si>
    <t>Depreciation of properties and other fixed assets</t>
  </si>
  <si>
    <t xml:space="preserve">Other expenses  </t>
  </si>
  <si>
    <t xml:space="preserve">Total expenses </t>
  </si>
  <si>
    <t>Attributable to:</t>
  </si>
  <si>
    <t xml:space="preserve">   Shareholders</t>
  </si>
  <si>
    <t>Other comprehensive income:</t>
  </si>
  <si>
    <t>Foreign currency translation differences for foreign operations</t>
  </si>
  <si>
    <t xml:space="preserve">    Net valuation taken to equity</t>
  </si>
  <si>
    <t>Tax on items taken directly to or transferred from equity</t>
  </si>
  <si>
    <t>Other comprehensive income, net of tax</t>
  </si>
  <si>
    <t xml:space="preserve">Total comprehensive income </t>
  </si>
  <si>
    <t>GROUP</t>
  </si>
  <si>
    <t>COMPANY</t>
  </si>
  <si>
    <t>ASSETS</t>
  </si>
  <si>
    <t>Cash and balances with central banks</t>
  </si>
  <si>
    <t>Due from banks</t>
  </si>
  <si>
    <t xml:space="preserve">Loans and advances to customers </t>
  </si>
  <si>
    <t>Properties and other fixed assets</t>
  </si>
  <si>
    <t>Other assets</t>
  </si>
  <si>
    <t>TOTAL ASSETS</t>
  </si>
  <si>
    <t>LIABILITIES</t>
  </si>
  <si>
    <t>Other liabilities</t>
  </si>
  <si>
    <t xml:space="preserve">TOTAL LIABILITIES </t>
  </si>
  <si>
    <t>NET ASSETS</t>
  </si>
  <si>
    <t>EQUITY</t>
  </si>
  <si>
    <t>Other reserves</t>
  </si>
  <si>
    <t>Revenue reserves</t>
  </si>
  <si>
    <t>SHAREHOLDERS’ FUNDS</t>
  </si>
  <si>
    <t>TOTAL EQUITY</t>
  </si>
  <si>
    <t xml:space="preserve">In $ millions  </t>
  </si>
  <si>
    <t>Cash flows from operating activities</t>
  </si>
  <si>
    <t>Adjustments for non-cash items:</t>
  </si>
  <si>
    <t>Profit before changes in operating assets &amp; liabilities</t>
  </si>
  <si>
    <t>Increase/(Decrease) in:</t>
  </si>
  <si>
    <t>Due to banks</t>
  </si>
  <si>
    <t>Loans and advances to customers</t>
  </si>
  <si>
    <t>Tax paid</t>
  </si>
  <si>
    <t>Cash flows from investing activities</t>
  </si>
  <si>
    <t>Dividends from associates</t>
  </si>
  <si>
    <t>Purchase of properties and other fixed assets</t>
  </si>
  <si>
    <t>Proceeds from disposal of properties and other fixed assets</t>
  </si>
  <si>
    <t>Cash flows from financing activities</t>
  </si>
  <si>
    <t>Exchange translation adjustments (4)</t>
  </si>
  <si>
    <t>Net change in cash and cash equivalents (1)+(2)+(3)+(4)</t>
  </si>
  <si>
    <t xml:space="preserve">Cash and cash equivalents at 1 January </t>
  </si>
  <si>
    <t>Ratios (%) (excluding one-time items)</t>
  </si>
  <si>
    <t>Data used in earnings per share calculations</t>
  </si>
  <si>
    <t>Data used in net book value per share calculations</t>
  </si>
  <si>
    <t>Net profit (before preference dividends) (S$m)</t>
  </si>
  <si>
    <t>Number of shares (excluding treasury shares) ('m)</t>
  </si>
  <si>
    <t>Net trading income</t>
  </si>
  <si>
    <t>Staff headcount (EOP)</t>
  </si>
  <si>
    <t>AFS reserve at start of period</t>
  </si>
  <si>
    <t>Net valuation taken to equity</t>
  </si>
  <si>
    <t>Consolidated income statement</t>
  </si>
  <si>
    <t>Consolidated cash flow statement</t>
  </si>
  <si>
    <t>Institutional Banking</t>
  </si>
  <si>
    <t>Treasury</t>
  </si>
  <si>
    <r>
      <t xml:space="preserve">OTHER INFORMATION </t>
    </r>
    <r>
      <rPr>
        <b/>
        <sz val="11"/>
        <color indexed="8"/>
        <rFont val="Arial"/>
        <family val="2"/>
      </rPr>
      <t xml:space="preserve"> </t>
    </r>
  </si>
  <si>
    <t>Other non-interest income</t>
  </si>
  <si>
    <t xml:space="preserve">Net profit </t>
  </si>
  <si>
    <t>By currency</t>
  </si>
  <si>
    <t>Profit</t>
  </si>
  <si>
    <t xml:space="preserve">Profit before tax </t>
  </si>
  <si>
    <r>
      <t xml:space="preserve">   </t>
    </r>
    <r>
      <rPr>
        <sz val="11"/>
        <rFont val="Arial"/>
        <family val="2"/>
      </rPr>
      <t>Non-controlling interests</t>
    </r>
  </si>
  <si>
    <t xml:space="preserve">Non-controlling interests  </t>
  </si>
  <si>
    <t>Dividends paid to non-controlling interests</t>
  </si>
  <si>
    <t>Cash flow hedge reserve at start of period</t>
  </si>
  <si>
    <t>Cash flow hedge reserve at end of period</t>
  </si>
  <si>
    <t>Cash flow hedges</t>
  </si>
  <si>
    <t>Fee and commission income</t>
  </si>
  <si>
    <t>Less: fee and commission expense</t>
  </si>
  <si>
    <t>(i) Basic</t>
  </si>
  <si>
    <t>(ii) Diluted</t>
  </si>
  <si>
    <t xml:space="preserve">By business unit </t>
  </si>
  <si>
    <t xml:space="preserve">By geography </t>
  </si>
  <si>
    <t>Net gain on disposal (net of write-off) of properties and other fixed assets</t>
  </si>
  <si>
    <t xml:space="preserve">    Transferred to income statement </t>
  </si>
  <si>
    <t xml:space="preserve">Transferred to income statement </t>
  </si>
  <si>
    <t>Available-for-sale financial assets</t>
  </si>
  <si>
    <t>Consumer Banking/ Wealth Management</t>
  </si>
  <si>
    <t>Restricted balances with central banks</t>
  </si>
  <si>
    <t xml:space="preserve">Increase in share capital </t>
  </si>
  <si>
    <t>Consumer Banking/Wealth Management</t>
  </si>
  <si>
    <t>Net book value per share ($)</t>
  </si>
  <si>
    <t>Share Capital</t>
  </si>
  <si>
    <t>Tier 1 capital</t>
  </si>
  <si>
    <t>Tier 2 capital instruments</t>
  </si>
  <si>
    <t>Total regulatory adjustments to Tier 2 capital</t>
  </si>
  <si>
    <t xml:space="preserve">Total capital </t>
  </si>
  <si>
    <t>Risk-weighted assets</t>
  </si>
  <si>
    <t>Capital Adequacy Ratio (“CAR”) (%)</t>
  </si>
  <si>
    <t>Total</t>
  </si>
  <si>
    <t>NA</t>
  </si>
  <si>
    <t>Note:</t>
  </si>
  <si>
    <t>Decrease/(Increase) in:</t>
  </si>
  <si>
    <t>Professionals &amp; private individuals 
(excluding housing loans)</t>
  </si>
  <si>
    <t>Purchase of treasury shares</t>
  </si>
  <si>
    <t>Professionals &amp; private individuals (excluding housing loans)</t>
  </si>
  <si>
    <t>BABk to Index</t>
  </si>
  <si>
    <t>Government securities and treasury bills</t>
  </si>
  <si>
    <t>Derivatives</t>
  </si>
  <si>
    <t xml:space="preserve">Subsidiaries </t>
  </si>
  <si>
    <t xml:space="preserve">Other debt securities </t>
  </si>
  <si>
    <t>Subordinated term debts</t>
  </si>
  <si>
    <t>Other equity instruments</t>
  </si>
  <si>
    <t>Net income from investment securities</t>
  </si>
  <si>
    <t>Bank and corporate securities</t>
  </si>
  <si>
    <t>Deposits and balances from customers</t>
  </si>
  <si>
    <t xml:space="preserve">Other liabilities </t>
  </si>
  <si>
    <t>Customer non-trade loans</t>
  </si>
  <si>
    <t>Trade assets</t>
  </si>
  <si>
    <t>Other debt securities and borrowings</t>
  </si>
  <si>
    <t>DBS Group Holdings Ltd</t>
  </si>
  <si>
    <t xml:space="preserve">Consolidated Statement of Comprehensive Income </t>
  </si>
  <si>
    <r>
      <t>Per basic share (S$)</t>
    </r>
    <r>
      <rPr>
        <b/>
        <u val="single"/>
        <vertAlign val="superscript"/>
        <sz val="11"/>
        <rFont val="Arial"/>
        <family val="2"/>
      </rPr>
      <t xml:space="preserve"> (a)</t>
    </r>
  </si>
  <si>
    <r>
      <t xml:space="preserve">Per diluted share (S$) </t>
    </r>
    <r>
      <rPr>
        <b/>
        <u val="single"/>
        <vertAlign val="superscript"/>
        <sz val="11"/>
        <rFont val="Arial"/>
        <family val="2"/>
      </rPr>
      <t>(a)</t>
    </r>
  </si>
  <si>
    <t>Perpetual securities dividends (S$m)</t>
  </si>
  <si>
    <t>(a)  Net profit used in the computation of basic EPS is net of preference and perpetual dividends, whereas diluted EPS is net of perpetual dividends only.</t>
  </si>
  <si>
    <t>Common Equity Tier 1 CAR</t>
  </si>
  <si>
    <t>Redemption of preference shares of a subsidiary</t>
  </si>
  <si>
    <t>Consolidated balance sheets</t>
  </si>
  <si>
    <t>Additional Tier 1 Capital Instruments</t>
  </si>
  <si>
    <t>Total regulatory adjustments to Additional Tier 1 capital</t>
  </si>
  <si>
    <t>Provisions eligible as Tier 2 capital</t>
  </si>
  <si>
    <t>Regulatory adjustments due to insufficient Additonal Tier 1 capital</t>
  </si>
  <si>
    <t>Debts issued</t>
  </si>
  <si>
    <t>Debts issued (S$m)</t>
  </si>
  <si>
    <t>Total Debts issued</t>
  </si>
  <si>
    <t>Commercial papers</t>
  </si>
  <si>
    <t>Due within 1 year</t>
  </si>
  <si>
    <t>Due after 1 year</t>
  </si>
  <si>
    <t>Senior medium term notes</t>
  </si>
  <si>
    <t>Negotiable certificates of deposit</t>
  </si>
  <si>
    <t>Other debt securities</t>
  </si>
  <si>
    <t>Common Equity Tier 1</t>
  </si>
  <si>
    <t>Share of profits of associates and joint venture</t>
  </si>
  <si>
    <t>Goodwill and intangibles</t>
  </si>
  <si>
    <t>Total assets (before goodwill and intangibles)</t>
  </si>
  <si>
    <t>Brokerage</t>
  </si>
  <si>
    <t>Bank and corporate debt securities</t>
  </si>
  <si>
    <t>Cards</t>
  </si>
  <si>
    <t>Net profit including one-time items</t>
  </si>
  <si>
    <t>Chinese Yuan</t>
  </si>
  <si>
    <t>Institutional Banking and Others</t>
  </si>
  <si>
    <t>4Q14</t>
  </si>
  <si>
    <t>FY14</t>
  </si>
  <si>
    <t>4th Qtr 2014</t>
  </si>
  <si>
    <t xml:space="preserve">One-time items </t>
  </si>
  <si>
    <t xml:space="preserve">Consolidated balance sheets </t>
  </si>
  <si>
    <t>Total assets before goodwill and intangibles (as % of Group)</t>
  </si>
  <si>
    <t>1Q15</t>
  </si>
  <si>
    <t>1st Qtr 2015</t>
  </si>
  <si>
    <t>Cost of share-based payments</t>
  </si>
  <si>
    <t>Purchase of subordinated term debts</t>
  </si>
  <si>
    <t>Net gain on disposal of associate</t>
  </si>
  <si>
    <t>Net cash (used in)/generated from investing activities (2)</t>
  </si>
  <si>
    <t>Net cash used in financing activities (3)</t>
  </si>
  <si>
    <t>Share of other comprehensive income of associates and joint venture</t>
  </si>
  <si>
    <t>Loan-related</t>
  </si>
  <si>
    <t>1/</t>
  </si>
  <si>
    <r>
      <t xml:space="preserve">Investment banking </t>
    </r>
    <r>
      <rPr>
        <vertAlign val="superscript"/>
        <sz val="11"/>
        <rFont val="Arial"/>
        <family val="2"/>
      </rPr>
      <t>1/</t>
    </r>
  </si>
  <si>
    <r>
      <t xml:space="preserve">Trade and transaction services </t>
    </r>
    <r>
      <rPr>
        <vertAlign val="superscript"/>
        <sz val="11"/>
        <rFont val="Arial"/>
        <family val="2"/>
      </rPr>
      <t>1/</t>
    </r>
  </si>
  <si>
    <t>New NPAs</t>
  </si>
  <si>
    <t>Upgrades, recoveries and translations</t>
  </si>
  <si>
    <t>Write-offs</t>
  </si>
  <si>
    <t>3rd Qtr 2014</t>
  </si>
  <si>
    <t>2Q15</t>
  </si>
  <si>
    <t>2nd Qtr 2015</t>
  </si>
  <si>
    <t>Acquisition of interest in associate and joint venture</t>
  </si>
  <si>
    <t>Fair value gain on acquisition of interest in joint venture</t>
  </si>
  <si>
    <t>Net cash used in operating activities (1)</t>
  </si>
  <si>
    <t>Proceeds from disposal of interest in associate</t>
  </si>
  <si>
    <t>Acquisition of non-controlling interests</t>
  </si>
  <si>
    <t>Leverage ratio</t>
  </si>
  <si>
    <t>South and Southeast Asia</t>
  </si>
  <si>
    <t>Business and Geographical mix</t>
  </si>
  <si>
    <t>3Q15</t>
  </si>
  <si>
    <t>3rd Qtr 2015</t>
  </si>
  <si>
    <t>Change in non-controlling interests</t>
  </si>
  <si>
    <t>Covered bonds</t>
  </si>
  <si>
    <t>nm</t>
  </si>
  <si>
    <t>Financial Data Supplement for the Fourth Quarter ended 31 December 2015</t>
  </si>
  <si>
    <t>4Q15</t>
  </si>
  <si>
    <t>4Q15
vs 
3Q15</t>
  </si>
  <si>
    <t>4Q15
vs 
4Q14</t>
  </si>
  <si>
    <t>FY15</t>
  </si>
  <si>
    <t>FY15
vs 
FY14</t>
  </si>
  <si>
    <t>4Q15
vs 3Q15</t>
  </si>
  <si>
    <t>4Q15   
  vs 3Q15</t>
  </si>
  <si>
    <t>4th Qtr 2015</t>
  </si>
  <si>
    <t>Year 2014</t>
  </si>
  <si>
    <t>Year 2015</t>
  </si>
  <si>
    <t>Year</t>
  </si>
  <si>
    <t>Acquisition of business</t>
  </si>
  <si>
    <t>Profit after allowances</t>
  </si>
  <si>
    <t>Payment upon redemption of subordinated term debts</t>
  </si>
  <si>
    <r>
      <t>Basel III fully phased-in Common Equity Tier 1</t>
    </r>
    <r>
      <rPr>
        <b/>
        <vertAlign val="superscript"/>
        <sz val="11"/>
        <rFont val="Arial"/>
        <family val="2"/>
      </rPr>
      <t>1/</t>
    </r>
  </si>
  <si>
    <t>1/ Calculated by dividing Common Equity Tier 1 capital after all regulatory adjustments applicable from 1 January 2018 by RWA as at each reporting date.</t>
  </si>
  <si>
    <t>Fees from fiduciary services for 2014 are reclassified from investment banking to trade and transaction services</t>
  </si>
  <si>
    <t>Share of profits of associates</t>
  </si>
  <si>
    <t xml:space="preserve">Share of profits of associates </t>
  </si>
  <si>
    <t>Share of other comprehensive income of associates</t>
  </si>
  <si>
    <t>Associates</t>
  </si>
  <si>
    <t>Dividends paid to shareholders of the Company, net of scrip dividends</t>
  </si>
  <si>
    <t>Cash and cash equivalents at 31 December</t>
  </si>
  <si>
    <t>Share of associates' reserve</t>
  </si>
  <si>
    <t>Net exchange translation adjustments during the year</t>
  </si>
  <si>
    <t>Total regulatory adjustments to Common Equity Tier 1 capital</t>
  </si>
  <si>
    <t>Common Equity Tier 1 capital</t>
  </si>
  <si>
    <r>
      <t xml:space="preserve">Other income </t>
    </r>
    <r>
      <rPr>
        <vertAlign val="superscript"/>
        <sz val="11"/>
        <rFont val="Arial"/>
        <family val="2"/>
      </rPr>
      <t>2/</t>
    </r>
  </si>
  <si>
    <t>2/</t>
  </si>
  <si>
    <t>Exclude one-time items</t>
  </si>
  <si>
    <t>&gt;100</t>
  </si>
  <si>
    <t>(&gt;100)</t>
  </si>
  <si>
    <t>Of which: Restructured NPAs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</si>
</sst>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_(* #,##0_);_(* \(#,##0\);_(* &quot;-&quot;??_);_(@_)"/>
    <numFmt numFmtId="167" formatCode="[$-409]d\-mmm;@"/>
    <numFmt numFmtId="168" formatCode="0.0_);\(0.0\)"/>
  </numFmts>
  <fonts count="11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6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sz val="16"/>
      <color indexed="9"/>
      <name val="Arial"/>
      <family val="2"/>
    </font>
    <font>
      <u val="single"/>
      <sz val="10"/>
      <color indexed="9"/>
      <name val="Arial"/>
      <family val="2"/>
    </font>
    <font>
      <b/>
      <i/>
      <sz val="11"/>
      <name val="Arial"/>
      <family val="2"/>
    </font>
    <font>
      <u val="single"/>
      <sz val="11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i/>
      <sz val="11"/>
      <color indexed="9"/>
      <name val="Arial"/>
      <family val="2"/>
    </font>
    <font>
      <sz val="10"/>
      <color indexed="12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17"/>
      <name val="Arial"/>
      <family val="2"/>
    </font>
    <font>
      <sz val="10"/>
      <color indexed="17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i/>
      <sz val="11"/>
      <color indexed="12"/>
      <name val="Arial"/>
      <family val="2"/>
    </font>
    <font>
      <b/>
      <sz val="16"/>
      <name val="Arial"/>
      <family val="2"/>
    </font>
    <font>
      <b/>
      <u val="single"/>
      <vertAlign val="superscript"/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vertAlign val="superscript"/>
      <sz val="11"/>
      <name val="Arial"/>
      <family val="2"/>
    </font>
    <font>
      <b/>
      <sz val="10"/>
      <color indexed="17"/>
      <name val="Arial"/>
      <family val="2"/>
    </font>
    <font>
      <b/>
      <vertAlign val="superscript"/>
      <sz val="11"/>
      <name val="Arial"/>
      <family val="2"/>
    </font>
    <font>
      <sz val="11"/>
      <color indexed="9"/>
      <name val="Calibri"/>
      <family val="2"/>
    </font>
    <font>
      <sz val="11"/>
      <color indexed="25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47"/>
      <name val="Arial"/>
      <family val="2"/>
    </font>
    <font>
      <sz val="11"/>
      <color indexed="48"/>
      <name val="Arial"/>
      <family val="2"/>
    </font>
    <font>
      <b/>
      <sz val="11"/>
      <color indexed="48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47"/>
      <name val="Arial"/>
      <family val="2"/>
    </font>
    <font>
      <i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48"/>
      <name val="Arial"/>
      <family val="2"/>
    </font>
    <font>
      <sz val="11"/>
      <color indexed="60"/>
      <name val="Arial"/>
      <family val="2"/>
    </font>
    <font>
      <b/>
      <sz val="11"/>
      <color indexed="60"/>
      <name val="Arial"/>
      <family val="2"/>
    </font>
    <font>
      <b/>
      <sz val="10"/>
      <color indexed="12"/>
      <name val="Arial"/>
      <family val="2"/>
    </font>
    <font>
      <b/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0"/>
      <name val="Arial"/>
      <family val="2"/>
    </font>
    <font>
      <sz val="11"/>
      <color theme="0"/>
      <name val="Arial"/>
      <family val="2"/>
    </font>
    <font>
      <sz val="11"/>
      <color rgb="FF0000FF"/>
      <name val="Arial"/>
      <family val="2"/>
    </font>
    <font>
      <sz val="11"/>
      <color theme="1"/>
      <name val="Arial"/>
      <family val="2"/>
    </font>
    <font>
      <b/>
      <sz val="11"/>
      <color rgb="FF0000FF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BC497"/>
      <name val="Arial"/>
      <family val="2"/>
    </font>
    <font>
      <sz val="11"/>
      <color rgb="FF3333FF"/>
      <name val="Arial"/>
      <family val="2"/>
    </font>
    <font>
      <b/>
      <sz val="11"/>
      <color rgb="FF3333FF"/>
      <name val="Arial"/>
      <family val="2"/>
    </font>
    <font>
      <sz val="12"/>
      <color rgb="FFFF0000"/>
      <name val="Arial"/>
      <family val="2"/>
    </font>
    <font>
      <b/>
      <sz val="11"/>
      <color theme="0"/>
      <name val="Arial"/>
      <family val="2"/>
    </font>
    <font>
      <b/>
      <sz val="11"/>
      <color rgb="FF132EF9"/>
      <name val="Arial"/>
      <family val="2"/>
    </font>
    <font>
      <sz val="11"/>
      <color rgb="FF132EF9"/>
      <name val="Arial"/>
      <family val="2"/>
    </font>
    <font>
      <sz val="10"/>
      <color rgb="FF132EF9"/>
      <name val="Arial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b/>
      <sz val="11"/>
      <color theme="9" tint="0.5999900102615356"/>
      <name val="Arial"/>
      <family val="2"/>
    </font>
    <font>
      <b/>
      <sz val="16"/>
      <color theme="0"/>
      <name val="Arial"/>
      <family val="2"/>
    </font>
    <font>
      <b/>
      <sz val="11"/>
      <color rgb="FFFCD1AE"/>
      <name val="Arial"/>
      <family val="2"/>
    </font>
    <font>
      <i/>
      <sz val="11"/>
      <color rgb="FFFF0000"/>
      <name val="Arial"/>
      <family val="2"/>
    </font>
    <font>
      <sz val="11"/>
      <color rgb="FFFF0000"/>
      <name val="Arial"/>
      <family val="2"/>
    </font>
    <font>
      <sz val="10"/>
      <color rgb="FF3333FF"/>
      <name val="Arial"/>
      <family val="2"/>
    </font>
    <font>
      <sz val="11"/>
      <color rgb="FF0000CC"/>
      <name val="Arial"/>
      <family val="2"/>
    </font>
    <font>
      <b/>
      <sz val="11"/>
      <color rgb="FF0000CC"/>
      <name val="Arial"/>
      <family val="2"/>
    </font>
    <font>
      <sz val="11"/>
      <color rgb="FFC00000"/>
      <name val="Arial"/>
      <family val="2"/>
    </font>
    <font>
      <b/>
      <sz val="11"/>
      <color rgb="FFC00000"/>
      <name val="Arial"/>
      <family val="2"/>
    </font>
    <font>
      <sz val="11"/>
      <color theme="9" tint="0.5999600291252136"/>
      <name val="Arial"/>
      <family val="2"/>
    </font>
    <font>
      <sz val="11"/>
      <color rgb="FFFCD1AE"/>
      <name val="Arial"/>
      <family val="2"/>
    </font>
    <font>
      <sz val="11"/>
      <color theme="9" tint="0.5999900102615356"/>
      <name val="Arial"/>
      <family val="2"/>
    </font>
    <font>
      <b/>
      <sz val="10"/>
      <color rgb="FF132EF9"/>
      <name val="Arial"/>
      <family val="2"/>
    </font>
    <font>
      <b/>
      <sz val="10"/>
      <color rgb="FF3333FF"/>
      <name val="Arial"/>
      <family val="2"/>
    </font>
    <font>
      <u val="single"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thick"/>
    </border>
    <border>
      <left/>
      <right/>
      <top style="thick"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0" borderId="6" applyNumberFormat="0" applyFill="0" applyAlignment="0" applyProtection="0"/>
    <xf numFmtId="0" fontId="8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81" fillId="27" borderId="8" applyNumberFormat="0" applyAlignment="0" applyProtection="0"/>
    <xf numFmtId="9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626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6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37" fontId="5" fillId="0" borderId="0" xfId="0" applyNumberFormat="1" applyFont="1" applyFill="1" applyBorder="1" applyAlignment="1">
      <alignment horizontal="right"/>
    </xf>
    <xf numFmtId="37" fontId="5" fillId="34" borderId="0" xfId="0" applyNumberFormat="1" applyFont="1" applyFill="1" applyBorder="1" applyAlignment="1">
      <alignment horizontal="right"/>
    </xf>
    <xf numFmtId="37" fontId="5" fillId="0" borderId="0" xfId="0" applyNumberFormat="1" applyFont="1" applyFill="1" applyBorder="1" applyAlignment="1">
      <alignment horizontal="right" wrapText="1"/>
    </xf>
    <xf numFmtId="37" fontId="5" fillId="0" borderId="0" xfId="0" applyNumberFormat="1" applyFont="1" applyFill="1" applyBorder="1" applyAlignment="1">
      <alignment horizontal="left"/>
    </xf>
    <xf numFmtId="37" fontId="4" fillId="0" borderId="0" xfId="0" applyNumberFormat="1" applyFont="1" applyFill="1" applyBorder="1" applyAlignment="1">
      <alignment horizontal="right"/>
    </xf>
    <xf numFmtId="37" fontId="4" fillId="0" borderId="0" xfId="0" applyNumberFormat="1" applyFont="1" applyFill="1" applyBorder="1" applyAlignment="1">
      <alignment horizontal="left"/>
    </xf>
    <xf numFmtId="37" fontId="4" fillId="0" borderId="0" xfId="0" applyNumberFormat="1" applyFont="1" applyFill="1" applyBorder="1" applyAlignment="1">
      <alignment horizontal="right"/>
    </xf>
    <xf numFmtId="37" fontId="4" fillId="0" borderId="0" xfId="0" applyNumberFormat="1" applyFont="1" applyFill="1" applyBorder="1" applyAlignment="1">
      <alignment horizontal="left"/>
    </xf>
    <xf numFmtId="37" fontId="4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3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9" fontId="4" fillId="0" borderId="0" xfId="0" applyNumberFormat="1" applyFont="1" applyFill="1" applyBorder="1" applyAlignment="1">
      <alignment wrapText="1"/>
    </xf>
    <xf numFmtId="37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wrapText="1"/>
    </xf>
    <xf numFmtId="37" fontId="4" fillId="0" borderId="0" xfId="0" applyNumberFormat="1" applyFont="1" applyFill="1" applyBorder="1" applyAlignment="1">
      <alignment wrapText="1"/>
    </xf>
    <xf numFmtId="37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 quotePrefix="1">
      <alignment horizontal="left"/>
    </xf>
    <xf numFmtId="37" fontId="4" fillId="0" borderId="0" xfId="0" applyNumberFormat="1" applyFont="1" applyFill="1" applyBorder="1" applyAlignment="1">
      <alignment/>
    </xf>
    <xf numFmtId="0" fontId="5" fillId="33" borderId="0" xfId="0" applyFont="1" applyFill="1" applyAlignment="1">
      <alignment horizontal="right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2" fillId="35" borderId="10" xfId="0" applyFont="1" applyFill="1" applyBorder="1" applyAlignment="1">
      <alignment horizontal="left"/>
    </xf>
    <xf numFmtId="37" fontId="9" fillId="35" borderId="10" xfId="0" applyNumberFormat="1" applyFont="1" applyFill="1" applyBorder="1" applyAlignment="1">
      <alignment horizontal="left"/>
    </xf>
    <xf numFmtId="37" fontId="9" fillId="35" borderId="10" xfId="0" applyNumberFormat="1" applyFont="1" applyFill="1" applyBorder="1" applyAlignment="1">
      <alignment horizontal="right"/>
    </xf>
    <xf numFmtId="37" fontId="8" fillId="35" borderId="11" xfId="0" applyNumberFormat="1" applyFont="1" applyFill="1" applyBorder="1" applyAlignment="1">
      <alignment horizontal="center"/>
    </xf>
    <xf numFmtId="37" fontId="8" fillId="35" borderId="11" xfId="0" applyNumberFormat="1" applyFont="1" applyFill="1" applyBorder="1" applyAlignment="1">
      <alignment horizontal="center" wrapText="1"/>
    </xf>
    <xf numFmtId="37" fontId="11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39" fontId="11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39" fontId="4" fillId="0" borderId="0" xfId="0" applyNumberFormat="1" applyFont="1" applyFill="1" applyBorder="1" applyAlignment="1">
      <alignment horizontal="left"/>
    </xf>
    <xf numFmtId="39" fontId="11" fillId="0" borderId="0" xfId="0" applyNumberFormat="1" applyFont="1" applyFill="1" applyBorder="1" applyAlignment="1">
      <alignment/>
    </xf>
    <xf numFmtId="39" fontId="5" fillId="0" borderId="0" xfId="0" applyNumberFormat="1" applyFont="1" applyFill="1" applyBorder="1" applyAlignment="1">
      <alignment horizontal="left"/>
    </xf>
    <xf numFmtId="39" fontId="5" fillId="0" borderId="0" xfId="0" applyNumberFormat="1" applyFont="1" applyFill="1" applyBorder="1" applyAlignment="1">
      <alignment horizontal="right"/>
    </xf>
    <xf numFmtId="39" fontId="5" fillId="0" borderId="0" xfId="0" applyNumberFormat="1" applyFont="1" applyFill="1" applyBorder="1" applyAlignment="1">
      <alignment horizontal="right" wrapText="1"/>
    </xf>
    <xf numFmtId="39" fontId="4" fillId="0" borderId="0" xfId="0" applyNumberFormat="1" applyFont="1" applyFill="1" applyBorder="1" applyAlignment="1">
      <alignment/>
    </xf>
    <xf numFmtId="39" fontId="5" fillId="0" borderId="0" xfId="0" applyNumberFormat="1" applyFont="1" applyFill="1" applyBorder="1" applyAlignment="1">
      <alignment/>
    </xf>
    <xf numFmtId="37" fontId="14" fillId="0" borderId="0" xfId="0" applyNumberFormat="1" applyFont="1" applyFill="1" applyBorder="1" applyAlignment="1">
      <alignment horizontal="left"/>
    </xf>
    <xf numFmtId="39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left"/>
    </xf>
    <xf numFmtId="164" fontId="14" fillId="0" borderId="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 horizontal="left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5" fillId="33" borderId="0" xfId="52" applyFont="1" applyFill="1" applyAlignment="1" applyProtection="1">
      <alignment/>
      <protection/>
    </xf>
    <xf numFmtId="37" fontId="10" fillId="0" borderId="0" xfId="52" applyNumberFormat="1" applyFont="1" applyFill="1" applyBorder="1" applyAlignment="1" applyProtection="1">
      <alignment wrapText="1"/>
      <protection/>
    </xf>
    <xf numFmtId="37" fontId="11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164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5" fillId="33" borderId="0" xfId="0" applyFont="1" applyFill="1" applyAlignment="1">
      <alignment/>
    </xf>
    <xf numFmtId="164" fontId="4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right" wrapText="1"/>
    </xf>
    <xf numFmtId="39" fontId="10" fillId="0" borderId="0" xfId="52" applyNumberFormat="1" applyFont="1" applyFill="1" applyBorder="1" applyAlignment="1" applyProtection="1">
      <alignment wrapText="1"/>
      <protection/>
    </xf>
    <xf numFmtId="37" fontId="11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vertical="top" wrapText="1"/>
    </xf>
    <xf numFmtId="37" fontId="4" fillId="0" borderId="0" xfId="0" applyNumberFormat="1" applyFont="1" applyFill="1" applyBorder="1" applyAlignment="1">
      <alignment vertical="top" wrapText="1"/>
    </xf>
    <xf numFmtId="37" fontId="14" fillId="0" borderId="0" xfId="0" applyNumberFormat="1" applyFont="1" applyFill="1" applyBorder="1" applyAlignment="1">
      <alignment/>
    </xf>
    <xf numFmtId="37" fontId="4" fillId="0" borderId="0" xfId="0" applyNumberFormat="1" applyFont="1" applyBorder="1" applyAlignment="1">
      <alignment/>
    </xf>
    <xf numFmtId="37" fontId="4" fillId="0" borderId="0" xfId="0" applyNumberFormat="1" applyFont="1" applyFill="1" applyBorder="1" applyAlignment="1">
      <alignment vertical="top"/>
    </xf>
    <xf numFmtId="37" fontId="4" fillId="0" borderId="0" xfId="0" applyNumberFormat="1" applyFont="1" applyBorder="1" applyAlignment="1">
      <alignment vertical="top"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 horizontal="left"/>
    </xf>
    <xf numFmtId="0" fontId="16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14" fillId="33" borderId="0" xfId="0" applyFont="1" applyFill="1" applyAlignment="1">
      <alignment/>
    </xf>
    <xf numFmtId="37" fontId="4" fillId="0" borderId="0" xfId="0" applyNumberFormat="1" applyFont="1" applyBorder="1" applyAlignment="1">
      <alignment vertical="top"/>
    </xf>
    <xf numFmtId="37" fontId="4" fillId="0" borderId="0" xfId="0" applyNumberFormat="1" applyFont="1" applyAlignment="1">
      <alignment vertical="top"/>
    </xf>
    <xf numFmtId="37" fontId="4" fillId="0" borderId="0" xfId="0" applyNumberFormat="1" applyFont="1" applyAlignment="1">
      <alignment/>
    </xf>
    <xf numFmtId="166" fontId="5" fillId="0" borderId="0" xfId="42" applyNumberFormat="1" applyFont="1" applyFill="1" applyBorder="1" applyAlignment="1">
      <alignment horizontal="right" wrapText="1"/>
    </xf>
    <xf numFmtId="37" fontId="6" fillId="0" borderId="0" xfId="0" applyNumberFormat="1" applyFont="1" applyFill="1" applyBorder="1" applyAlignment="1">
      <alignment horizontal="left"/>
    </xf>
    <xf numFmtId="37" fontId="5" fillId="0" borderId="0" xfId="0" applyNumberFormat="1" applyFont="1" applyAlignment="1">
      <alignment vertical="top"/>
    </xf>
    <xf numFmtId="37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167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39" fontId="4" fillId="0" borderId="0" xfId="0" applyNumberFormat="1" applyFont="1" applyFill="1" applyBorder="1" applyAlignment="1">
      <alignment horizontal="left" wrapText="1"/>
    </xf>
    <xf numFmtId="164" fontId="4" fillId="0" borderId="0" xfId="0" applyNumberFormat="1" applyFont="1" applyFill="1" applyBorder="1" applyAlignment="1">
      <alignment horizontal="left" wrapText="1"/>
    </xf>
    <xf numFmtId="37" fontId="4" fillId="34" borderId="0" xfId="0" applyNumberFormat="1" applyFont="1" applyFill="1" applyBorder="1" applyAlignment="1">
      <alignment horizontal="right" wrapText="1"/>
    </xf>
    <xf numFmtId="37" fontId="4" fillId="0" borderId="0" xfId="0" applyNumberFormat="1" applyFont="1" applyFill="1" applyBorder="1" applyAlignment="1">
      <alignment horizontal="left" wrapText="1"/>
    </xf>
    <xf numFmtId="37" fontId="4" fillId="0" borderId="0" xfId="0" applyNumberFormat="1" applyFont="1" applyFill="1" applyBorder="1" applyAlignment="1">
      <alignment horizontal="right" wrapText="1"/>
    </xf>
    <xf numFmtId="37" fontId="4" fillId="34" borderId="0" xfId="0" applyNumberFormat="1" applyFont="1" applyFill="1" applyBorder="1" applyAlignment="1">
      <alignment horizontal="right" wrapText="1"/>
    </xf>
    <xf numFmtId="37" fontId="9" fillId="35" borderId="10" xfId="0" applyNumberFormat="1" applyFont="1" applyFill="1" applyBorder="1" applyAlignment="1">
      <alignment horizontal="right" wrapText="1"/>
    </xf>
    <xf numFmtId="37" fontId="5" fillId="34" borderId="0" xfId="0" applyNumberFormat="1" applyFont="1" applyFill="1" applyBorder="1" applyAlignment="1">
      <alignment horizontal="right" wrapText="1"/>
    </xf>
    <xf numFmtId="37" fontId="4" fillId="0" borderId="0" xfId="0" applyNumberFormat="1" applyFont="1" applyFill="1" applyBorder="1" applyAlignment="1">
      <alignment wrapText="1"/>
    </xf>
    <xf numFmtId="39" fontId="4" fillId="0" borderId="0" xfId="0" applyNumberFormat="1" applyFont="1" applyFill="1" applyBorder="1" applyAlignment="1">
      <alignment horizontal="right" wrapText="1"/>
    </xf>
    <xf numFmtId="166" fontId="4" fillId="0" borderId="0" xfId="42" applyNumberFormat="1" applyFont="1" applyFill="1" applyBorder="1" applyAlignment="1">
      <alignment horizontal="right" wrapText="1"/>
    </xf>
    <xf numFmtId="37" fontId="4" fillId="0" borderId="0" xfId="42" applyNumberFormat="1" applyFont="1" applyFill="1" applyBorder="1" applyAlignment="1">
      <alignment horizontal="right" wrapText="1"/>
    </xf>
    <xf numFmtId="37" fontId="5" fillId="0" borderId="0" xfId="42" applyNumberFormat="1" applyFont="1" applyFill="1" applyBorder="1" applyAlignment="1">
      <alignment horizontal="right" wrapText="1"/>
    </xf>
    <xf numFmtId="164" fontId="5" fillId="0" borderId="0" xfId="0" applyNumberFormat="1" applyFont="1" applyFill="1" applyBorder="1" applyAlignment="1">
      <alignment horizontal="right" wrapText="1"/>
    </xf>
    <xf numFmtId="166" fontId="4" fillId="0" borderId="0" xfId="42" applyNumberFormat="1" applyFont="1" applyAlignment="1">
      <alignment horizontal="right" wrapText="1"/>
    </xf>
    <xf numFmtId="0" fontId="0" fillId="34" borderId="0" xfId="0" applyFill="1" applyAlignment="1">
      <alignment horizontal="right" wrapText="1"/>
    </xf>
    <xf numFmtId="37" fontId="4" fillId="0" borderId="0" xfId="42" applyNumberFormat="1" applyFont="1" applyFill="1" applyBorder="1" applyAlignment="1">
      <alignment horizontal="right" wrapText="1"/>
    </xf>
    <xf numFmtId="166" fontId="4" fillId="0" borderId="0" xfId="42" applyNumberFormat="1" applyFont="1" applyFill="1" applyBorder="1" applyAlignment="1">
      <alignment horizontal="right" wrapText="1"/>
    </xf>
    <xf numFmtId="37" fontId="17" fillId="34" borderId="0" xfId="0" applyNumberFormat="1" applyFont="1" applyFill="1" applyBorder="1" applyAlignment="1">
      <alignment horizontal="right" wrapText="1"/>
    </xf>
    <xf numFmtId="37" fontId="17" fillId="34" borderId="0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12" xfId="0" applyFont="1" applyBorder="1" applyAlignment="1">
      <alignment horizontal="right" wrapText="1"/>
    </xf>
    <xf numFmtId="0" fontId="17" fillId="0" borderId="0" xfId="0" applyFont="1" applyAlignment="1">
      <alignment horizontal="right" wrapText="1"/>
    </xf>
    <xf numFmtId="166" fontId="4" fillId="34" borderId="0" xfId="42" applyNumberFormat="1" applyFont="1" applyFill="1" applyBorder="1" applyAlignment="1">
      <alignment horizontal="right" wrapText="1"/>
    </xf>
    <xf numFmtId="0" fontId="0" fillId="0" borderId="0" xfId="0" applyFill="1" applyAlignment="1">
      <alignment horizontal="right" wrapText="1"/>
    </xf>
    <xf numFmtId="166" fontId="18" fillId="0" borderId="0" xfId="42" applyNumberFormat="1" applyFont="1" applyFill="1" applyAlignment="1">
      <alignment horizontal="right" wrapText="1"/>
    </xf>
    <xf numFmtId="164" fontId="4" fillId="0" borderId="0" xfId="0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37" fontId="16" fillId="0" borderId="0" xfId="0" applyNumberFormat="1" applyFont="1" applyFill="1" applyBorder="1" applyAlignment="1">
      <alignment horizontal="right" wrapText="1"/>
    </xf>
    <xf numFmtId="0" fontId="4" fillId="0" borderId="0" xfId="0" applyFont="1" applyAlignment="1">
      <alignment wrapText="1"/>
    </xf>
    <xf numFmtId="37" fontId="9" fillId="36" borderId="10" xfId="0" applyNumberFormat="1" applyFont="1" applyFill="1" applyBorder="1" applyAlignment="1">
      <alignment horizontal="right" wrapText="1"/>
    </xf>
    <xf numFmtId="37" fontId="17" fillId="0" borderId="0" xfId="0" applyNumberFormat="1" applyFont="1" applyFill="1" applyBorder="1" applyAlignment="1">
      <alignment horizontal="right" wrapText="1"/>
    </xf>
    <xf numFmtId="37" fontId="17" fillId="0" borderId="0" xfId="0" applyNumberFormat="1" applyFont="1" applyFill="1" applyBorder="1" applyAlignment="1">
      <alignment horizontal="right" wrapText="1"/>
    </xf>
    <xf numFmtId="37" fontId="16" fillId="0" borderId="0" xfId="0" applyNumberFormat="1" applyFont="1" applyFill="1" applyBorder="1" applyAlignment="1">
      <alignment horizontal="right" wrapText="1"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left" wrapText="1" indent="3"/>
    </xf>
    <xf numFmtId="0" fontId="6" fillId="0" borderId="0" xfId="0" applyFont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left" wrapText="1" indent="1"/>
    </xf>
    <xf numFmtId="0" fontId="4" fillId="0" borderId="12" xfId="0" applyFont="1" applyBorder="1" applyAlignment="1">
      <alignment wrapText="1"/>
    </xf>
    <xf numFmtId="0" fontId="21" fillId="0" borderId="0" xfId="0" applyFont="1" applyAlignment="1">
      <alignment wrapText="1"/>
    </xf>
    <xf numFmtId="167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right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21" fillId="0" borderId="0" xfId="0" applyFont="1" applyAlignment="1">
      <alignment horizontal="left" wrapText="1" indent="2"/>
    </xf>
    <xf numFmtId="0" fontId="21" fillId="0" borderId="12" xfId="0" applyFont="1" applyBorder="1" applyAlignment="1">
      <alignment horizontal="left" wrapText="1" indent="2"/>
    </xf>
    <xf numFmtId="0" fontId="21" fillId="0" borderId="12" xfId="0" applyFont="1" applyBorder="1" applyAlignment="1">
      <alignment horizontal="center" wrapText="1"/>
    </xf>
    <xf numFmtId="0" fontId="21" fillId="0" borderId="0" xfId="0" applyFont="1" applyAlignment="1">
      <alignment horizontal="right" vertical="top" wrapText="1" indent="1"/>
    </xf>
    <xf numFmtId="0" fontId="21" fillId="0" borderId="0" xfId="0" applyFont="1" applyAlignment="1">
      <alignment horizontal="left" vertical="top" wrapText="1" indent="1"/>
    </xf>
    <xf numFmtId="0" fontId="22" fillId="0" borderId="0" xfId="0" applyFont="1" applyAlignment="1">
      <alignment horizontal="left" vertical="top" wrapText="1" indent="1"/>
    </xf>
    <xf numFmtId="0" fontId="5" fillId="0" borderId="0" xfId="0" applyFont="1" applyAlignment="1">
      <alignment horizontal="left" vertical="top" wrapText="1" indent="1"/>
    </xf>
    <xf numFmtId="166" fontId="4" fillId="0" borderId="0" xfId="42" applyNumberFormat="1" applyFont="1" applyAlignment="1">
      <alignment horizontal="right"/>
    </xf>
    <xf numFmtId="37" fontId="4" fillId="0" borderId="0" xfId="0" applyNumberFormat="1" applyFont="1" applyAlignment="1">
      <alignment horizontal="right"/>
    </xf>
    <xf numFmtId="37" fontId="12" fillId="35" borderId="10" xfId="0" applyNumberFormat="1" applyFont="1" applyFill="1" applyBorder="1" applyAlignment="1">
      <alignment horizontal="left"/>
    </xf>
    <xf numFmtId="37" fontId="4" fillId="0" borderId="0" xfId="42" applyNumberFormat="1" applyFont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 applyAlignment="1">
      <alignment/>
    </xf>
    <xf numFmtId="37" fontId="5" fillId="0" borderId="0" xfId="0" applyNumberFormat="1" applyFont="1" applyAlignment="1">
      <alignment horizontal="center" vertical="top" wrapText="1"/>
    </xf>
    <xf numFmtId="37" fontId="5" fillId="0" borderId="0" xfId="0" applyNumberFormat="1" applyFont="1" applyAlignment="1">
      <alignment horizontal="right" wrapText="1"/>
    </xf>
    <xf numFmtId="37" fontId="8" fillId="35" borderId="10" xfId="42" applyNumberFormat="1" applyFont="1" applyFill="1" applyBorder="1" applyAlignment="1">
      <alignment horizontal="right"/>
    </xf>
    <xf numFmtId="37" fontId="8" fillId="35" borderId="11" xfId="42" applyNumberFormat="1" applyFont="1" applyFill="1" applyBorder="1" applyAlignment="1">
      <alignment horizontal="right"/>
    </xf>
    <xf numFmtId="37" fontId="4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66" fontId="4" fillId="0" borderId="12" xfId="42" applyNumberFormat="1" applyFont="1" applyBorder="1" applyAlignment="1">
      <alignment horizontal="right" wrapText="1"/>
    </xf>
    <xf numFmtId="166" fontId="4" fillId="0" borderId="0" xfId="42" applyNumberFormat="1" applyFont="1" applyAlignment="1">
      <alignment horizontal="right"/>
    </xf>
    <xf numFmtId="166" fontId="0" fillId="0" borderId="0" xfId="42" applyNumberFormat="1" applyFont="1" applyAlignment="1">
      <alignment horizontal="right"/>
    </xf>
    <xf numFmtId="166" fontId="12" fillId="35" borderId="10" xfId="42" applyNumberFormat="1" applyFont="1" applyFill="1" applyBorder="1" applyAlignment="1">
      <alignment horizontal="left"/>
    </xf>
    <xf numFmtId="166" fontId="8" fillId="35" borderId="11" xfId="42" applyNumberFormat="1" applyFont="1" applyFill="1" applyBorder="1" applyAlignment="1">
      <alignment horizontal="center"/>
    </xf>
    <xf numFmtId="166" fontId="4" fillId="0" borderId="0" xfId="42" applyNumberFormat="1" applyFont="1" applyAlignment="1">
      <alignment/>
    </xf>
    <xf numFmtId="166" fontId="6" fillId="0" borderId="13" xfId="42" applyNumberFormat="1" applyFont="1" applyBorder="1" applyAlignment="1">
      <alignment horizontal="right" vertical="top" wrapText="1"/>
    </xf>
    <xf numFmtId="166" fontId="6" fillId="0" borderId="12" xfId="42" applyNumberFormat="1" applyFont="1" applyBorder="1" applyAlignment="1">
      <alignment horizontal="right" vertical="top" wrapText="1"/>
    </xf>
    <xf numFmtId="166" fontId="4" fillId="0" borderId="0" xfId="42" applyNumberFormat="1" applyFont="1" applyAlignment="1">
      <alignment horizontal="right" wrapText="1"/>
    </xf>
    <xf numFmtId="166" fontId="0" fillId="0" borderId="0" xfId="42" applyNumberFormat="1" applyFont="1" applyAlignment="1">
      <alignment horizontal="right"/>
    </xf>
    <xf numFmtId="166" fontId="0" fillId="0" borderId="0" xfId="42" applyNumberFormat="1" applyFont="1" applyAlignment="1">
      <alignment/>
    </xf>
    <xf numFmtId="166" fontId="5" fillId="0" borderId="0" xfId="42" applyNumberFormat="1" applyFont="1" applyAlignment="1">
      <alignment horizontal="center" vertical="top" wrapText="1"/>
    </xf>
    <xf numFmtId="37" fontId="4" fillId="35" borderId="10" xfId="0" applyNumberFormat="1" applyFont="1" applyFill="1" applyBorder="1" applyAlignment="1">
      <alignment horizontal="right"/>
    </xf>
    <xf numFmtId="37" fontId="5" fillId="35" borderId="11" xfId="0" applyNumberFormat="1" applyFont="1" applyFill="1" applyBorder="1" applyAlignment="1">
      <alignment horizontal="center"/>
    </xf>
    <xf numFmtId="166" fontId="4" fillId="0" borderId="0" xfId="42" applyNumberFormat="1" applyFont="1" applyFill="1" applyAlignment="1">
      <alignment horizontal="right" wrapText="1"/>
    </xf>
    <xf numFmtId="37" fontId="21" fillId="0" borderId="0" xfId="0" applyNumberFormat="1" applyFont="1" applyFill="1" applyBorder="1" applyAlignment="1">
      <alignment horizontal="right" wrapText="1"/>
    </xf>
    <xf numFmtId="37" fontId="6" fillId="0" borderId="0" xfId="0" applyNumberFormat="1" applyFont="1" applyFill="1" applyBorder="1" applyAlignment="1">
      <alignment horizontal="right" wrapText="1"/>
    </xf>
    <xf numFmtId="164" fontId="21" fillId="0" borderId="0" xfId="0" applyNumberFormat="1" applyFont="1" applyFill="1" applyBorder="1" applyAlignment="1">
      <alignment horizontal="right" wrapText="1"/>
    </xf>
    <xf numFmtId="37" fontId="4" fillId="35" borderId="10" xfId="0" applyNumberFormat="1" applyFont="1" applyFill="1" applyBorder="1" applyAlignment="1">
      <alignment horizontal="right" wrapText="1"/>
    </xf>
    <xf numFmtId="37" fontId="0" fillId="0" borderId="0" xfId="0" applyNumberFormat="1" applyFill="1" applyAlignment="1">
      <alignment horizontal="right" wrapText="1"/>
    </xf>
    <xf numFmtId="0" fontId="5" fillId="0" borderId="13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right" vertical="top" wrapText="1"/>
    </xf>
    <xf numFmtId="166" fontId="4" fillId="35" borderId="10" xfId="42" applyNumberFormat="1" applyFont="1" applyFill="1" applyBorder="1" applyAlignment="1">
      <alignment horizontal="right"/>
    </xf>
    <xf numFmtId="166" fontId="5" fillId="35" borderId="11" xfId="42" applyNumberFormat="1" applyFont="1" applyFill="1" applyBorder="1" applyAlignment="1">
      <alignment horizontal="center"/>
    </xf>
    <xf numFmtId="166" fontId="4" fillId="0" borderId="0" xfId="42" applyNumberFormat="1" applyFont="1" applyAlignment="1">
      <alignment/>
    </xf>
    <xf numFmtId="166" fontId="5" fillId="0" borderId="13" xfId="42" applyNumberFormat="1" applyFont="1" applyBorder="1" applyAlignment="1">
      <alignment horizontal="right" vertical="top" wrapText="1"/>
    </xf>
    <xf numFmtId="166" fontId="5" fillId="0" borderId="12" xfId="42" applyNumberFormat="1" applyFont="1" applyBorder="1" applyAlignment="1">
      <alignment horizontal="right" vertical="top" wrapText="1"/>
    </xf>
    <xf numFmtId="37" fontId="8" fillId="35" borderId="0" xfId="0" applyNumberFormat="1" applyFont="1" applyFill="1" applyBorder="1" applyAlignment="1">
      <alignment horizontal="right" wrapText="1"/>
    </xf>
    <xf numFmtId="37" fontId="8" fillId="35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37" fontId="4" fillId="34" borderId="0" xfId="0" applyNumberFormat="1" applyFont="1" applyFill="1" applyBorder="1" applyAlignment="1">
      <alignment horizontal="right"/>
    </xf>
    <xf numFmtId="39" fontId="4" fillId="0" borderId="0" xfId="0" applyNumberFormat="1" applyFont="1" applyFill="1" applyBorder="1" applyAlignment="1">
      <alignment horizontal="right"/>
    </xf>
    <xf numFmtId="37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14" xfId="0" applyFont="1" applyBorder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3" fontId="4" fillId="0" borderId="14" xfId="0" applyNumberFormat="1" applyFont="1" applyBorder="1" applyAlignment="1">
      <alignment horizontal="right" wrapText="1"/>
    </xf>
    <xf numFmtId="37" fontId="4" fillId="0" borderId="14" xfId="0" applyNumberFormat="1" applyFont="1" applyBorder="1" applyAlignment="1">
      <alignment horizontal="right" wrapText="1"/>
    </xf>
    <xf numFmtId="37" fontId="6" fillId="0" borderId="0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center" wrapText="1"/>
    </xf>
    <xf numFmtId="37" fontId="4" fillId="35" borderId="10" xfId="42" applyNumberFormat="1" applyFont="1" applyFill="1" applyBorder="1" applyAlignment="1">
      <alignment horizontal="right"/>
    </xf>
    <xf numFmtId="39" fontId="4" fillId="0" borderId="0" xfId="0" applyNumberFormat="1" applyFont="1" applyFill="1" applyBorder="1" applyAlignment="1">
      <alignment horizontal="left"/>
    </xf>
    <xf numFmtId="43" fontId="4" fillId="0" borderId="0" xfId="42" applyFont="1" applyFill="1" applyAlignment="1">
      <alignment horizontal="right"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right" wrapText="1"/>
    </xf>
    <xf numFmtId="166" fontId="4" fillId="0" borderId="14" xfId="42" applyNumberFormat="1" applyFont="1" applyFill="1" applyBorder="1" applyAlignment="1">
      <alignment horizontal="right" wrapText="1"/>
    </xf>
    <xf numFmtId="166" fontId="4" fillId="0" borderId="14" xfId="42" applyNumberFormat="1" applyFont="1" applyBorder="1" applyAlignment="1">
      <alignment horizontal="right" wrapText="1"/>
    </xf>
    <xf numFmtId="37" fontId="4" fillId="0" borderId="15" xfId="0" applyNumberFormat="1" applyFont="1" applyBorder="1" applyAlignment="1">
      <alignment horizontal="right" wrapText="1"/>
    </xf>
    <xf numFmtId="164" fontId="6" fillId="0" borderId="0" xfId="0" applyNumberFormat="1" applyFont="1" applyFill="1" applyBorder="1" applyAlignment="1">
      <alignment horizontal="right"/>
    </xf>
    <xf numFmtId="164" fontId="21" fillId="0" borderId="0" xfId="0" applyNumberFormat="1" applyFont="1" applyFill="1" applyBorder="1" applyAlignment="1">
      <alignment horizontal="right"/>
    </xf>
    <xf numFmtId="37" fontId="5" fillId="0" borderId="0" xfId="0" applyNumberFormat="1" applyFont="1" applyFill="1" applyBorder="1" applyAlignment="1">
      <alignment wrapText="1"/>
    </xf>
    <xf numFmtId="3" fontId="4" fillId="0" borderId="14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37" fontId="4" fillId="35" borderId="10" xfId="0" applyNumberFormat="1" applyFont="1" applyFill="1" applyBorder="1" applyAlignment="1">
      <alignment horizontal="right"/>
    </xf>
    <xf numFmtId="39" fontId="4" fillId="0" borderId="0" xfId="42" applyNumberFormat="1" applyFont="1" applyFill="1" applyBorder="1" applyAlignment="1">
      <alignment horizontal="right" wrapText="1"/>
    </xf>
    <xf numFmtId="0" fontId="5" fillId="0" borderId="12" xfId="0" applyNumberFormat="1" applyFont="1" applyBorder="1" applyAlignment="1">
      <alignment horizontal="center" vertical="top" wrapText="1"/>
    </xf>
    <xf numFmtId="37" fontId="24" fillId="34" borderId="0" xfId="0" applyNumberFormat="1" applyFont="1" applyFill="1" applyBorder="1" applyAlignment="1">
      <alignment horizontal="right" wrapText="1"/>
    </xf>
    <xf numFmtId="37" fontId="24" fillId="0" borderId="0" xfId="0" applyNumberFormat="1" applyFont="1" applyFill="1" applyBorder="1" applyAlignment="1">
      <alignment horizontal="right" wrapText="1"/>
    </xf>
    <xf numFmtId="37" fontId="23" fillId="0" borderId="0" xfId="0" applyNumberFormat="1" applyFont="1" applyFill="1" applyBorder="1" applyAlignment="1">
      <alignment horizontal="right" wrapText="1"/>
    </xf>
    <xf numFmtId="37" fontId="23" fillId="0" borderId="0" xfId="0" applyNumberFormat="1" applyFont="1" applyAlignment="1">
      <alignment horizontal="right"/>
    </xf>
    <xf numFmtId="37" fontId="25" fillId="0" borderId="0" xfId="0" applyNumberFormat="1" applyFont="1" applyAlignment="1">
      <alignment horizontal="right"/>
    </xf>
    <xf numFmtId="166" fontId="4" fillId="34" borderId="0" xfId="42" applyNumberFormat="1" applyFont="1" applyFill="1" applyAlignment="1">
      <alignment horizontal="right" wrapText="1"/>
    </xf>
    <xf numFmtId="3" fontId="4" fillId="0" borderId="0" xfId="0" applyNumberFormat="1" applyFont="1" applyFill="1" applyAlignment="1">
      <alignment horizontal="right" wrapText="1"/>
    </xf>
    <xf numFmtId="0" fontId="4" fillId="0" borderId="0" xfId="0" applyFont="1" applyFill="1" applyAlignment="1">
      <alignment horizontal="right" wrapText="1"/>
    </xf>
    <xf numFmtId="37" fontId="26" fillId="0" borderId="0" xfId="0" applyNumberFormat="1" applyFont="1" applyFill="1" applyBorder="1" applyAlignment="1">
      <alignment horizontal="right" wrapText="1"/>
    </xf>
    <xf numFmtId="0" fontId="6" fillId="0" borderId="0" xfId="0" applyFont="1" applyAlignment="1">
      <alignment horizontal="left" vertical="top" wrapText="1" indent="1"/>
    </xf>
    <xf numFmtId="0" fontId="4" fillId="34" borderId="0" xfId="0" applyFont="1" applyFill="1" applyAlignment="1">
      <alignment horizontal="right" wrapText="1"/>
    </xf>
    <xf numFmtId="166" fontId="20" fillId="0" borderId="0" xfId="42" applyNumberFormat="1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166" fontId="18" fillId="0" borderId="0" xfId="42" applyNumberFormat="1" applyFont="1" applyFill="1" applyAlignment="1">
      <alignment horizontal="right" wrapText="1"/>
    </xf>
    <xf numFmtId="0" fontId="9" fillId="0" borderId="0" xfId="0" applyFont="1" applyAlignment="1">
      <alignment/>
    </xf>
    <xf numFmtId="164" fontId="4" fillId="0" borderId="0" xfId="0" applyNumberFormat="1" applyFont="1" applyFill="1" applyBorder="1" applyAlignment="1">
      <alignment horizontal="right" wrapText="1"/>
    </xf>
    <xf numFmtId="164" fontId="4" fillId="0" borderId="0" xfId="42" applyNumberFormat="1" applyFont="1" applyFill="1" applyBorder="1" applyAlignment="1">
      <alignment horizontal="right" wrapText="1"/>
    </xf>
    <xf numFmtId="3" fontId="5" fillId="0" borderId="0" xfId="0" applyNumberFormat="1" applyFont="1" applyAlignment="1">
      <alignment horizontal="right" wrapText="1"/>
    </xf>
    <xf numFmtId="0" fontId="5" fillId="0" borderId="14" xfId="0" applyFont="1" applyBorder="1" applyAlignment="1">
      <alignment horizontal="right" wrapText="1"/>
    </xf>
    <xf numFmtId="3" fontId="5" fillId="34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wrapText="1"/>
    </xf>
    <xf numFmtId="3" fontId="4" fillId="34" borderId="0" xfId="0" applyNumberFormat="1" applyFont="1" applyFill="1" applyBorder="1" applyAlignment="1">
      <alignment horizontal="right" wrapText="1"/>
    </xf>
    <xf numFmtId="2" fontId="5" fillId="34" borderId="0" xfId="0" applyNumberFormat="1" applyFont="1" applyFill="1" applyBorder="1" applyAlignment="1">
      <alignment/>
    </xf>
    <xf numFmtId="2" fontId="4" fillId="34" borderId="0" xfId="0" applyNumberFormat="1" applyFont="1" applyFill="1" applyBorder="1" applyAlignment="1">
      <alignment horizontal="right" wrapText="1"/>
    </xf>
    <xf numFmtId="37" fontId="4" fillId="0" borderId="0" xfId="0" applyNumberFormat="1" applyFont="1" applyFill="1" applyAlignment="1">
      <alignment horizontal="right" wrapText="1"/>
    </xf>
    <xf numFmtId="43" fontId="4" fillId="0" borderId="0" xfId="42" applyFont="1" applyFill="1" applyBorder="1" applyAlignment="1">
      <alignment horizontal="right" wrapText="1"/>
    </xf>
    <xf numFmtId="39" fontId="4" fillId="34" borderId="0" xfId="0" applyNumberFormat="1" applyFont="1" applyFill="1" applyBorder="1" applyAlignment="1">
      <alignment horizontal="right" wrapText="1"/>
    </xf>
    <xf numFmtId="2" fontId="4" fillId="0" borderId="0" xfId="0" applyNumberFormat="1" applyFont="1" applyAlignment="1">
      <alignment horizontal="right" wrapText="1"/>
    </xf>
    <xf numFmtId="37" fontId="4" fillId="0" borderId="0" xfId="42" applyNumberFormat="1" applyFont="1" applyFill="1" applyAlignment="1">
      <alignment horizontal="right" wrapText="1"/>
    </xf>
    <xf numFmtId="37" fontId="4" fillId="0" borderId="0" xfId="42" applyNumberFormat="1" applyFont="1" applyAlignment="1">
      <alignment horizontal="right" wrapText="1"/>
    </xf>
    <xf numFmtId="37" fontId="16" fillId="0" borderId="0" xfId="0" applyNumberFormat="1" applyFont="1" applyFill="1" applyAlignment="1">
      <alignment horizontal="right" wrapText="1"/>
    </xf>
    <xf numFmtId="37" fontId="5" fillId="0" borderId="0" xfId="0" applyNumberFormat="1" applyFont="1" applyAlignment="1">
      <alignment/>
    </xf>
    <xf numFmtId="0" fontId="27" fillId="0" borderId="0" xfId="0" applyFont="1" applyFill="1" applyBorder="1" applyAlignment="1">
      <alignment horizontal="left"/>
    </xf>
    <xf numFmtId="37" fontId="27" fillId="0" borderId="0" xfId="0" applyNumberFormat="1" applyFont="1" applyFill="1" applyBorder="1" applyAlignment="1">
      <alignment horizontal="left"/>
    </xf>
    <xf numFmtId="39" fontId="4" fillId="0" borderId="0" xfId="0" applyNumberFormat="1" applyFont="1" applyFill="1" applyAlignment="1">
      <alignment horizontal="right" wrapText="1"/>
    </xf>
    <xf numFmtId="164" fontId="4" fillId="0" borderId="0" xfId="0" applyNumberFormat="1" applyFont="1" applyFill="1" applyAlignment="1">
      <alignment horizontal="right" wrapText="1"/>
    </xf>
    <xf numFmtId="37" fontId="17" fillId="0" borderId="0" xfId="0" applyNumberFormat="1" applyFont="1" applyFill="1" applyBorder="1" applyAlignment="1">
      <alignment horizontal="right" wrapText="1"/>
    </xf>
    <xf numFmtId="43" fontId="4" fillId="0" borderId="0" xfId="0" applyNumberFormat="1" applyFont="1" applyFill="1" applyBorder="1" applyAlignment="1">
      <alignment horizontal="right" wrapText="1"/>
    </xf>
    <xf numFmtId="37" fontId="19" fillId="0" borderId="0" xfId="0" applyNumberFormat="1" applyFont="1" applyFill="1" applyAlignment="1">
      <alignment horizontal="right" wrapText="1"/>
    </xf>
    <xf numFmtId="37" fontId="25" fillId="0" borderId="0" xfId="0" applyNumberFormat="1" applyFont="1" applyFill="1" applyAlignment="1">
      <alignment horizontal="right" wrapText="1"/>
    </xf>
    <xf numFmtId="37" fontId="0" fillId="0" borderId="0" xfId="0" applyNumberFormat="1" applyFont="1" applyAlignment="1">
      <alignment horizontal="right"/>
    </xf>
    <xf numFmtId="37" fontId="85" fillId="0" borderId="0" xfId="42" applyNumberFormat="1" applyFont="1" applyFill="1" applyAlignment="1">
      <alignment horizontal="right" wrapText="1"/>
    </xf>
    <xf numFmtId="0" fontId="86" fillId="0" borderId="0" xfId="0" applyFont="1" applyAlignment="1">
      <alignment/>
    </xf>
    <xf numFmtId="166" fontId="85" fillId="0" borderId="0" xfId="42" applyNumberFormat="1" applyFont="1" applyFill="1" applyAlignment="1">
      <alignment horizontal="right" wrapText="1"/>
    </xf>
    <xf numFmtId="37" fontId="4" fillId="35" borderId="10" xfId="0" applyNumberFormat="1" applyFont="1" applyFill="1" applyBorder="1" applyAlignment="1">
      <alignment horizontal="right" wrapText="1"/>
    </xf>
    <xf numFmtId="165" fontId="4" fillId="0" borderId="0" xfId="42" applyNumberFormat="1" applyFont="1" applyFill="1" applyBorder="1" applyAlignment="1">
      <alignment horizontal="right" wrapText="1"/>
    </xf>
    <xf numFmtId="0" fontId="4" fillId="0" borderId="0" xfId="0" applyFont="1" applyAlignment="1">
      <alignment wrapText="1"/>
    </xf>
    <xf numFmtId="165" fontId="4" fillId="0" borderId="0" xfId="42" applyNumberFormat="1" applyFont="1" applyFill="1" applyAlignment="1">
      <alignment horizontal="right" wrapText="1"/>
    </xf>
    <xf numFmtId="37" fontId="87" fillId="34" borderId="0" xfId="0" applyNumberFormat="1" applyFont="1" applyFill="1" applyBorder="1" applyAlignment="1">
      <alignment horizontal="right" wrapText="1"/>
    </xf>
    <xf numFmtId="39" fontId="88" fillId="0" borderId="0" xfId="0" applyNumberFormat="1" applyFont="1" applyFill="1" applyBorder="1" applyAlignment="1">
      <alignment horizontal="right" wrapText="1"/>
    </xf>
    <xf numFmtId="37" fontId="88" fillId="0" borderId="0" xfId="0" applyNumberFormat="1" applyFont="1" applyFill="1" applyBorder="1" applyAlignment="1">
      <alignment horizontal="right" wrapText="1"/>
    </xf>
    <xf numFmtId="37" fontId="89" fillId="34" borderId="0" xfId="0" applyNumberFormat="1" applyFont="1" applyFill="1" applyBorder="1" applyAlignment="1">
      <alignment horizontal="right" wrapText="1"/>
    </xf>
    <xf numFmtId="37" fontId="16" fillId="0" borderId="0" xfId="0" applyNumberFormat="1" applyFont="1" applyFill="1" applyBorder="1" applyAlignment="1">
      <alignment horizontal="right"/>
    </xf>
    <xf numFmtId="37" fontId="17" fillId="0" borderId="0" xfId="0" applyNumberFormat="1" applyFont="1" applyFill="1" applyBorder="1" applyAlignment="1">
      <alignment horizontal="right"/>
    </xf>
    <xf numFmtId="39" fontId="17" fillId="0" borderId="0" xfId="0" applyNumberFormat="1" applyFont="1" applyFill="1" applyBorder="1" applyAlignment="1">
      <alignment horizontal="right"/>
    </xf>
    <xf numFmtId="37" fontId="28" fillId="0" borderId="0" xfId="42" applyNumberFormat="1" applyFont="1" applyFill="1" applyAlignment="1">
      <alignment horizontal="right" wrapText="1"/>
    </xf>
    <xf numFmtId="37" fontId="16" fillId="0" borderId="0" xfId="42" applyNumberFormat="1" applyFont="1" applyFill="1" applyAlignment="1">
      <alignment horizontal="right" wrapText="1"/>
    </xf>
    <xf numFmtId="37" fontId="87" fillId="0" borderId="0" xfId="0" applyNumberFormat="1" applyFont="1" applyAlignment="1">
      <alignment horizontal="right"/>
    </xf>
    <xf numFmtId="0" fontId="87" fillId="0" borderId="0" xfId="0" applyFont="1" applyAlignment="1">
      <alignment/>
    </xf>
    <xf numFmtId="37" fontId="89" fillId="0" borderId="0" xfId="0" applyNumberFormat="1" applyFont="1" applyAlignment="1">
      <alignment vertical="top" wrapText="1"/>
    </xf>
    <xf numFmtId="37" fontId="5" fillId="0" borderId="0" xfId="0" applyNumberFormat="1" applyFont="1" applyAlignment="1">
      <alignment horizontal="right" vertical="top" wrapText="1"/>
    </xf>
    <xf numFmtId="37" fontId="5" fillId="0" borderId="0" xfId="0" applyNumberFormat="1" applyFont="1" applyBorder="1" applyAlignment="1">
      <alignment horizontal="right" wrapText="1"/>
    </xf>
    <xf numFmtId="37" fontId="90" fillId="0" borderId="0" xfId="0" applyNumberFormat="1" applyFont="1" applyFill="1" applyBorder="1" applyAlignment="1">
      <alignment horizontal="right" wrapText="1"/>
    </xf>
    <xf numFmtId="37" fontId="90" fillId="0" borderId="0" xfId="0" applyNumberFormat="1" applyFont="1" applyFill="1" applyBorder="1" applyAlignment="1">
      <alignment wrapText="1"/>
    </xf>
    <xf numFmtId="0" fontId="91" fillId="0" borderId="0" xfId="0" applyFont="1" applyAlignment="1">
      <alignment/>
    </xf>
    <xf numFmtId="37" fontId="92" fillId="0" borderId="0" xfId="0" applyNumberFormat="1" applyFont="1" applyFill="1" applyBorder="1" applyAlignment="1">
      <alignment horizontal="left"/>
    </xf>
    <xf numFmtId="0" fontId="93" fillId="0" borderId="0" xfId="0" applyFont="1" applyAlignment="1">
      <alignment/>
    </xf>
    <xf numFmtId="37" fontId="94" fillId="34" borderId="0" xfId="0" applyNumberFormat="1" applyFont="1" applyFill="1" applyBorder="1" applyAlignment="1">
      <alignment horizontal="right" wrapText="1"/>
    </xf>
    <xf numFmtId="37" fontId="95" fillId="34" borderId="0" xfId="0" applyNumberFormat="1" applyFont="1" applyFill="1" applyBorder="1" applyAlignment="1">
      <alignment horizontal="right" wrapText="1"/>
    </xf>
    <xf numFmtId="37" fontId="94" fillId="34" borderId="0" xfId="0" applyNumberFormat="1" applyFont="1" applyFill="1" applyBorder="1" applyAlignment="1">
      <alignment horizontal="right"/>
    </xf>
    <xf numFmtId="43" fontId="4" fillId="0" borderId="0" xfId="42" applyNumberFormat="1" applyFont="1" applyFill="1" applyBorder="1" applyAlignment="1">
      <alignment horizontal="right" wrapText="1"/>
    </xf>
    <xf numFmtId="37" fontId="87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91" fillId="0" borderId="0" xfId="0" applyFont="1" applyFill="1" applyAlignment="1">
      <alignment/>
    </xf>
    <xf numFmtId="37" fontId="20" fillId="0" borderId="0" xfId="0" applyNumberFormat="1" applyFont="1" applyFill="1" applyBorder="1" applyAlignment="1">
      <alignment horizontal="left" wrapText="1"/>
    </xf>
    <xf numFmtId="43" fontId="4" fillId="34" borderId="0" xfId="42" applyFont="1" applyFill="1" applyBorder="1" applyAlignment="1">
      <alignment horizontal="right" wrapText="1"/>
    </xf>
    <xf numFmtId="37" fontId="88" fillId="34" borderId="0" xfId="0" applyNumberFormat="1" applyFont="1" applyFill="1" applyBorder="1" applyAlignment="1">
      <alignment horizontal="right" wrapText="1"/>
    </xf>
    <xf numFmtId="39" fontId="4" fillId="34" borderId="0" xfId="0" applyNumberFormat="1" applyFont="1" applyFill="1" applyAlignment="1">
      <alignment horizontal="right" wrapText="1"/>
    </xf>
    <xf numFmtId="164" fontId="4" fillId="34" borderId="0" xfId="0" applyNumberFormat="1" applyFont="1" applyFill="1" applyAlignment="1">
      <alignment horizontal="right" wrapText="1"/>
    </xf>
    <xf numFmtId="37" fontId="90" fillId="34" borderId="0" xfId="0" applyNumberFormat="1" applyFont="1" applyFill="1" applyBorder="1" applyAlignment="1">
      <alignment horizontal="right" wrapText="1"/>
    </xf>
    <xf numFmtId="37" fontId="88" fillId="0" borderId="0" xfId="0" applyNumberFormat="1" applyFont="1" applyFill="1" applyBorder="1" applyAlignment="1">
      <alignment horizontal="right"/>
    </xf>
    <xf numFmtId="37" fontId="88" fillId="0" borderId="0" xfId="0" applyNumberFormat="1" applyFont="1" applyFill="1" applyBorder="1" applyAlignment="1">
      <alignment horizontal="left"/>
    </xf>
    <xf numFmtId="166" fontId="90" fillId="0" borderId="0" xfId="42" applyNumberFormat="1" applyFont="1" applyFill="1" applyBorder="1" applyAlignment="1">
      <alignment horizontal="right" wrapText="1"/>
    </xf>
    <xf numFmtId="164" fontId="90" fillId="34" borderId="0" xfId="0" applyNumberFormat="1" applyFont="1" applyFill="1" applyBorder="1" applyAlignment="1">
      <alignment horizontal="right" wrapText="1"/>
    </xf>
    <xf numFmtId="164" fontId="88" fillId="34" borderId="0" xfId="0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 horizontal="left" vertical="top" wrapText="1"/>
    </xf>
    <xf numFmtId="0" fontId="4" fillId="0" borderId="0" xfId="56" applyFont="1" applyAlignment="1">
      <alignment horizontal="right" wrapText="1"/>
      <protection/>
    </xf>
    <xf numFmtId="3" fontId="4" fillId="0" borderId="0" xfId="56" applyNumberFormat="1" applyFont="1" applyAlignment="1">
      <alignment horizontal="right" wrapText="1"/>
      <protection/>
    </xf>
    <xf numFmtId="3" fontId="4" fillId="0" borderId="14" xfId="56" applyNumberFormat="1" applyFont="1" applyBorder="1" applyAlignment="1">
      <alignment horizontal="right"/>
      <protection/>
    </xf>
    <xf numFmtId="3" fontId="4" fillId="0" borderId="14" xfId="56" applyNumberFormat="1" applyFont="1" applyBorder="1" applyAlignment="1">
      <alignment horizontal="right" wrapText="1"/>
      <protection/>
    </xf>
    <xf numFmtId="37" fontId="0" fillId="0" borderId="0" xfId="0" applyNumberFormat="1" applyFont="1" applyFill="1" applyBorder="1" applyAlignment="1">
      <alignment horizontal="left"/>
    </xf>
    <xf numFmtId="0" fontId="96" fillId="33" borderId="0" xfId="0" applyFont="1" applyFill="1" applyAlignment="1">
      <alignment/>
    </xf>
    <xf numFmtId="0" fontId="29" fillId="33" borderId="0" xfId="0" applyFont="1" applyFill="1" applyAlignment="1">
      <alignment horizontal="left"/>
    </xf>
    <xf numFmtId="39" fontId="92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97" fillId="37" borderId="0" xfId="0" applyFont="1" applyFill="1" applyAlignment="1">
      <alignment/>
    </xf>
    <xf numFmtId="37" fontId="86" fillId="37" borderId="0" xfId="0" applyNumberFormat="1" applyFont="1" applyFill="1" applyAlignment="1">
      <alignment/>
    </xf>
    <xf numFmtId="37" fontId="86" fillId="37" borderId="0" xfId="0" applyNumberFormat="1" applyFont="1" applyFill="1" applyAlignment="1">
      <alignment horizontal="right"/>
    </xf>
    <xf numFmtId="43" fontId="88" fillId="0" borderId="0" xfId="42" applyFont="1" applyFill="1" applyBorder="1" applyAlignment="1">
      <alignment horizontal="right" wrapText="1"/>
    </xf>
    <xf numFmtId="0" fontId="0" fillId="0" borderId="0" xfId="0" applyFont="1" applyAlignment="1">
      <alignment/>
    </xf>
    <xf numFmtId="168" fontId="4" fillId="0" borderId="0" xfId="42" applyNumberFormat="1" applyFont="1" applyFill="1" applyBorder="1" applyAlignment="1">
      <alignment horizontal="right" wrapText="1"/>
    </xf>
    <xf numFmtId="168" fontId="5" fillId="0" borderId="0" xfId="42" applyNumberFormat="1" applyFont="1" applyFill="1" applyBorder="1" applyAlignment="1">
      <alignment horizontal="right" wrapText="1"/>
    </xf>
    <xf numFmtId="0" fontId="0" fillId="0" borderId="0" xfId="0" applyFont="1" applyAlignment="1">
      <alignment wrapText="1"/>
    </xf>
    <xf numFmtId="166" fontId="4" fillId="35" borderId="11" xfId="42" applyNumberFormat="1" applyFont="1" applyFill="1" applyBorder="1" applyAlignment="1">
      <alignment horizontal="right"/>
    </xf>
    <xf numFmtId="0" fontId="5" fillId="0" borderId="13" xfId="42" applyNumberFormat="1" applyFont="1" applyBorder="1" applyAlignment="1">
      <alignment horizontal="center" vertical="top" wrapText="1"/>
    </xf>
    <xf numFmtId="37" fontId="94" fillId="0" borderId="0" xfId="0" applyNumberFormat="1" applyFont="1" applyFill="1" applyBorder="1" applyAlignment="1">
      <alignment horizontal="right" wrapText="1"/>
    </xf>
    <xf numFmtId="37" fontId="98" fillId="34" borderId="0" xfId="0" applyNumberFormat="1" applyFont="1" applyFill="1" applyBorder="1" applyAlignment="1">
      <alignment horizontal="right" wrapText="1"/>
    </xf>
    <xf numFmtId="37" fontId="99" fillId="34" borderId="0" xfId="0" applyNumberFormat="1" applyFont="1" applyFill="1" applyBorder="1" applyAlignment="1">
      <alignment horizontal="right" wrapText="1"/>
    </xf>
    <xf numFmtId="9" fontId="4" fillId="0" borderId="0" xfId="59" applyFont="1" applyFill="1" applyBorder="1" applyAlignment="1">
      <alignment horizontal="left"/>
    </xf>
    <xf numFmtId="165" fontId="5" fillId="0" borderId="0" xfId="42" applyNumberFormat="1" applyFont="1" applyFill="1" applyBorder="1" applyAlignment="1">
      <alignment horizontal="right" wrapText="1"/>
    </xf>
    <xf numFmtId="0" fontId="100" fillId="0" borderId="0" xfId="0" applyFont="1" applyAlignment="1">
      <alignment/>
    </xf>
    <xf numFmtId="0" fontId="4" fillId="0" borderId="0" xfId="0" applyFont="1" applyFill="1" applyAlignment="1">
      <alignment horizontal="right" vertical="top" wrapText="1"/>
    </xf>
    <xf numFmtId="164" fontId="4" fillId="0" borderId="0" xfId="0" applyNumberFormat="1" applyFont="1" applyFill="1" applyBorder="1" applyAlignment="1">
      <alignment horizontal="left" wrapText="1"/>
    </xf>
    <xf numFmtId="164" fontId="4" fillId="0" borderId="0" xfId="42" applyNumberFormat="1" applyFont="1" applyFill="1" applyBorder="1" applyAlignment="1">
      <alignment horizontal="left" wrapText="1"/>
    </xf>
    <xf numFmtId="39" fontId="4" fillId="0" borderId="0" xfId="0" applyNumberFormat="1" applyFont="1" applyFill="1" applyBorder="1" applyAlignment="1">
      <alignment horizontal="left" wrapText="1"/>
    </xf>
    <xf numFmtId="39" fontId="5" fillId="34" borderId="0" xfId="0" applyNumberFormat="1" applyFont="1" applyFill="1" applyBorder="1" applyAlignment="1">
      <alignment horizontal="right" wrapText="1"/>
    </xf>
    <xf numFmtId="37" fontId="90" fillId="0" borderId="0" xfId="0" applyNumberFormat="1" applyFont="1" applyFill="1" applyBorder="1" applyAlignment="1">
      <alignment horizontal="right"/>
    </xf>
    <xf numFmtId="166" fontId="21" fillId="0" borderId="0" xfId="42" applyNumberFormat="1" applyFont="1" applyFill="1" applyBorder="1" applyAlignment="1">
      <alignment horizontal="right" wrapText="1"/>
    </xf>
    <xf numFmtId="37" fontId="98" fillId="34" borderId="0" xfId="0" applyNumberFormat="1" applyFont="1" applyFill="1" applyBorder="1" applyAlignment="1">
      <alignment horizontal="right"/>
    </xf>
    <xf numFmtId="37" fontId="99" fillId="34" borderId="0" xfId="0" applyNumberFormat="1" applyFont="1" applyFill="1" applyBorder="1" applyAlignment="1">
      <alignment horizontal="right"/>
    </xf>
    <xf numFmtId="166" fontId="88" fillId="0" borderId="0" xfId="42" applyNumberFormat="1" applyFont="1" applyFill="1" applyBorder="1" applyAlignment="1">
      <alignment horizontal="right" wrapText="1"/>
    </xf>
    <xf numFmtId="0" fontId="88" fillId="0" borderId="0" xfId="0" applyFont="1" applyAlignment="1">
      <alignment/>
    </xf>
    <xf numFmtId="166" fontId="88" fillId="0" borderId="0" xfId="42" applyNumberFormat="1" applyFont="1" applyAlignment="1">
      <alignment horizontal="right"/>
    </xf>
    <xf numFmtId="37" fontId="88" fillId="0" borderId="0" xfId="0" applyNumberFormat="1" applyFont="1" applyAlignment="1">
      <alignment horizontal="right"/>
    </xf>
    <xf numFmtId="0" fontId="101" fillId="0" borderId="0" xfId="0" applyFont="1" applyAlignment="1">
      <alignment/>
    </xf>
    <xf numFmtId="0" fontId="31" fillId="0" borderId="0" xfId="0" applyFont="1" applyAlignment="1">
      <alignment/>
    </xf>
    <xf numFmtId="3" fontId="5" fillId="34" borderId="0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center" vertical="top" wrapText="1"/>
    </xf>
    <xf numFmtId="39" fontId="88" fillId="0" borderId="0" xfId="0" applyNumberFormat="1" applyFont="1" applyFill="1" applyAlignment="1">
      <alignment horizontal="right" wrapText="1"/>
    </xf>
    <xf numFmtId="164" fontId="88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37" fontId="8" fillId="36" borderId="0" xfId="0" applyNumberFormat="1" applyFont="1" applyFill="1" applyBorder="1" applyAlignment="1">
      <alignment horizontal="right" wrapText="1"/>
    </xf>
    <xf numFmtId="166" fontId="87" fillId="34" borderId="0" xfId="42" applyNumberFormat="1" applyFont="1" applyFill="1" applyBorder="1" applyAlignment="1">
      <alignment horizontal="right" wrapText="1"/>
    </xf>
    <xf numFmtId="166" fontId="89" fillId="34" borderId="0" xfId="42" applyNumberFormat="1" applyFont="1" applyFill="1" applyAlignment="1">
      <alignment horizontal="right" wrapText="1"/>
    </xf>
    <xf numFmtId="0" fontId="89" fillId="34" borderId="0" xfId="0" applyFont="1" applyFill="1" applyAlignment="1">
      <alignment horizontal="right" wrapText="1"/>
    </xf>
    <xf numFmtId="0" fontId="87" fillId="34" borderId="0" xfId="0" applyFont="1" applyFill="1" applyAlignment="1">
      <alignment horizontal="right" wrapText="1"/>
    </xf>
    <xf numFmtId="0" fontId="102" fillId="34" borderId="0" xfId="0" applyFont="1" applyFill="1" applyAlignment="1">
      <alignment horizontal="right" wrapText="1"/>
    </xf>
    <xf numFmtId="0" fontId="102" fillId="0" borderId="0" xfId="0" applyFont="1" applyFill="1" applyAlignment="1">
      <alignment horizontal="right" wrapText="1"/>
    </xf>
    <xf numFmtId="37" fontId="87" fillId="34" borderId="0" xfId="0" applyNumberFormat="1" applyFont="1" applyFill="1" applyBorder="1" applyAlignment="1">
      <alignment horizontal="right"/>
    </xf>
    <xf numFmtId="166" fontId="103" fillId="34" borderId="0" xfId="42" applyNumberFormat="1" applyFont="1" applyFill="1" applyAlignment="1">
      <alignment horizontal="right" wrapText="1"/>
    </xf>
    <xf numFmtId="166" fontId="5" fillId="0" borderId="0" xfId="42" applyNumberFormat="1" applyFont="1" applyAlignment="1">
      <alignment horizontal="right" wrapText="1"/>
    </xf>
    <xf numFmtId="3" fontId="4" fillId="0" borderId="14" xfId="0" applyNumberFormat="1" applyFont="1" applyFill="1" applyBorder="1" applyAlignment="1">
      <alignment horizontal="right" wrapText="1"/>
    </xf>
    <xf numFmtId="166" fontId="4" fillId="0" borderId="14" xfId="0" applyNumberFormat="1" applyFont="1" applyBorder="1" applyAlignment="1">
      <alignment horizontal="right" wrapText="1"/>
    </xf>
    <xf numFmtId="37" fontId="5" fillId="0" borderId="12" xfId="0" applyNumberFormat="1" applyFont="1" applyFill="1" applyBorder="1" applyAlignment="1">
      <alignment horizontal="right" wrapText="1"/>
    </xf>
    <xf numFmtId="37" fontId="4" fillId="0" borderId="12" xfId="0" applyNumberFormat="1" applyFont="1" applyBorder="1" applyAlignment="1">
      <alignment horizontal="right" wrapText="1"/>
    </xf>
    <xf numFmtId="166" fontId="4" fillId="0" borderId="12" xfId="42" applyNumberFormat="1" applyFont="1" applyBorder="1" applyAlignment="1">
      <alignment horizontal="right" wrapText="1"/>
    </xf>
    <xf numFmtId="37" fontId="5" fillId="0" borderId="12" xfId="0" applyNumberFormat="1" applyFont="1" applyBorder="1" applyAlignment="1">
      <alignment horizontal="right" wrapText="1"/>
    </xf>
    <xf numFmtId="0" fontId="4" fillId="0" borderId="12" xfId="0" applyFont="1" applyFill="1" applyBorder="1" applyAlignment="1">
      <alignment horizontal="right" wrapText="1"/>
    </xf>
    <xf numFmtId="37" fontId="4" fillId="0" borderId="0" xfId="0" applyNumberFormat="1" applyFont="1" applyFill="1" applyAlignment="1">
      <alignment horizontal="right"/>
    </xf>
    <xf numFmtId="0" fontId="5" fillId="0" borderId="13" xfId="0" applyFont="1" applyBorder="1" applyAlignment="1">
      <alignment horizontal="center" vertical="top" wrapText="1"/>
    </xf>
    <xf numFmtId="166" fontId="4" fillId="35" borderId="10" xfId="42" applyNumberFormat="1" applyFont="1" applyFill="1" applyBorder="1" applyAlignment="1">
      <alignment horizontal="right" wrapText="1"/>
    </xf>
    <xf numFmtId="3" fontId="4" fillId="34" borderId="0" xfId="0" applyNumberFormat="1" applyFont="1" applyFill="1" applyAlignment="1">
      <alignment horizontal="right" wrapText="1"/>
    </xf>
    <xf numFmtId="166" fontId="4" fillId="0" borderId="0" xfId="42" applyNumberFormat="1" applyFont="1" applyAlignment="1">
      <alignment horizontal="right" vertical="top" wrapText="1"/>
    </xf>
    <xf numFmtId="37" fontId="4" fillId="35" borderId="10" xfId="0" applyNumberFormat="1" applyFont="1" applyFill="1" applyBorder="1" applyAlignment="1">
      <alignment horizontal="left"/>
    </xf>
    <xf numFmtId="37" fontId="32" fillId="35" borderId="0" xfId="52" applyNumberFormat="1" applyFont="1" applyFill="1" applyBorder="1" applyAlignment="1" applyProtection="1">
      <alignment horizontal="left"/>
      <protection/>
    </xf>
    <xf numFmtId="0" fontId="4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16" fontId="5" fillId="0" borderId="0" xfId="0" applyNumberFormat="1" applyFont="1" applyAlignment="1">
      <alignment horizontal="right" wrapText="1"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justify" wrapText="1"/>
    </xf>
    <xf numFmtId="165" fontId="5" fillId="34" borderId="0" xfId="42" applyNumberFormat="1" applyFont="1" applyFill="1" applyBorder="1" applyAlignment="1">
      <alignment horizontal="right" wrapText="1"/>
    </xf>
    <xf numFmtId="164" fontId="4" fillId="34" borderId="0" xfId="0" applyNumberFormat="1" applyFont="1" applyFill="1" applyBorder="1" applyAlignment="1">
      <alignment horizontal="right" wrapText="1"/>
    </xf>
    <xf numFmtId="37" fontId="5" fillId="34" borderId="0" xfId="42" applyNumberFormat="1" applyFont="1" applyFill="1" applyAlignment="1">
      <alignment horizontal="right" wrapText="1"/>
    </xf>
    <xf numFmtId="166" fontId="5" fillId="34" borderId="0" xfId="42" applyNumberFormat="1" applyFont="1" applyFill="1" applyAlignment="1">
      <alignment horizontal="right" wrapText="1"/>
    </xf>
    <xf numFmtId="37" fontId="4" fillId="34" borderId="0" xfId="0" applyNumberFormat="1" applyFont="1" applyFill="1" applyAlignment="1">
      <alignment horizontal="right" wrapText="1"/>
    </xf>
    <xf numFmtId="0" fontId="104" fillId="35" borderId="10" xfId="0" applyFont="1" applyFill="1" applyBorder="1" applyAlignment="1">
      <alignment horizontal="left"/>
    </xf>
    <xf numFmtId="37" fontId="4" fillId="0" borderId="0" xfId="0" applyNumberFormat="1" applyFont="1" applyFill="1" applyBorder="1" applyAlignment="1">
      <alignment horizontal="left" wrapText="1"/>
    </xf>
    <xf numFmtId="37" fontId="9" fillId="35" borderId="10" xfId="0" applyNumberFormat="1" applyFont="1" applyFill="1" applyBorder="1" applyAlignment="1">
      <alignment horizontal="left" wrapText="1"/>
    </xf>
    <xf numFmtId="37" fontId="5" fillId="0" borderId="0" xfId="0" applyNumberFormat="1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left" wrapText="1"/>
    </xf>
    <xf numFmtId="166" fontId="105" fillId="34" borderId="0" xfId="42" applyNumberFormat="1" applyFont="1" applyFill="1" applyAlignment="1">
      <alignment horizontal="right" wrapText="1"/>
    </xf>
    <xf numFmtId="0" fontId="5" fillId="0" borderId="13" xfId="0" applyFont="1" applyBorder="1" applyAlignment="1">
      <alignment horizontal="centerContinuous" vertical="top" wrapText="1"/>
    </xf>
    <xf numFmtId="0" fontId="5" fillId="0" borderId="13" xfId="0" applyFont="1" applyBorder="1" applyAlignment="1">
      <alignment horizontal="left" vertical="top" wrapText="1"/>
    </xf>
    <xf numFmtId="16" fontId="6" fillId="0" borderId="0" xfId="0" applyNumberFormat="1" applyFont="1" applyAlignment="1">
      <alignment horizontal="right" wrapText="1"/>
    </xf>
    <xf numFmtId="16" fontId="6" fillId="0" borderId="0" xfId="56" applyNumberFormat="1" applyFont="1" applyAlignment="1">
      <alignment horizontal="right" wrapText="1"/>
      <protection/>
    </xf>
    <xf numFmtId="0" fontId="98" fillId="0" borderId="0" xfId="0" applyFont="1" applyAlignment="1">
      <alignment/>
    </xf>
    <xf numFmtId="37" fontId="6" fillId="0" borderId="0" xfId="0" applyNumberFormat="1" applyFont="1" applyAlignment="1">
      <alignment vertical="top" wrapText="1"/>
    </xf>
    <xf numFmtId="37" fontId="17" fillId="0" borderId="0" xfId="0" applyNumberFormat="1" applyFont="1" applyAlignment="1">
      <alignment horizontal="right" wrapText="1"/>
    </xf>
    <xf numFmtId="37" fontId="95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 vertical="top" wrapText="1" indent="1"/>
    </xf>
    <xf numFmtId="0" fontId="4" fillId="0" borderId="0" xfId="0" applyFont="1" applyAlignment="1">
      <alignment horizontal="left" vertical="top" wrapText="1" indent="1"/>
    </xf>
    <xf numFmtId="0" fontId="2" fillId="0" borderId="0" xfId="0" applyFont="1" applyAlignment="1">
      <alignment horizontal="right" wrapText="1"/>
    </xf>
    <xf numFmtId="0" fontId="6" fillId="0" borderId="12" xfId="0" applyFont="1" applyBorder="1" applyAlignment="1">
      <alignment horizontal="left" vertical="top" wrapText="1" indent="1"/>
    </xf>
    <xf numFmtId="37" fontId="17" fillId="0" borderId="12" xfId="0" applyNumberFormat="1" applyFont="1" applyBorder="1" applyAlignment="1">
      <alignment vertical="top" wrapText="1"/>
    </xf>
    <xf numFmtId="37" fontId="16" fillId="0" borderId="0" xfId="42" applyNumberFormat="1" applyFont="1" applyAlignment="1">
      <alignment horizontal="right"/>
    </xf>
    <xf numFmtId="0" fontId="27" fillId="0" borderId="0" xfId="0" applyFont="1" applyAlignment="1">
      <alignment horizontal="right" wrapText="1"/>
    </xf>
    <xf numFmtId="3" fontId="27" fillId="0" borderId="0" xfId="0" applyNumberFormat="1" applyFont="1" applyAlignment="1">
      <alignment/>
    </xf>
    <xf numFmtId="166" fontId="92" fillId="0" borderId="0" xfId="42" applyNumberFormat="1" applyFont="1" applyFill="1" applyBorder="1" applyAlignment="1">
      <alignment horizontal="left"/>
    </xf>
    <xf numFmtId="0" fontId="33" fillId="0" borderId="0" xfId="0" applyFont="1" applyAlignment="1">
      <alignment horizontal="right" wrapText="1"/>
    </xf>
    <xf numFmtId="37" fontId="106" fillId="0" borderId="0" xfId="0" applyNumberFormat="1" applyFont="1" applyFill="1" applyBorder="1" applyAlignment="1">
      <alignment horizontal="right"/>
    </xf>
    <xf numFmtId="37" fontId="107" fillId="0" borderId="0" xfId="0" applyNumberFormat="1" applyFont="1" applyFill="1" applyBorder="1" applyAlignment="1">
      <alignment horizontal="right" wrapText="1"/>
    </xf>
    <xf numFmtId="9" fontId="4" fillId="0" borderId="0" xfId="59" applyFont="1" applyFill="1" applyBorder="1" applyAlignment="1">
      <alignment horizontal="left" wrapText="1"/>
    </xf>
    <xf numFmtId="9" fontId="5" fillId="0" borderId="0" xfId="59" applyFont="1" applyFill="1" applyBorder="1" applyAlignment="1">
      <alignment/>
    </xf>
    <xf numFmtId="9" fontId="106" fillId="0" borderId="0" xfId="59" applyFont="1" applyFill="1" applyBorder="1" applyAlignment="1">
      <alignment/>
    </xf>
    <xf numFmtId="9" fontId="4" fillId="0" borderId="0" xfId="59" applyFont="1" applyFill="1" applyBorder="1" applyAlignment="1">
      <alignment horizontal="left"/>
    </xf>
    <xf numFmtId="37" fontId="0" fillId="0" borderId="0" xfId="0" applyNumberFormat="1" applyFont="1" applyAlignment="1">
      <alignment horizontal="right"/>
    </xf>
    <xf numFmtId="37" fontId="99" fillId="0" borderId="0" xfId="0" applyNumberFormat="1" applyFont="1" applyFill="1" applyBorder="1" applyAlignment="1">
      <alignment horizontal="right" wrapText="1"/>
    </xf>
    <xf numFmtId="164" fontId="99" fillId="0" borderId="0" xfId="0" applyNumberFormat="1" applyFont="1" applyFill="1" applyBorder="1" applyAlignment="1">
      <alignment horizontal="right" wrapText="1"/>
    </xf>
    <xf numFmtId="166" fontId="88" fillId="0" borderId="0" xfId="42" applyNumberFormat="1" applyFont="1" applyFill="1" applyAlignment="1">
      <alignment horizontal="right" wrapText="1"/>
    </xf>
    <xf numFmtId="0" fontId="88" fillId="0" borderId="0" xfId="0" applyFont="1" applyFill="1" applyAlignment="1">
      <alignment/>
    </xf>
    <xf numFmtId="166" fontId="99" fillId="0" borderId="14" xfId="42" applyNumberFormat="1" applyFont="1" applyBorder="1" applyAlignment="1">
      <alignment horizontal="right" wrapText="1"/>
    </xf>
    <xf numFmtId="166" fontId="99" fillId="0" borderId="0" xfId="42" applyNumberFormat="1" applyFont="1" applyAlignment="1">
      <alignment horizontal="right" wrapText="1"/>
    </xf>
    <xf numFmtId="166" fontId="4" fillId="0" borderId="0" xfId="42" applyNumberFormat="1" applyFont="1" applyBorder="1" applyAlignment="1">
      <alignment horizontal="right" wrapText="1"/>
    </xf>
    <xf numFmtId="37" fontId="4" fillId="0" borderId="0" xfId="0" applyNumberFormat="1" applyFont="1" applyAlignment="1">
      <alignment horizontal="right" vertical="top" wrapText="1"/>
    </xf>
    <xf numFmtId="39" fontId="4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166" fontId="4" fillId="0" borderId="15" xfId="42" applyNumberFormat="1" applyFont="1" applyBorder="1" applyAlignment="1">
      <alignment horizontal="right" wrapText="1"/>
    </xf>
    <xf numFmtId="37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37" fontId="4" fillId="0" borderId="14" xfId="0" applyNumberFormat="1" applyFont="1" applyFill="1" applyBorder="1" applyAlignment="1">
      <alignment horizontal="right" wrapText="1"/>
    </xf>
    <xf numFmtId="166" fontId="4" fillId="0" borderId="14" xfId="42" applyNumberFormat="1" applyFont="1" applyFill="1" applyBorder="1" applyAlignment="1" quotePrefix="1">
      <alignment horizontal="right" wrapText="1"/>
    </xf>
    <xf numFmtId="37" fontId="4" fillId="0" borderId="15" xfId="42" applyNumberFormat="1" applyFont="1" applyBorder="1" applyAlignment="1">
      <alignment horizontal="right" wrapText="1"/>
    </xf>
    <xf numFmtId="37" fontId="4" fillId="0" borderId="14" xfId="42" applyNumberFormat="1" applyFont="1" applyFill="1" applyBorder="1" applyAlignment="1">
      <alignment horizontal="right" wrapText="1"/>
    </xf>
    <xf numFmtId="166" fontId="4" fillId="0" borderId="15" xfId="42" applyNumberFormat="1" applyFont="1" applyFill="1" applyBorder="1" applyAlignment="1">
      <alignment horizontal="right" wrapText="1"/>
    </xf>
    <xf numFmtId="165" fontId="4" fillId="34" borderId="0" xfId="42" applyNumberFormat="1" applyFont="1" applyFill="1" applyAlignment="1">
      <alignment horizontal="right" wrapText="1"/>
    </xf>
    <xf numFmtId="39" fontId="4" fillId="0" borderId="0" xfId="42" applyNumberFormat="1" applyFont="1" applyFill="1" applyBorder="1" applyAlignment="1">
      <alignment horizontal="left" wrapText="1"/>
    </xf>
    <xf numFmtId="37" fontId="4" fillId="0" borderId="0" xfId="0" applyNumberFormat="1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vertical="top"/>
    </xf>
    <xf numFmtId="37" fontId="4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37" fontId="107" fillId="34" borderId="0" xfId="0" applyNumberFormat="1" applyFont="1" applyFill="1" applyBorder="1" applyAlignment="1">
      <alignment horizontal="right" wrapText="1"/>
    </xf>
    <xf numFmtId="37" fontId="92" fillId="34" borderId="0" xfId="0" applyNumberFormat="1" applyFont="1" applyFill="1" applyBorder="1" applyAlignment="1">
      <alignment horizontal="right" wrapText="1"/>
    </xf>
    <xf numFmtId="37" fontId="92" fillId="0" borderId="0" xfId="0" applyNumberFormat="1" applyFont="1" applyFill="1" applyBorder="1" applyAlignment="1">
      <alignment horizontal="right" wrapText="1"/>
    </xf>
    <xf numFmtId="37" fontId="107" fillId="0" borderId="0" xfId="0" applyNumberFormat="1" applyFont="1" applyFill="1" applyBorder="1" applyAlignment="1">
      <alignment horizontal="right"/>
    </xf>
    <xf numFmtId="37" fontId="92" fillId="0" borderId="0" xfId="0" applyNumberFormat="1" applyFont="1" applyFill="1" applyBorder="1" applyAlignment="1">
      <alignment horizontal="right"/>
    </xf>
    <xf numFmtId="37" fontId="92" fillId="0" borderId="0" xfId="0" applyNumberFormat="1" applyFont="1" applyFill="1" applyBorder="1" applyAlignment="1">
      <alignment/>
    </xf>
    <xf numFmtId="37" fontId="98" fillId="0" borderId="0" xfId="0" applyNumberFormat="1" applyFont="1" applyFill="1" applyBorder="1" applyAlignment="1">
      <alignment horizontal="right" wrapText="1"/>
    </xf>
    <xf numFmtId="164" fontId="107" fillId="0" borderId="0" xfId="0" applyNumberFormat="1" applyFont="1" applyFill="1" applyBorder="1" applyAlignment="1">
      <alignment horizontal="left"/>
    </xf>
    <xf numFmtId="164" fontId="90" fillId="0" borderId="0" xfId="0" applyNumberFormat="1" applyFont="1" applyFill="1" applyBorder="1" applyAlignment="1">
      <alignment horizontal="right" wrapText="1"/>
    </xf>
    <xf numFmtId="37" fontId="97" fillId="35" borderId="0" xfId="0" applyNumberFormat="1" applyFont="1" applyFill="1" applyBorder="1" applyAlignment="1">
      <alignment horizontal="right" wrapText="1"/>
    </xf>
    <xf numFmtId="166" fontId="5" fillId="0" borderId="0" xfId="42" applyNumberFormat="1" applyFont="1" applyFill="1" applyAlignment="1">
      <alignment horizontal="right" wrapText="1"/>
    </xf>
    <xf numFmtId="166" fontId="5" fillId="0" borderId="14" xfId="42" applyNumberFormat="1" applyFont="1" applyBorder="1" applyAlignment="1">
      <alignment horizontal="right" wrapText="1"/>
    </xf>
    <xf numFmtId="37" fontId="99" fillId="0" borderId="0" xfId="0" applyNumberFormat="1" applyFont="1" applyFill="1" applyBorder="1" applyAlignment="1">
      <alignment horizontal="right"/>
    </xf>
    <xf numFmtId="43" fontId="88" fillId="34" borderId="0" xfId="42" applyFont="1" applyFill="1" applyBorder="1" applyAlignment="1">
      <alignment horizontal="right" wrapText="1"/>
    </xf>
    <xf numFmtId="166" fontId="98" fillId="0" borderId="12" xfId="42" applyNumberFormat="1" applyFont="1" applyBorder="1" applyAlignment="1">
      <alignment horizontal="right" wrapText="1"/>
    </xf>
    <xf numFmtId="166" fontId="23" fillId="0" borderId="12" xfId="42" applyNumberFormat="1" applyFont="1" applyBorder="1" applyAlignment="1">
      <alignment horizontal="right" wrapText="1"/>
    </xf>
    <xf numFmtId="166" fontId="99" fillId="0" borderId="12" xfId="42" applyNumberFormat="1" applyFont="1" applyBorder="1" applyAlignment="1">
      <alignment horizontal="right" wrapText="1"/>
    </xf>
    <xf numFmtId="166" fontId="99" fillId="0" borderId="0" xfId="42" applyNumberFormat="1" applyFont="1" applyAlignment="1">
      <alignment horizontal="right"/>
    </xf>
    <xf numFmtId="166" fontId="23" fillId="0" borderId="0" xfId="42" applyNumberFormat="1" applyFont="1" applyAlignment="1">
      <alignment horizontal="right"/>
    </xf>
    <xf numFmtId="166" fontId="16" fillId="0" borderId="0" xfId="42" applyNumberFormat="1" applyFont="1" applyAlignment="1">
      <alignment horizontal="right"/>
    </xf>
    <xf numFmtId="166" fontId="100" fillId="0" borderId="0" xfId="42" applyNumberFormat="1" applyFont="1" applyAlignment="1">
      <alignment horizontal="right"/>
    </xf>
    <xf numFmtId="166" fontId="25" fillId="0" borderId="0" xfId="42" applyNumberFormat="1" applyFont="1" applyAlignment="1">
      <alignment horizontal="right"/>
    </xf>
    <xf numFmtId="166" fontId="108" fillId="0" borderId="0" xfId="42" applyNumberFormat="1" applyFont="1" applyAlignment="1">
      <alignment horizontal="right"/>
    </xf>
    <xf numFmtId="166" fontId="88" fillId="0" borderId="0" xfId="42" applyNumberFormat="1" applyFont="1" applyAlignment="1">
      <alignment horizontal="right" wrapText="1"/>
    </xf>
    <xf numFmtId="9" fontId="107" fillId="0" borderId="0" xfId="59" applyFont="1" applyFill="1" applyBorder="1" applyAlignment="1">
      <alignment horizontal="left"/>
    </xf>
    <xf numFmtId="43" fontId="4" fillId="0" borderId="0" xfId="42" applyFont="1" applyFill="1" applyBorder="1" applyAlignment="1">
      <alignment horizontal="left"/>
    </xf>
    <xf numFmtId="37" fontId="109" fillId="34" borderId="0" xfId="0" applyNumberFormat="1" applyFont="1" applyFill="1" applyBorder="1" applyAlignment="1">
      <alignment horizontal="right" wrapText="1"/>
    </xf>
    <xf numFmtId="39" fontId="109" fillId="34" borderId="0" xfId="0" applyNumberFormat="1" applyFont="1" applyFill="1" applyBorder="1" applyAlignment="1">
      <alignment horizontal="right" wrapText="1"/>
    </xf>
    <xf numFmtId="39" fontId="110" fillId="34" borderId="0" xfId="0" applyNumberFormat="1" applyFont="1" applyFill="1" applyBorder="1" applyAlignment="1">
      <alignment horizontal="right" wrapText="1"/>
    </xf>
    <xf numFmtId="43" fontId="109" fillId="34" borderId="0" xfId="42" applyFont="1" applyFill="1" applyBorder="1" applyAlignment="1">
      <alignment horizontal="right" wrapText="1"/>
    </xf>
    <xf numFmtId="43" fontId="109" fillId="34" borderId="0" xfId="42" applyNumberFormat="1" applyFont="1" applyFill="1" applyBorder="1" applyAlignment="1">
      <alignment horizontal="right" wrapText="1"/>
    </xf>
    <xf numFmtId="37" fontId="111" fillId="34" borderId="0" xfId="0" applyNumberFormat="1" applyFont="1" applyFill="1" applyBorder="1" applyAlignment="1">
      <alignment horizontal="right" wrapText="1"/>
    </xf>
    <xf numFmtId="37" fontId="112" fillId="34" borderId="0" xfId="0" applyNumberFormat="1" applyFont="1" applyFill="1" applyBorder="1" applyAlignment="1">
      <alignment horizontal="right"/>
    </xf>
    <xf numFmtId="37" fontId="111" fillId="34" borderId="0" xfId="0" applyNumberFormat="1" applyFont="1" applyFill="1" applyBorder="1" applyAlignment="1">
      <alignment horizontal="right"/>
    </xf>
    <xf numFmtId="39" fontId="112" fillId="34" borderId="0" xfId="0" applyNumberFormat="1" applyFont="1" applyFill="1" applyBorder="1" applyAlignment="1">
      <alignment horizontal="right"/>
    </xf>
    <xf numFmtId="37" fontId="112" fillId="34" borderId="0" xfId="0" applyNumberFormat="1" applyFont="1" applyFill="1" applyBorder="1" applyAlignment="1">
      <alignment horizontal="right" wrapText="1"/>
    </xf>
    <xf numFmtId="37" fontId="88" fillId="0" borderId="0" xfId="42" applyNumberFormat="1" applyFont="1" applyFill="1" applyBorder="1" applyAlignment="1">
      <alignment horizontal="right" wrapText="1"/>
    </xf>
    <xf numFmtId="39" fontId="90" fillId="0" borderId="0" xfId="0" applyNumberFormat="1" applyFont="1" applyFill="1" applyBorder="1" applyAlignment="1">
      <alignment horizontal="right" wrapText="1"/>
    </xf>
    <xf numFmtId="39" fontId="90" fillId="0" borderId="0" xfId="0" applyNumberFormat="1" applyFont="1" applyFill="1" applyBorder="1" applyAlignment="1">
      <alignment horizontal="right"/>
    </xf>
    <xf numFmtId="43" fontId="90" fillId="0" borderId="0" xfId="42" applyFont="1" applyFill="1" applyBorder="1" applyAlignment="1">
      <alignment horizontal="right"/>
    </xf>
    <xf numFmtId="39" fontId="90" fillId="0" borderId="0" xfId="0" applyNumberFormat="1" applyFont="1" applyFill="1" applyAlignment="1">
      <alignment horizontal="right" wrapText="1"/>
    </xf>
    <xf numFmtId="43" fontId="88" fillId="0" borderId="0" xfId="42" applyFont="1" applyFill="1" applyBorder="1" applyAlignment="1">
      <alignment horizontal="right"/>
    </xf>
    <xf numFmtId="39" fontId="88" fillId="0" borderId="0" xfId="42" applyNumberFormat="1" applyFont="1" applyFill="1" applyBorder="1" applyAlignment="1">
      <alignment horizontal="right"/>
    </xf>
    <xf numFmtId="37" fontId="8" fillId="35" borderId="0" xfId="0" applyNumberFormat="1" applyFont="1" applyFill="1" applyBorder="1" applyAlignment="1">
      <alignment horizontal="center" wrapText="1"/>
    </xf>
    <xf numFmtId="166" fontId="113" fillId="34" borderId="0" xfId="42" applyNumberFormat="1" applyFont="1" applyFill="1" applyAlignment="1">
      <alignment horizontal="right" wrapText="1"/>
    </xf>
    <xf numFmtId="166" fontId="114" fillId="34" borderId="0" xfId="42" applyNumberFormat="1" applyFont="1" applyFill="1" applyAlignment="1">
      <alignment horizontal="right" wrapText="1"/>
    </xf>
    <xf numFmtId="166" fontId="115" fillId="34" borderId="0" xfId="42" applyNumberFormat="1" applyFont="1" applyFill="1" applyAlignment="1">
      <alignment horizontal="right" wrapText="1"/>
    </xf>
    <xf numFmtId="37" fontId="4" fillId="0" borderId="0" xfId="0" applyNumberFormat="1" applyFont="1" applyFill="1" applyAlignment="1">
      <alignment/>
    </xf>
    <xf numFmtId="0" fontId="111" fillId="0" borderId="0" xfId="0" applyFont="1" applyAlignment="1">
      <alignment horizontal="right" wrapText="1"/>
    </xf>
    <xf numFmtId="0" fontId="112" fillId="0" borderId="0" xfId="0" applyFont="1" applyAlignment="1">
      <alignment horizontal="right" wrapText="1"/>
    </xf>
    <xf numFmtId="37" fontId="98" fillId="0" borderId="0" xfId="0" applyNumberFormat="1" applyFont="1" applyAlignment="1">
      <alignment horizontal="right" wrapText="1"/>
    </xf>
    <xf numFmtId="166" fontId="88" fillId="0" borderId="0" xfId="42" applyNumberFormat="1" applyFont="1" applyBorder="1" applyAlignment="1">
      <alignment horizontal="right" wrapText="1"/>
    </xf>
    <xf numFmtId="166" fontId="5" fillId="0" borderId="14" xfId="42" applyNumberFormat="1" applyFont="1" applyBorder="1" applyAlignment="1">
      <alignment horizontal="right"/>
    </xf>
    <xf numFmtId="166" fontId="5" fillId="0" borderId="12" xfId="42" applyNumberFormat="1" applyFont="1" applyBorder="1" applyAlignment="1">
      <alignment horizontal="right"/>
    </xf>
    <xf numFmtId="3" fontId="5" fillId="0" borderId="0" xfId="0" applyNumberFormat="1" applyFont="1" applyFill="1" applyAlignment="1">
      <alignment horizontal="right" wrapText="1"/>
    </xf>
    <xf numFmtId="0" fontId="4" fillId="0" borderId="14" xfId="0" applyFont="1" applyFill="1" applyBorder="1" applyAlignment="1">
      <alignment horizontal="right" wrapText="1"/>
    </xf>
    <xf numFmtId="3" fontId="5" fillId="0" borderId="14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 horizontal="right" wrapText="1"/>
    </xf>
    <xf numFmtId="166" fontId="5" fillId="0" borderId="14" xfId="42" applyNumberFormat="1" applyFont="1" applyFill="1" applyBorder="1" applyAlignment="1">
      <alignment horizontal="right" wrapText="1"/>
    </xf>
    <xf numFmtId="0" fontId="5" fillId="0" borderId="14" xfId="0" applyFont="1" applyFill="1" applyBorder="1" applyAlignment="1">
      <alignment horizontal="right" wrapText="1"/>
    </xf>
    <xf numFmtId="166" fontId="5" fillId="0" borderId="14" xfId="0" applyNumberFormat="1" applyFont="1" applyFill="1" applyBorder="1" applyAlignment="1">
      <alignment horizontal="right" wrapText="1"/>
    </xf>
    <xf numFmtId="3" fontId="5" fillId="0" borderId="14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 wrapText="1"/>
    </xf>
    <xf numFmtId="166" fontId="4" fillId="0" borderId="0" xfId="0" applyNumberFormat="1" applyFont="1" applyFill="1" applyBorder="1" applyAlignment="1">
      <alignment horizontal="right" wrapText="1"/>
    </xf>
    <xf numFmtId="166" fontId="4" fillId="0" borderId="16" xfId="42" applyNumberFormat="1" applyFont="1" applyFill="1" applyBorder="1" applyAlignment="1">
      <alignment horizontal="right" wrapText="1"/>
    </xf>
    <xf numFmtId="3" fontId="5" fillId="0" borderId="14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0" fontId="4" fillId="34" borderId="0" xfId="0" applyFont="1" applyFill="1" applyBorder="1" applyAlignment="1">
      <alignment horizontal="right" wrapText="1"/>
    </xf>
    <xf numFmtId="166" fontId="90" fillId="0" borderId="0" xfId="42" applyNumberFormat="1" applyFont="1" applyAlignment="1">
      <alignment horizontal="right" wrapText="1"/>
    </xf>
    <xf numFmtId="166" fontId="90" fillId="0" borderId="15" xfId="42" applyNumberFormat="1" applyFont="1" applyBorder="1" applyAlignment="1">
      <alignment horizontal="right" wrapText="1"/>
    </xf>
    <xf numFmtId="166" fontId="90" fillId="0" borderId="0" xfId="42" applyNumberFormat="1" applyFont="1" applyFill="1" applyAlignment="1">
      <alignment horizontal="right" wrapText="1"/>
    </xf>
    <xf numFmtId="166" fontId="90" fillId="0" borderId="0" xfId="42" applyNumberFormat="1" applyFont="1" applyBorder="1" applyAlignment="1">
      <alignment horizontal="right" wrapText="1"/>
    </xf>
    <xf numFmtId="166" fontId="90" fillId="0" borderId="14" xfId="42" applyNumberFormat="1" applyFont="1" applyBorder="1" applyAlignment="1">
      <alignment horizontal="right" wrapText="1"/>
    </xf>
    <xf numFmtId="0" fontId="12" fillId="37" borderId="10" xfId="0" applyFont="1" applyFill="1" applyBorder="1" applyAlignment="1">
      <alignment horizontal="left"/>
    </xf>
    <xf numFmtId="37" fontId="9" fillId="37" borderId="10" xfId="0" applyNumberFormat="1" applyFont="1" applyFill="1" applyBorder="1" applyAlignment="1">
      <alignment horizontal="left"/>
    </xf>
    <xf numFmtId="37" fontId="12" fillId="37" borderId="10" xfId="0" applyNumberFormat="1" applyFont="1" applyFill="1" applyBorder="1" applyAlignment="1">
      <alignment horizontal="left"/>
    </xf>
    <xf numFmtId="166" fontId="12" fillId="37" borderId="10" xfId="42" applyNumberFormat="1" applyFont="1" applyFill="1" applyBorder="1" applyAlignment="1">
      <alignment horizontal="left"/>
    </xf>
    <xf numFmtId="37" fontId="9" fillId="37" borderId="10" xfId="0" applyNumberFormat="1" applyFont="1" applyFill="1" applyBorder="1" applyAlignment="1">
      <alignment horizontal="right"/>
    </xf>
    <xf numFmtId="166" fontId="4" fillId="37" borderId="10" xfId="42" applyNumberFormat="1" applyFont="1" applyFill="1" applyBorder="1" applyAlignment="1">
      <alignment horizontal="right"/>
    </xf>
    <xf numFmtId="37" fontId="4" fillId="37" borderId="10" xfId="0" applyNumberFormat="1" applyFont="1" applyFill="1" applyBorder="1" applyAlignment="1">
      <alignment horizontal="right"/>
    </xf>
    <xf numFmtId="37" fontId="8" fillId="37" borderId="11" xfId="0" applyNumberFormat="1" applyFont="1" applyFill="1" applyBorder="1" applyAlignment="1">
      <alignment horizontal="center"/>
    </xf>
    <xf numFmtId="166" fontId="8" fillId="37" borderId="11" xfId="42" applyNumberFormat="1" applyFont="1" applyFill="1" applyBorder="1" applyAlignment="1">
      <alignment horizontal="center"/>
    </xf>
    <xf numFmtId="166" fontId="5" fillId="37" borderId="11" xfId="42" applyNumberFormat="1" applyFont="1" applyFill="1" applyBorder="1" applyAlignment="1">
      <alignment horizontal="center"/>
    </xf>
    <xf numFmtId="37" fontId="5" fillId="37" borderId="11" xfId="0" applyNumberFormat="1" applyFont="1" applyFill="1" applyBorder="1" applyAlignment="1">
      <alignment horizontal="center"/>
    </xf>
    <xf numFmtId="37" fontId="8" fillId="37" borderId="11" xfId="0" applyNumberFormat="1" applyFont="1" applyFill="1" applyBorder="1" applyAlignment="1">
      <alignment horizontal="center" wrapText="1"/>
    </xf>
    <xf numFmtId="166" fontId="6" fillId="0" borderId="13" xfId="42" applyNumberFormat="1" applyFont="1" applyBorder="1" applyAlignment="1">
      <alignment horizontal="right" vertical="top" wrapText="1"/>
    </xf>
    <xf numFmtId="166" fontId="6" fillId="0" borderId="12" xfId="42" applyNumberFormat="1" applyFont="1" applyBorder="1" applyAlignment="1">
      <alignment horizontal="right" vertical="top" wrapText="1"/>
    </xf>
    <xf numFmtId="3" fontId="5" fillId="0" borderId="0" xfId="0" applyNumberFormat="1" applyFont="1" applyFill="1" applyBorder="1" applyAlignment="1">
      <alignment horizontal="right" wrapText="1"/>
    </xf>
    <xf numFmtId="37" fontId="4" fillId="0" borderId="0" xfId="42" applyNumberFormat="1" applyFont="1" applyBorder="1" applyAlignment="1">
      <alignment horizontal="right" wrapText="1"/>
    </xf>
    <xf numFmtId="0" fontId="5" fillId="0" borderId="0" xfId="0" applyFont="1" applyBorder="1" applyAlignment="1">
      <alignment/>
    </xf>
    <xf numFmtId="0" fontId="6" fillId="0" borderId="0" xfId="0" applyFont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4" fillId="0" borderId="12" xfId="0" applyFont="1" applyBorder="1" applyAlignment="1">
      <alignment wrapText="1"/>
    </xf>
    <xf numFmtId="166" fontId="16" fillId="0" borderId="0" xfId="42" applyNumberFormat="1" applyFont="1" applyAlignment="1">
      <alignment horizontal="right"/>
    </xf>
    <xf numFmtId="166" fontId="0" fillId="0" borderId="0" xfId="42" applyNumberFormat="1" applyFont="1" applyAlignment="1">
      <alignment horizontal="right"/>
    </xf>
    <xf numFmtId="0" fontId="0" fillId="0" borderId="0" xfId="0" applyFont="1" applyAlignment="1">
      <alignment horizontal="right"/>
    </xf>
    <xf numFmtId="37" fontId="5" fillId="37" borderId="1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 vertical="top" wrapText="1"/>
    </xf>
    <xf numFmtId="0" fontId="5" fillId="0" borderId="12" xfId="0" applyFont="1" applyFill="1" applyBorder="1" applyAlignment="1">
      <alignment horizontal="right" wrapText="1"/>
    </xf>
    <xf numFmtId="37" fontId="5" fillId="0" borderId="0" xfId="0" applyNumberFormat="1" applyFont="1" applyFill="1" applyAlignment="1">
      <alignment horizontal="right"/>
    </xf>
    <xf numFmtId="37" fontId="90" fillId="0" borderId="0" xfId="0" applyNumberFormat="1" applyFont="1" applyAlignment="1">
      <alignment horizontal="right"/>
    </xf>
    <xf numFmtId="37" fontId="5" fillId="0" borderId="0" xfId="0" applyNumberFormat="1" applyFont="1" applyAlignment="1">
      <alignment horizontal="right"/>
    </xf>
    <xf numFmtId="166" fontId="98" fillId="0" borderId="0" xfId="42" applyNumberFormat="1" applyFont="1" applyAlignment="1">
      <alignment horizontal="right"/>
    </xf>
    <xf numFmtId="166" fontId="116" fillId="0" borderId="0" xfId="42" applyNumberFormat="1" applyFont="1" applyAlignment="1">
      <alignment horizontal="right"/>
    </xf>
    <xf numFmtId="166" fontId="35" fillId="0" borderId="0" xfId="42" applyNumberFormat="1" applyFont="1" applyAlignment="1">
      <alignment horizontal="right"/>
    </xf>
    <xf numFmtId="166" fontId="31" fillId="0" borderId="0" xfId="42" applyNumberFormat="1" applyFont="1" applyAlignment="1">
      <alignment horizontal="right"/>
    </xf>
    <xf numFmtId="0" fontId="31" fillId="0" borderId="0" xfId="0" applyFont="1" applyAlignment="1">
      <alignment horizontal="right"/>
    </xf>
    <xf numFmtId="37" fontId="8" fillId="37" borderId="10" xfId="0" applyNumberFormat="1" applyFont="1" applyFill="1" applyBorder="1" applyAlignment="1">
      <alignment horizontal="left"/>
    </xf>
    <xf numFmtId="37" fontId="5" fillId="0" borderId="0" xfId="0" applyNumberFormat="1" applyFont="1" applyAlignment="1">
      <alignment/>
    </xf>
    <xf numFmtId="37" fontId="5" fillId="0" borderId="0" xfId="42" applyNumberFormat="1" applyFont="1" applyAlignment="1">
      <alignment horizontal="right"/>
    </xf>
    <xf numFmtId="37" fontId="97" fillId="37" borderId="0" xfId="0" applyNumberFormat="1" applyFont="1" applyFill="1" applyAlignment="1">
      <alignment horizontal="right"/>
    </xf>
    <xf numFmtId="37" fontId="89" fillId="0" borderId="0" xfId="0" applyNumberFormat="1" applyFont="1" applyAlignment="1">
      <alignment horizontal="right"/>
    </xf>
    <xf numFmtId="166" fontId="117" fillId="0" borderId="0" xfId="42" applyNumberFormat="1" applyFont="1" applyAlignment="1">
      <alignment horizontal="right"/>
    </xf>
    <xf numFmtId="37" fontId="35" fillId="0" borderId="0" xfId="0" applyNumberFormat="1" applyFont="1" applyAlignment="1">
      <alignment horizontal="right"/>
    </xf>
    <xf numFmtId="37" fontId="31" fillId="0" borderId="0" xfId="0" applyNumberFormat="1" applyFont="1" applyAlignment="1">
      <alignment horizontal="right"/>
    </xf>
    <xf numFmtId="37" fontId="31" fillId="0" borderId="0" xfId="0" applyNumberFormat="1" applyFont="1" applyAlignment="1">
      <alignment/>
    </xf>
    <xf numFmtId="39" fontId="99" fillId="0" borderId="0" xfId="0" applyNumberFormat="1" applyFont="1" applyFill="1" applyBorder="1" applyAlignment="1">
      <alignment horizontal="right"/>
    </xf>
    <xf numFmtId="43" fontId="99" fillId="0" borderId="0" xfId="42" applyNumberFormat="1" applyFont="1" applyFill="1" applyBorder="1" applyAlignment="1">
      <alignment horizontal="right"/>
    </xf>
    <xf numFmtId="43" fontId="5" fillId="0" borderId="0" xfId="42" applyFont="1" applyFill="1" applyBorder="1" applyAlignment="1">
      <alignment/>
    </xf>
    <xf numFmtId="3" fontId="5" fillId="34" borderId="0" xfId="0" applyNumberFormat="1" applyFont="1" applyFill="1" applyBorder="1" applyAlignment="1">
      <alignment/>
    </xf>
    <xf numFmtId="3" fontId="27" fillId="0" borderId="0" xfId="0" applyNumberFormat="1" applyFont="1" applyAlignment="1">
      <alignment horizontal="right" wrapText="1"/>
    </xf>
    <xf numFmtId="0" fontId="27" fillId="0" borderId="0" xfId="0" applyFont="1" applyBorder="1" applyAlignment="1">
      <alignment horizontal="right" wrapText="1"/>
    </xf>
    <xf numFmtId="37" fontId="5" fillId="30" borderId="0" xfId="0" applyNumberFormat="1" applyFont="1" applyFill="1" applyBorder="1" applyAlignment="1">
      <alignment horizontal="right"/>
    </xf>
    <xf numFmtId="0" fontId="27" fillId="38" borderId="0" xfId="0" applyFont="1" applyFill="1" applyAlignment="1">
      <alignment horizontal="right" wrapText="1"/>
    </xf>
    <xf numFmtId="3" fontId="27" fillId="0" borderId="0" xfId="0" applyNumberFormat="1" applyFont="1" applyFill="1" applyAlignment="1">
      <alignment horizontal="right" wrapText="1"/>
    </xf>
    <xf numFmtId="3" fontId="27" fillId="0" borderId="0" xfId="0" applyNumberFormat="1" applyFont="1" applyFill="1" applyBorder="1" applyAlignment="1">
      <alignment horizontal="center" wrapText="1"/>
    </xf>
    <xf numFmtId="3" fontId="27" fillId="0" borderId="0" xfId="0" applyNumberFormat="1" applyFont="1" applyFill="1" applyBorder="1" applyAlignment="1">
      <alignment horizontal="right" wrapText="1"/>
    </xf>
    <xf numFmtId="39" fontId="5" fillId="34" borderId="0" xfId="0" applyNumberFormat="1" applyFont="1" applyFill="1" applyBorder="1" applyAlignment="1">
      <alignment horizontal="right"/>
    </xf>
    <xf numFmtId="39" fontId="4" fillId="34" borderId="0" xfId="0" applyNumberFormat="1" applyFont="1" applyFill="1" applyBorder="1" applyAlignment="1">
      <alignment horizontal="right"/>
    </xf>
    <xf numFmtId="0" fontId="27" fillId="38" borderId="0" xfId="0" applyFont="1" applyFill="1" applyBorder="1" applyAlignment="1">
      <alignment horizontal="right" wrapText="1"/>
    </xf>
    <xf numFmtId="0" fontId="27" fillId="0" borderId="0" xfId="0" applyFont="1" applyFill="1" applyBorder="1" applyAlignment="1">
      <alignment horizontal="right" wrapText="1"/>
    </xf>
    <xf numFmtId="0" fontId="27" fillId="0" borderId="0" xfId="0" applyFont="1" applyFill="1" applyBorder="1" applyAlignment="1">
      <alignment/>
    </xf>
    <xf numFmtId="0" fontId="27" fillId="0" borderId="0" xfId="0" applyFont="1" applyBorder="1" applyAlignment="1">
      <alignment horizontal="center" wrapText="1"/>
    </xf>
    <xf numFmtId="37" fontId="5" fillId="0" borderId="0" xfId="0" applyNumberFormat="1" applyFont="1" applyAlignment="1">
      <alignment vertical="top" wrapText="1"/>
    </xf>
    <xf numFmtId="166" fontId="5" fillId="0" borderId="16" xfId="42" applyNumberFormat="1" applyFont="1" applyFill="1" applyBorder="1" applyAlignment="1">
      <alignment horizontal="right" wrapText="1"/>
    </xf>
    <xf numFmtId="166" fontId="5" fillId="0" borderId="0" xfId="42" applyNumberFormat="1" applyFont="1" applyBorder="1" applyAlignment="1">
      <alignment horizontal="right" wrapText="1"/>
    </xf>
    <xf numFmtId="166" fontId="5" fillId="0" borderId="15" xfId="42" applyNumberFormat="1" applyFont="1" applyBorder="1" applyAlignment="1">
      <alignment horizontal="right" wrapText="1"/>
    </xf>
    <xf numFmtId="166" fontId="5" fillId="34" borderId="0" xfId="42" applyNumberFormat="1" applyFont="1" applyFill="1" applyBorder="1" applyAlignment="1">
      <alignment horizontal="right" wrapText="1"/>
    </xf>
    <xf numFmtId="168" fontId="4" fillId="34" borderId="0" xfId="42" applyNumberFormat="1" applyFont="1" applyFill="1" applyBorder="1" applyAlignment="1">
      <alignment horizontal="right" wrapText="1"/>
    </xf>
    <xf numFmtId="168" fontId="5" fillId="34" borderId="0" xfId="42" applyNumberFormat="1" applyFont="1" applyFill="1" applyBorder="1" applyAlignment="1">
      <alignment horizontal="right" wrapText="1"/>
    </xf>
    <xf numFmtId="164" fontId="5" fillId="34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 applyBorder="1" applyAlignment="1">
      <alignment horizontal="right" wrapText="1"/>
    </xf>
    <xf numFmtId="166" fontId="87" fillId="0" borderId="0" xfId="42" applyNumberFormat="1" applyFont="1" applyFill="1" applyBorder="1" applyAlignment="1">
      <alignment horizontal="right" wrapText="1"/>
    </xf>
    <xf numFmtId="2" fontId="5" fillId="0" borderId="0" xfId="0" applyNumberFormat="1" applyFont="1" applyAlignment="1">
      <alignment horizontal="right" wrapText="1"/>
    </xf>
    <xf numFmtId="37" fontId="90" fillId="30" borderId="0" xfId="0" applyNumberFormat="1" applyFont="1" applyFill="1" applyBorder="1" applyAlignment="1">
      <alignment horizontal="right" wrapText="1"/>
    </xf>
    <xf numFmtId="166" fontId="99" fillId="34" borderId="0" xfId="42" applyNumberFormat="1" applyFont="1" applyFill="1" applyBorder="1" applyAlignment="1">
      <alignment horizontal="right" wrapText="1"/>
    </xf>
    <xf numFmtId="37" fontId="90" fillId="30" borderId="0" xfId="42" applyNumberFormat="1" applyFont="1" applyFill="1" applyBorder="1" applyAlignment="1">
      <alignment horizontal="right" wrapText="1"/>
    </xf>
    <xf numFmtId="37" fontId="88" fillId="30" borderId="0" xfId="42" applyNumberFormat="1" applyFont="1" applyFill="1" applyBorder="1" applyAlignment="1">
      <alignment horizontal="right" wrapText="1"/>
    </xf>
    <xf numFmtId="37" fontId="107" fillId="30" borderId="0" xfId="42" applyNumberFormat="1" applyFont="1" applyFill="1" applyBorder="1" applyAlignment="1">
      <alignment horizontal="right" wrapText="1"/>
    </xf>
    <xf numFmtId="37" fontId="88" fillId="34" borderId="0" xfId="42" applyNumberFormat="1" applyFont="1" applyFill="1" applyBorder="1" applyAlignment="1">
      <alignment horizontal="right" wrapText="1"/>
    </xf>
    <xf numFmtId="0" fontId="0" fillId="0" borderId="0" xfId="0" applyFont="1" applyAlignment="1">
      <alignment vertical="top"/>
    </xf>
    <xf numFmtId="43" fontId="5" fillId="0" borderId="0" xfId="42" applyFont="1" applyFill="1" applyAlignment="1">
      <alignment horizontal="right" wrapText="1"/>
    </xf>
    <xf numFmtId="0" fontId="0" fillId="0" borderId="0" xfId="0" applyFont="1" applyAlignment="1">
      <alignment horizontal="left" wrapText="1"/>
    </xf>
    <xf numFmtId="0" fontId="15" fillId="33" borderId="0" xfId="52" applyFont="1" applyFill="1" applyAlignment="1" applyProtection="1">
      <alignment horizontal="left"/>
      <protection/>
    </xf>
    <xf numFmtId="37" fontId="13" fillId="35" borderId="0" xfId="52" applyNumberFormat="1" applyFont="1" applyFill="1" applyBorder="1" applyAlignment="1" applyProtection="1">
      <alignment horizontal="left"/>
      <protection/>
    </xf>
    <xf numFmtId="0" fontId="4" fillId="0" borderId="0" xfId="0" applyFont="1" applyBorder="1" applyAlignment="1">
      <alignment horizontal="left" vertical="top" wrapText="1"/>
    </xf>
    <xf numFmtId="37" fontId="4" fillId="0" borderId="0" xfId="0" applyNumberFormat="1" applyFont="1" applyFill="1" applyBorder="1" applyAlignment="1">
      <alignment horizontal="left" wrapText="1"/>
    </xf>
    <xf numFmtId="37" fontId="5" fillId="0" borderId="13" xfId="0" applyNumberFormat="1" applyFont="1" applyBorder="1" applyAlignment="1">
      <alignment horizontal="center" vertical="top" wrapText="1"/>
    </xf>
    <xf numFmtId="37" fontId="5" fillId="0" borderId="12" xfId="0" applyNumberFormat="1" applyFont="1" applyBorder="1" applyAlignment="1">
      <alignment horizontal="center" vertical="top" wrapText="1"/>
    </xf>
    <xf numFmtId="37" fontId="6" fillId="0" borderId="13" xfId="0" applyNumberFormat="1" applyFont="1" applyBorder="1" applyAlignment="1">
      <alignment horizontal="right" vertical="top" wrapText="1"/>
    </xf>
    <xf numFmtId="37" fontId="6" fillId="0" borderId="12" xfId="0" applyNumberFormat="1" applyFont="1" applyBorder="1" applyAlignment="1">
      <alignment horizontal="right" vertical="top" wrapText="1"/>
    </xf>
    <xf numFmtId="37" fontId="5" fillId="0" borderId="13" xfId="0" applyNumberFormat="1" applyFont="1" applyBorder="1" applyAlignment="1">
      <alignment horizontal="right" vertical="top" wrapText="1"/>
    </xf>
    <xf numFmtId="37" fontId="5" fillId="0" borderId="12" xfId="0" applyNumberFormat="1" applyFont="1" applyBorder="1" applyAlignment="1">
      <alignment horizontal="right" vertical="top" wrapText="1"/>
    </xf>
    <xf numFmtId="37" fontId="6" fillId="0" borderId="13" xfId="0" applyNumberFormat="1" applyFont="1" applyBorder="1" applyAlignment="1">
      <alignment horizontal="center" vertical="top" wrapText="1"/>
    </xf>
    <xf numFmtId="37" fontId="6" fillId="0" borderId="12" xfId="0" applyNumberFormat="1" applyFont="1" applyBorder="1" applyAlignment="1">
      <alignment horizontal="center" vertical="top" wrapText="1"/>
    </xf>
    <xf numFmtId="37" fontId="6" fillId="0" borderId="13" xfId="0" applyNumberFormat="1" applyFont="1" applyFill="1" applyBorder="1" applyAlignment="1">
      <alignment horizontal="right" vertical="top" wrapText="1"/>
    </xf>
    <xf numFmtId="37" fontId="6" fillId="0" borderId="12" xfId="0" applyNumberFormat="1" applyFont="1" applyFill="1" applyBorder="1" applyAlignment="1">
      <alignment horizontal="right" vertical="top" wrapText="1"/>
    </xf>
    <xf numFmtId="37" fontId="13" fillId="37" borderId="0" xfId="52" applyNumberFormat="1" applyFont="1" applyFill="1" applyBorder="1" applyAlignment="1" applyProtection="1">
      <alignment horizontal="left"/>
      <protection/>
    </xf>
    <xf numFmtId="37" fontId="118" fillId="35" borderId="0" xfId="52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left" wrapText="1" indent="1"/>
    </xf>
    <xf numFmtId="0" fontId="6" fillId="0" borderId="12" xfId="0" applyFont="1" applyBorder="1" applyAlignment="1">
      <alignment horizontal="left" wrapText="1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E050A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BE050A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M59"/>
  <sheetViews>
    <sheetView tabSelected="1" zoomScale="80" zoomScaleNormal="80" zoomScalePageLayoutView="0" workbookViewId="0" topLeftCell="A1">
      <pane ySplit="2" topLeftCell="A3" activePane="bottomLeft" state="frozen"/>
      <selection pane="topLeft" activeCell="K37" sqref="K37"/>
      <selection pane="bottomLeft" activeCell="C4" sqref="C4"/>
    </sheetView>
  </sheetViews>
  <sheetFormatPr defaultColWidth="9.140625" defaultRowHeight="12.75"/>
  <cols>
    <col min="1" max="1" width="15.28125" style="1" customWidth="1"/>
    <col min="2" max="2" width="3.28125" style="3" customWidth="1"/>
    <col min="3" max="3" width="46.28125" style="1" customWidth="1"/>
    <col min="4" max="10" width="5.28125" style="1" customWidth="1"/>
    <col min="11" max="11" width="8.28125" style="4" customWidth="1"/>
    <col min="12" max="12" width="8.28125" style="1" customWidth="1"/>
    <col min="13" max="16384" width="9.140625" style="1" customWidth="1"/>
  </cols>
  <sheetData>
    <row r="1" ht="20.25">
      <c r="B1" s="325" t="s">
        <v>312</v>
      </c>
    </row>
    <row r="2" ht="20.25">
      <c r="B2" s="2" t="s">
        <v>381</v>
      </c>
    </row>
    <row r="3" spans="2:11" s="11" customFormat="1" ht="15">
      <c r="B3" s="10"/>
      <c r="K3" s="12"/>
    </row>
    <row r="4" spans="2:11" s="11" customFormat="1" ht="15">
      <c r="B4" s="10"/>
      <c r="K4" s="36" t="s">
        <v>1</v>
      </c>
    </row>
    <row r="5" spans="2:13" s="11" customFormat="1" ht="14.25">
      <c r="B5" s="608" t="s">
        <v>41</v>
      </c>
      <c r="C5" s="608"/>
      <c r="D5" s="608"/>
      <c r="E5" s="608"/>
      <c r="F5" s="608"/>
      <c r="G5" s="608"/>
      <c r="H5" s="608"/>
      <c r="I5" s="608"/>
      <c r="J5" s="608"/>
      <c r="K5" s="66">
        <v>1</v>
      </c>
      <c r="L5" s="86"/>
      <c r="M5" s="86"/>
    </row>
    <row r="6" spans="2:13" s="11" customFormat="1" ht="14.25">
      <c r="B6" s="608" t="s">
        <v>77</v>
      </c>
      <c r="C6" s="608"/>
      <c r="D6" s="608"/>
      <c r="E6" s="608"/>
      <c r="F6" s="608"/>
      <c r="G6" s="608"/>
      <c r="H6" s="608"/>
      <c r="I6" s="608"/>
      <c r="J6" s="608"/>
      <c r="K6" s="66">
        <v>2</v>
      </c>
      <c r="L6" s="86"/>
      <c r="M6" s="86"/>
    </row>
    <row r="7" spans="2:13" s="11" customFormat="1" ht="11.25" customHeight="1">
      <c r="B7" s="87"/>
      <c r="C7" s="86"/>
      <c r="D7" s="86"/>
      <c r="E7" s="86"/>
      <c r="F7" s="86"/>
      <c r="G7" s="86"/>
      <c r="H7" s="86"/>
      <c r="I7" s="86"/>
      <c r="J7" s="86"/>
      <c r="K7" s="88"/>
      <c r="L7" s="86"/>
      <c r="M7" s="86"/>
    </row>
    <row r="8" spans="2:11" s="11" customFormat="1" ht="15">
      <c r="B8" s="89" t="s">
        <v>50</v>
      </c>
      <c r="K8" s="12"/>
    </row>
    <row r="9" spans="1:11" s="11" customFormat="1" ht="15">
      <c r="A9" s="324"/>
      <c r="C9" s="66" t="s">
        <v>112</v>
      </c>
      <c r="K9" s="66">
        <v>3</v>
      </c>
    </row>
    <row r="10" spans="3:11" s="11" customFormat="1" ht="14.25">
      <c r="C10" s="66" t="s">
        <v>22</v>
      </c>
      <c r="K10" s="66">
        <v>4</v>
      </c>
    </row>
    <row r="11" spans="3:11" s="11" customFormat="1" ht="14.25">
      <c r="C11" s="66" t="s">
        <v>0</v>
      </c>
      <c r="K11" s="66">
        <v>5</v>
      </c>
    </row>
    <row r="12" spans="3:11" s="11" customFormat="1" ht="14.25">
      <c r="C12" s="66" t="s">
        <v>5</v>
      </c>
      <c r="K12" s="66">
        <v>6</v>
      </c>
    </row>
    <row r="13" spans="3:11" s="11" customFormat="1" ht="14.25">
      <c r="C13" s="66" t="s">
        <v>14</v>
      </c>
      <c r="K13" s="66">
        <v>7</v>
      </c>
    </row>
    <row r="14" spans="3:11" s="11" customFormat="1" ht="14.25">
      <c r="C14" s="66" t="s">
        <v>113</v>
      </c>
      <c r="K14" s="66">
        <v>8</v>
      </c>
    </row>
    <row r="15" spans="3:11" s="11" customFormat="1" ht="14.25">
      <c r="C15" s="66" t="s">
        <v>18</v>
      </c>
      <c r="K15" s="66">
        <v>9</v>
      </c>
    </row>
    <row r="16" spans="3:11" s="11" customFormat="1" ht="14.25">
      <c r="C16" s="66" t="s">
        <v>325</v>
      </c>
      <c r="K16" s="66">
        <v>10</v>
      </c>
    </row>
    <row r="17" spans="3:11" s="11" customFormat="1" ht="14.25">
      <c r="C17" s="66" t="s">
        <v>189</v>
      </c>
      <c r="K17" s="66">
        <v>11</v>
      </c>
    </row>
    <row r="18" spans="3:11" s="11" customFormat="1" ht="14.25">
      <c r="C18" s="66" t="s">
        <v>84</v>
      </c>
      <c r="K18" s="66">
        <v>12</v>
      </c>
    </row>
    <row r="19" spans="3:11" s="11" customFormat="1" ht="14.25">
      <c r="C19" s="66" t="s">
        <v>174</v>
      </c>
      <c r="K19" s="66">
        <v>13</v>
      </c>
    </row>
    <row r="20" spans="3:11" s="11" customFormat="1" ht="14.25">
      <c r="C20" s="66" t="s">
        <v>97</v>
      </c>
      <c r="K20" s="66">
        <v>14</v>
      </c>
    </row>
    <row r="21" spans="3:11" s="11" customFormat="1" ht="14.25">
      <c r="C21" s="12"/>
      <c r="K21" s="12"/>
    </row>
    <row r="22" spans="2:11" s="11" customFormat="1" ht="15">
      <c r="B22" s="75" t="s">
        <v>114</v>
      </c>
      <c r="K22" s="12"/>
    </row>
    <row r="23" spans="2:11" s="11" customFormat="1" ht="15">
      <c r="B23" s="75"/>
      <c r="C23" s="66" t="s">
        <v>188</v>
      </c>
      <c r="K23" s="66">
        <v>15</v>
      </c>
    </row>
    <row r="24" spans="3:11" s="11" customFormat="1" ht="14.25">
      <c r="C24" s="90" t="s">
        <v>51</v>
      </c>
      <c r="K24" s="12"/>
    </row>
    <row r="25" spans="2:11" s="11" customFormat="1" ht="15">
      <c r="B25" s="75"/>
      <c r="C25" s="66" t="s">
        <v>279</v>
      </c>
      <c r="K25" s="66">
        <v>16</v>
      </c>
    </row>
    <row r="26" spans="2:11" s="11" customFormat="1" ht="15">
      <c r="B26" s="75"/>
      <c r="C26" s="66" t="s">
        <v>255</v>
      </c>
      <c r="K26" s="66">
        <v>17</v>
      </c>
    </row>
    <row r="27" spans="2:11" s="11" customFormat="1" ht="15">
      <c r="B27" s="75"/>
      <c r="C27" s="66" t="s">
        <v>256</v>
      </c>
      <c r="K27" s="66">
        <v>18</v>
      </c>
    </row>
    <row r="28" spans="2:11" s="11" customFormat="1" ht="15">
      <c r="B28" s="75"/>
      <c r="C28" s="66" t="s">
        <v>27</v>
      </c>
      <c r="K28" s="66">
        <v>19</v>
      </c>
    </row>
    <row r="29" spans="2:11" s="11" customFormat="1" ht="15">
      <c r="B29" s="75"/>
      <c r="C29" s="90" t="s">
        <v>52</v>
      </c>
      <c r="K29" s="12"/>
    </row>
    <row r="30" spans="2:11" s="11" customFormat="1" ht="15">
      <c r="B30" s="75"/>
      <c r="C30" s="66" t="s">
        <v>38</v>
      </c>
      <c r="K30" s="66">
        <v>20</v>
      </c>
    </row>
    <row r="31" spans="2:11" s="11" customFormat="1" ht="15">
      <c r="B31" s="75"/>
      <c r="C31" s="66" t="s">
        <v>39</v>
      </c>
      <c r="K31" s="66">
        <v>21</v>
      </c>
    </row>
    <row r="32" spans="2:11" s="11" customFormat="1" ht="15">
      <c r="B32" s="75"/>
      <c r="C32" s="66" t="s">
        <v>60</v>
      </c>
      <c r="K32" s="66">
        <v>22</v>
      </c>
    </row>
    <row r="33" spans="2:11" s="11" customFormat="1" ht="15">
      <c r="B33" s="75"/>
      <c r="C33" s="66" t="s">
        <v>374</v>
      </c>
      <c r="K33" s="66">
        <v>23</v>
      </c>
    </row>
    <row r="34" spans="2:11" s="11" customFormat="1" ht="15">
      <c r="B34" s="75"/>
      <c r="C34" s="66" t="s">
        <v>61</v>
      </c>
      <c r="K34" s="66">
        <v>24</v>
      </c>
    </row>
    <row r="35" spans="2:11" s="11" customFormat="1" ht="15">
      <c r="B35" s="75"/>
      <c r="K35" s="12"/>
    </row>
    <row r="36" spans="2:11" s="11" customFormat="1" ht="14.25">
      <c r="B36" s="608" t="s">
        <v>253</v>
      </c>
      <c r="C36" s="608"/>
      <c r="D36" s="608"/>
      <c r="E36" s="608"/>
      <c r="F36" s="608"/>
      <c r="G36" s="608"/>
      <c r="H36" s="608"/>
      <c r="I36" s="608"/>
      <c r="J36" s="608"/>
      <c r="K36" s="66">
        <v>25</v>
      </c>
    </row>
    <row r="37" spans="1:11" s="11" customFormat="1" ht="15">
      <c r="A37" s="324"/>
      <c r="B37" s="608" t="s">
        <v>320</v>
      </c>
      <c r="C37" s="608"/>
      <c r="D37" s="608"/>
      <c r="E37" s="608"/>
      <c r="F37" s="608"/>
      <c r="G37" s="608"/>
      <c r="H37" s="608"/>
      <c r="I37" s="608"/>
      <c r="J37" s="608"/>
      <c r="K37" s="66">
        <v>26</v>
      </c>
    </row>
    <row r="38" spans="2:11" s="11" customFormat="1" ht="14.25">
      <c r="B38" s="608" t="s">
        <v>254</v>
      </c>
      <c r="C38" s="608"/>
      <c r="D38" s="608"/>
      <c r="E38" s="608"/>
      <c r="F38" s="608"/>
      <c r="G38" s="608"/>
      <c r="H38" s="608"/>
      <c r="I38" s="608"/>
      <c r="J38" s="608"/>
      <c r="K38" s="66">
        <v>27</v>
      </c>
    </row>
    <row r="39" spans="2:11" s="11" customFormat="1" ht="14.25">
      <c r="B39" s="608" t="s">
        <v>141</v>
      </c>
      <c r="C39" s="608"/>
      <c r="D39" s="608"/>
      <c r="E39" s="608"/>
      <c r="F39" s="608"/>
      <c r="G39" s="608"/>
      <c r="H39" s="608"/>
      <c r="I39" s="608"/>
      <c r="J39" s="608"/>
      <c r="K39" s="66">
        <v>28</v>
      </c>
    </row>
    <row r="40" spans="2:11" s="11" customFormat="1" ht="14.25">
      <c r="B40" s="12"/>
      <c r="K40" s="12"/>
    </row>
    <row r="41" spans="2:11" s="11" customFormat="1" ht="14.25">
      <c r="B41" s="13"/>
      <c r="K41" s="12"/>
    </row>
    <row r="42" spans="2:11" s="11" customFormat="1" ht="14.25">
      <c r="B42" s="13"/>
      <c r="K42" s="12"/>
    </row>
    <row r="43" spans="2:11" s="11" customFormat="1" ht="14.25">
      <c r="B43" s="13"/>
      <c r="K43" s="12"/>
    </row>
    <row r="44" spans="2:11" s="11" customFormat="1" ht="14.25">
      <c r="B44" s="13"/>
      <c r="K44" s="12"/>
    </row>
    <row r="45" spans="2:11" s="11" customFormat="1" ht="14.25">
      <c r="B45" s="13"/>
      <c r="K45" s="12"/>
    </row>
    <row r="46" spans="2:11" s="11" customFormat="1" ht="14.25">
      <c r="B46" s="13"/>
      <c r="K46" s="12"/>
    </row>
    <row r="47" spans="2:11" s="11" customFormat="1" ht="14.25">
      <c r="B47" s="13"/>
      <c r="K47" s="12"/>
    </row>
    <row r="48" spans="2:11" s="11" customFormat="1" ht="14.25">
      <c r="B48" s="13"/>
      <c r="K48" s="12"/>
    </row>
    <row r="49" spans="2:11" s="11" customFormat="1" ht="14.25">
      <c r="B49" s="13"/>
      <c r="K49" s="12"/>
    </row>
    <row r="50" spans="2:11" s="11" customFormat="1" ht="14.25">
      <c r="B50" s="13"/>
      <c r="K50" s="12"/>
    </row>
    <row r="51" spans="2:11" s="11" customFormat="1" ht="14.25">
      <c r="B51" s="13"/>
      <c r="K51" s="12"/>
    </row>
    <row r="52" spans="2:11" s="11" customFormat="1" ht="14.25">
      <c r="B52" s="13"/>
      <c r="K52" s="12"/>
    </row>
    <row r="53" spans="2:11" s="11" customFormat="1" ht="14.25">
      <c r="B53" s="13"/>
      <c r="K53" s="12"/>
    </row>
    <row r="54" spans="2:11" s="11" customFormat="1" ht="14.25">
      <c r="B54" s="13"/>
      <c r="K54" s="12"/>
    </row>
    <row r="55" spans="2:11" s="11" customFormat="1" ht="14.25">
      <c r="B55" s="13"/>
      <c r="K55" s="12"/>
    </row>
    <row r="56" spans="2:11" s="11" customFormat="1" ht="14.25">
      <c r="B56" s="13"/>
      <c r="K56" s="12"/>
    </row>
    <row r="57" spans="2:11" s="11" customFormat="1" ht="14.25">
      <c r="B57" s="13"/>
      <c r="K57" s="12"/>
    </row>
    <row r="58" spans="2:11" s="11" customFormat="1" ht="14.25">
      <c r="B58" s="13"/>
      <c r="K58" s="12"/>
    </row>
    <row r="59" spans="2:11" s="11" customFormat="1" ht="14.25">
      <c r="B59" s="13"/>
      <c r="K59" s="12"/>
    </row>
  </sheetData>
  <sheetProtection/>
  <mergeCells count="6">
    <mergeCell ref="B38:J38"/>
    <mergeCell ref="B39:J39"/>
    <mergeCell ref="B5:J5"/>
    <mergeCell ref="B6:J6"/>
    <mergeCell ref="B36:J36"/>
    <mergeCell ref="B37:J37"/>
  </mergeCells>
  <hyperlinks>
    <hyperlink ref="B5" location="'1.Highlights'!A1" display="Performance highlights"/>
    <hyperlink ref="K5" location="'1.Highlights'!A1" display="'1.Highlights'!A1"/>
    <hyperlink ref="B6:J6" location="'2.PerShare'!A1" display="Ordinary share data"/>
    <hyperlink ref="K6" location="'2.PerShare'!A1" display="'2.PerShare'!A1"/>
    <hyperlink ref="C9" location="'3.NetInterest'!A1" display="Net interest income, average balances and rates"/>
    <hyperlink ref="C10" location="'4.NonInterest'!A1" display="Non-interest income"/>
    <hyperlink ref="C11" location="'5.Expenses'!A1" display="Expenses"/>
    <hyperlink ref="C12" location="'6.Allowances'!A1" display="Allowances for credit and other losses"/>
    <hyperlink ref="C13" location="'7.Loans'!A1" display="Customer Loans"/>
    <hyperlink ref="C14" location="'8.AFS'!A1" display="Funding Sources"/>
    <hyperlink ref="C15" location="'9.Deposits'!A1" display="Customer Deposits"/>
    <hyperlink ref="C17" location="'11.NPL,Coverage ratios'!Print_Area" display="Non-performing loan and coverage ratios"/>
    <hyperlink ref="C20" location="'14.Capital'!A1" display="Capital adequacy"/>
    <hyperlink ref="K9" location="'3.NetInterest'!A1" display="'3.NetInterest'!A1"/>
    <hyperlink ref="K10" location="'4.NonInterest'!A1" display="'4.NonInterest'!A1"/>
    <hyperlink ref="K11" location="'5.Expenses'!A1" display="'5.Expenses'!A1"/>
    <hyperlink ref="K12" location="'6.Allowances'!A1" display="'6.Allowances'!A1"/>
    <hyperlink ref="K13" location="'7.Loans'!A1" display="'7.Loans'!A1"/>
    <hyperlink ref="K14" location="'8.AFS'!A1" display="'8.AFS'!A1"/>
    <hyperlink ref="K15" location="'9.Deposits'!A1" display="'9.Deposits'!A1"/>
    <hyperlink ref="K17" location="'10.NPL,Coverage ratios'!A1" display="'10.NPL,Coverage ratios'!A1"/>
    <hyperlink ref="K20" location="'13.Capital'!A1" display="'13.Capital'!A1"/>
    <hyperlink ref="C23" location="'15.Mix'!Print_Area" display="Business and geographical mix"/>
    <hyperlink ref="K23" location="'14.Mix'!A1" display="'14.Mix'!A1"/>
    <hyperlink ref="C18" location="'12.NPA'!Print_Area" display="Non-performing assets"/>
    <hyperlink ref="K18" location="'11.NPA'!A1" display="'11.NPA'!A1"/>
    <hyperlink ref="C19" location="'13.CumulativeAllowances'!Print_Area" display="Cumulative loss allowances"/>
    <hyperlink ref="K19" location="'12.CumulativeAllowances'!A1" display="'12.CumulativeAllowances'!A1"/>
    <hyperlink ref="C25" location="'16.Consumer'!Print_Area" display="Consumer Banking/ Wealth Management"/>
    <hyperlink ref="K25" location="'15.Consumer'!A1" display="'15.Consumer'!A1"/>
    <hyperlink ref="C26" location="'17.Institutional'!Print_Area" display="Institutional Banking"/>
    <hyperlink ref="K26" location="'16.Institutional'!A1" display="'16.Institutional'!A1"/>
    <hyperlink ref="C27" location="'18.Treasury'!Print_Area" display="Treasury"/>
    <hyperlink ref="K27" location="'17.Treasury'!A1" display="'17.Treasury'!A1"/>
    <hyperlink ref="C28" location="'19.Others'!Print_Area" display="Others"/>
    <hyperlink ref="K28" location="'18.Others'!A1" display="'18.Others'!A1"/>
    <hyperlink ref="C30" location="'20.S''pore'!Print_Area" display="Singapore"/>
    <hyperlink ref="C31" location="'21.HK'!Print_Area" display="Hong Kong"/>
    <hyperlink ref="C32" location="'22.GreaterChina'!Print_Area" display="Rest of Greater China"/>
    <hyperlink ref="C33" location="'23.SSEA'!Print_Area" display="South and South-East Asia"/>
    <hyperlink ref="C34" location="'24.ROW'!Print_Area" display="Rest of World"/>
    <hyperlink ref="K30" location="'19.S''pore'!A1" display="'19.S''pore'!A1"/>
    <hyperlink ref="K31" location="'20.HK'!A1" display="'20.HK'!A1"/>
    <hyperlink ref="K32" location="'21.GreaterChina'!A1" display="'21.GreaterChina'!A1"/>
    <hyperlink ref="K33" location="'22.SSEA'!A1" display="'22.SSEA'!A1"/>
    <hyperlink ref="K34" location="'23.ROW'!A1" display="'23.ROW'!A1"/>
    <hyperlink ref="B36" location="'25.P&amp;L'!A1" display="Unaudited consolidated income statement"/>
    <hyperlink ref="B37" location="'25.BalSheet (new)'!Print_Area" display="Consolidated balance sheet (new presentation)"/>
    <hyperlink ref="B38" location="'27.CashFlow'!A1" display="Unaudited consolidated cash flow statement"/>
    <hyperlink ref="K36" location="'24.P&amp;L'!A1" display="'24.P&amp;L'!A1"/>
    <hyperlink ref="K37" location="'25.BalSheet (new)'!Print_Area" display="'25.BalSheet (new)'!Print_Area"/>
    <hyperlink ref="K38" location="'26.CashFlow'!A1" display="'26.CashFlow'!A1"/>
    <hyperlink ref="K39" location="'27.Legend'!A1" display="'27.Legend'!A1"/>
    <hyperlink ref="B36:J36" location="'25.P&amp;L'!Print_Area" display="Consolidated income statement"/>
    <hyperlink ref="B37:J37" location="'26.BalSheet'!Print_Area" display="Consolidated balance sheets"/>
    <hyperlink ref="B38:J38" location="'27.CashFlow'!Print_Area" display="Consolidated cash flow statement"/>
    <hyperlink ref="C16" location="'10. Debts issued'!A1" display="Debts issued"/>
    <hyperlink ref="B39:J39" location="'28.Legend'!A1" display="Legend of terms used"/>
  </hyperlinks>
  <printOptions/>
  <pageMargins left="0.75" right="0.75" top="0.67" bottom="1" header="0.5" footer="0.5"/>
  <pageSetup fitToHeight="1" fitToWidth="1" horizontalDpi="600" verticalDpi="600" orientation="landscape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Q141"/>
  <sheetViews>
    <sheetView zoomScale="80" zoomScaleNormal="80" zoomScalePageLayoutView="0" workbookViewId="0" topLeftCell="A1">
      <pane xSplit="3" ySplit="3" topLeftCell="D4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N11" sqref="N11"/>
    </sheetView>
  </sheetViews>
  <sheetFormatPr defaultColWidth="9.140625" defaultRowHeight="12.75"/>
  <cols>
    <col min="1" max="1" width="2.140625" style="21" customWidth="1"/>
    <col min="2" max="2" width="2.28125" style="21" customWidth="1"/>
    <col min="3" max="3" width="38.140625" style="9" customWidth="1"/>
    <col min="4" max="7" width="11.28125" style="69" customWidth="1"/>
    <col min="8" max="8" width="10.28125" style="107" customWidth="1"/>
    <col min="9" max="9" width="9.140625" style="69" bestFit="1" customWidth="1"/>
    <col min="10" max="10" width="8.28125" style="69" customWidth="1"/>
    <col min="11" max="11" width="4.00390625" style="20" customWidth="1"/>
    <col min="12" max="12" width="10.28125" style="69" customWidth="1"/>
    <col min="13" max="13" width="11.28125" style="104" customWidth="1"/>
    <col min="14" max="14" width="10.28125" style="69" customWidth="1"/>
    <col min="15" max="15" width="3.28125" style="69" customWidth="1"/>
    <col min="16" max="16384" width="9.140625" style="21" customWidth="1"/>
  </cols>
  <sheetData>
    <row r="1" spans="1:15" s="41" customFormat="1" ht="20.25">
      <c r="A1" s="40" t="s">
        <v>18</v>
      </c>
      <c r="D1" s="108"/>
      <c r="E1" s="108"/>
      <c r="F1" s="108"/>
      <c r="G1" s="108"/>
      <c r="H1" s="108"/>
      <c r="I1" s="108"/>
      <c r="J1" s="108"/>
      <c r="K1" s="42"/>
      <c r="L1" s="108"/>
      <c r="M1" s="108"/>
      <c r="N1" s="108"/>
      <c r="O1" s="108"/>
    </row>
    <row r="2" spans="1:15" s="43" customFormat="1" ht="45">
      <c r="A2" s="609" t="s">
        <v>66</v>
      </c>
      <c r="B2" s="609"/>
      <c r="C2" s="609"/>
      <c r="D2" s="202" t="s">
        <v>344</v>
      </c>
      <c r="E2" s="202" t="s">
        <v>350</v>
      </c>
      <c r="F2" s="202" t="s">
        <v>366</v>
      </c>
      <c r="G2" s="202" t="s">
        <v>376</v>
      </c>
      <c r="H2" s="202" t="s">
        <v>382</v>
      </c>
      <c r="I2" s="202" t="s">
        <v>383</v>
      </c>
      <c r="J2" s="202" t="s">
        <v>384</v>
      </c>
      <c r="K2" s="203"/>
      <c r="L2" s="464" t="s">
        <v>345</v>
      </c>
      <c r="M2" s="202" t="s">
        <v>385</v>
      </c>
      <c r="N2" s="202" t="s">
        <v>386</v>
      </c>
      <c r="O2" s="202"/>
    </row>
    <row r="3" spans="1:15" s="23" customFormat="1" ht="6" customHeight="1">
      <c r="A3" s="8"/>
      <c r="D3" s="233"/>
      <c r="E3" s="233"/>
      <c r="F3" s="233"/>
      <c r="G3" s="233"/>
      <c r="H3" s="109"/>
      <c r="I3" s="16"/>
      <c r="J3" s="16"/>
      <c r="L3" s="294"/>
      <c r="M3" s="109"/>
      <c r="N3" s="16"/>
      <c r="O3" s="16"/>
    </row>
    <row r="4" spans="1:15" s="23" customFormat="1" ht="14.25" customHeight="1">
      <c r="A4" s="39" t="s">
        <v>183</v>
      </c>
      <c r="D4" s="16"/>
      <c r="E4" s="16"/>
      <c r="F4" s="16"/>
      <c r="G4" s="16"/>
      <c r="H4" s="109"/>
      <c r="I4" s="16"/>
      <c r="J4" s="16"/>
      <c r="L4" s="294"/>
      <c r="M4" s="109"/>
      <c r="N4" s="16"/>
      <c r="O4" s="16"/>
    </row>
    <row r="5" spans="1:15" s="17" customFormat="1" ht="15">
      <c r="A5" s="30" t="s">
        <v>18</v>
      </c>
      <c r="D5" s="16">
        <v>317173</v>
      </c>
      <c r="E5" s="16">
        <v>324480</v>
      </c>
      <c r="F5" s="16">
        <v>305913</v>
      </c>
      <c r="G5" s="16">
        <v>318005</v>
      </c>
      <c r="H5" s="109">
        <v>320134</v>
      </c>
      <c r="I5" s="294">
        <v>0.6694863288313035</v>
      </c>
      <c r="J5" s="294">
        <v>0.9335599184041588</v>
      </c>
      <c r="K5" s="459"/>
      <c r="L5" s="294">
        <v>317173</v>
      </c>
      <c r="M5" s="109">
        <v>320134</v>
      </c>
      <c r="N5" s="16">
        <v>0.9335599184041588</v>
      </c>
      <c r="O5" s="457"/>
    </row>
    <row r="6" spans="2:17" s="17" customFormat="1" ht="15">
      <c r="B6" s="30" t="s">
        <v>80</v>
      </c>
      <c r="D6" s="16">
        <v>138332</v>
      </c>
      <c r="E6" s="16">
        <v>144066</v>
      </c>
      <c r="F6" s="16">
        <v>139544</v>
      </c>
      <c r="G6" s="16">
        <v>140396</v>
      </c>
      <c r="H6" s="359">
        <v>140772</v>
      </c>
      <c r="I6" s="294">
        <v>0.26781389783183673</v>
      </c>
      <c r="J6" s="294">
        <v>1.7638724228667302</v>
      </c>
      <c r="K6" s="459"/>
      <c r="L6" s="294">
        <v>138332</v>
      </c>
      <c r="M6" s="109">
        <v>140772</v>
      </c>
      <c r="N6" s="16">
        <v>1.7638724228667302</v>
      </c>
      <c r="O6" s="457"/>
      <c r="Q6" s="297"/>
    </row>
    <row r="7" spans="2:15" ht="14.25">
      <c r="B7" s="35"/>
      <c r="C7" s="21" t="s">
        <v>92</v>
      </c>
      <c r="D7" s="106">
        <v>15084</v>
      </c>
      <c r="E7" s="106">
        <v>14438</v>
      </c>
      <c r="F7" s="106">
        <v>12363</v>
      </c>
      <c r="G7" s="106">
        <v>13259</v>
      </c>
      <c r="H7" s="253">
        <v>11245</v>
      </c>
      <c r="I7" s="282">
        <v>-15.189682479825029</v>
      </c>
      <c r="J7" s="282">
        <v>-25.450808804030757</v>
      </c>
      <c r="K7" s="458"/>
      <c r="L7" s="282">
        <v>15084</v>
      </c>
      <c r="M7" s="253">
        <v>11245</v>
      </c>
      <c r="N7" s="106">
        <v>-25.450808804030757</v>
      </c>
      <c r="O7" s="425"/>
    </row>
    <row r="8" spans="2:15" ht="14.25">
      <c r="B8" s="35"/>
      <c r="C8" s="21" t="s">
        <v>93</v>
      </c>
      <c r="D8" s="106">
        <v>100693</v>
      </c>
      <c r="E8" s="106">
        <v>105070</v>
      </c>
      <c r="F8" s="106">
        <v>104745</v>
      </c>
      <c r="G8" s="106">
        <v>103679</v>
      </c>
      <c r="H8" s="253">
        <v>104541</v>
      </c>
      <c r="I8" s="282">
        <v>0.8314123400110063</v>
      </c>
      <c r="J8" s="282">
        <v>3.821516887966392</v>
      </c>
      <c r="K8" s="458"/>
      <c r="L8" s="282">
        <v>100693</v>
      </c>
      <c r="M8" s="253">
        <v>104541</v>
      </c>
      <c r="N8" s="106">
        <v>3.821516887966392</v>
      </c>
      <c r="O8" s="425"/>
    </row>
    <row r="9" spans="2:15" ht="14.25">
      <c r="B9" s="35"/>
      <c r="C9" s="21" t="s">
        <v>94</v>
      </c>
      <c r="D9" s="106">
        <v>22463</v>
      </c>
      <c r="E9" s="106">
        <v>24420</v>
      </c>
      <c r="F9" s="106">
        <v>22341</v>
      </c>
      <c r="G9" s="106">
        <v>23365</v>
      </c>
      <c r="H9" s="253">
        <v>24887</v>
      </c>
      <c r="I9" s="282">
        <v>6.514016691632785</v>
      </c>
      <c r="J9" s="282">
        <v>10.791078662689756</v>
      </c>
      <c r="K9" s="458"/>
      <c r="L9" s="282">
        <v>22463</v>
      </c>
      <c r="M9" s="253">
        <v>24887</v>
      </c>
      <c r="N9" s="106">
        <v>10.791078662689756</v>
      </c>
      <c r="O9" s="425"/>
    </row>
    <row r="10" spans="3:15" ht="14.25">
      <c r="C10" s="32" t="s">
        <v>27</v>
      </c>
      <c r="D10" s="106">
        <v>92</v>
      </c>
      <c r="E10" s="106">
        <v>138</v>
      </c>
      <c r="F10" s="106">
        <v>95</v>
      </c>
      <c r="G10" s="106">
        <v>93</v>
      </c>
      <c r="H10" s="522">
        <v>99</v>
      </c>
      <c r="I10" s="282">
        <v>6.451612903225801</v>
      </c>
      <c r="J10" s="282">
        <v>7.608695652173902</v>
      </c>
      <c r="K10" s="458"/>
      <c r="L10" s="282">
        <v>92</v>
      </c>
      <c r="M10" s="253">
        <v>99</v>
      </c>
      <c r="N10" s="106">
        <v>7.608695652173902</v>
      </c>
      <c r="O10" s="425"/>
    </row>
    <row r="11" spans="2:15" s="23" customFormat="1" ht="14.25" customHeight="1">
      <c r="B11" s="23" t="s">
        <v>82</v>
      </c>
      <c r="D11" s="16">
        <v>93445</v>
      </c>
      <c r="E11" s="16">
        <v>92374</v>
      </c>
      <c r="F11" s="16">
        <v>85095</v>
      </c>
      <c r="G11" s="16">
        <v>92103</v>
      </c>
      <c r="H11" s="359">
        <v>101298</v>
      </c>
      <c r="I11" s="294">
        <v>9.983388163252016</v>
      </c>
      <c r="J11" s="294">
        <v>8.403873936540208</v>
      </c>
      <c r="K11" s="460"/>
      <c r="L11" s="294">
        <v>93445</v>
      </c>
      <c r="M11" s="109">
        <v>101298</v>
      </c>
      <c r="N11" s="16">
        <v>8.403873936540208</v>
      </c>
      <c r="O11" s="457"/>
    </row>
    <row r="12" spans="2:15" ht="14.25">
      <c r="B12" s="35"/>
      <c r="C12" s="21" t="s">
        <v>92</v>
      </c>
      <c r="D12" s="106">
        <v>54311</v>
      </c>
      <c r="E12" s="106">
        <v>54763</v>
      </c>
      <c r="F12" s="106">
        <v>49667</v>
      </c>
      <c r="G12" s="106">
        <v>51368</v>
      </c>
      <c r="H12" s="253">
        <v>59381</v>
      </c>
      <c r="I12" s="282">
        <v>15.599205731194509</v>
      </c>
      <c r="J12" s="282">
        <v>9.335125481025951</v>
      </c>
      <c r="K12" s="458"/>
      <c r="L12" s="282">
        <v>54311</v>
      </c>
      <c r="M12" s="253">
        <v>59381</v>
      </c>
      <c r="N12" s="106">
        <v>9.335125481025951</v>
      </c>
      <c r="O12" s="425"/>
    </row>
    <row r="13" spans="2:15" ht="14.25">
      <c r="B13" s="35"/>
      <c r="C13" s="21" t="s">
        <v>93</v>
      </c>
      <c r="D13" s="106">
        <v>8777</v>
      </c>
      <c r="E13" s="106">
        <v>8269</v>
      </c>
      <c r="F13" s="106">
        <v>7226</v>
      </c>
      <c r="G13" s="106">
        <v>10390</v>
      </c>
      <c r="H13" s="253">
        <v>13160</v>
      </c>
      <c r="I13" s="282">
        <v>26.66025024061598</v>
      </c>
      <c r="J13" s="282">
        <v>49.93733621966503</v>
      </c>
      <c r="K13" s="458"/>
      <c r="L13" s="282">
        <v>8777</v>
      </c>
      <c r="M13" s="253">
        <v>13160</v>
      </c>
      <c r="N13" s="106">
        <v>49.93733621966503</v>
      </c>
      <c r="O13" s="425"/>
    </row>
    <row r="14" spans="2:15" ht="14.25">
      <c r="B14" s="35"/>
      <c r="C14" s="21" t="s">
        <v>94</v>
      </c>
      <c r="D14" s="106">
        <v>26244</v>
      </c>
      <c r="E14" s="106">
        <v>27782</v>
      </c>
      <c r="F14" s="106">
        <v>26455</v>
      </c>
      <c r="G14" s="106">
        <v>28290</v>
      </c>
      <c r="H14" s="253">
        <v>27354</v>
      </c>
      <c r="I14" s="282">
        <v>-3.308589607635204</v>
      </c>
      <c r="J14" s="282">
        <v>4.229538180155457</v>
      </c>
      <c r="K14" s="458"/>
      <c r="L14" s="282">
        <v>26244</v>
      </c>
      <c r="M14" s="253">
        <v>27354</v>
      </c>
      <c r="N14" s="106">
        <v>4.229538180155457</v>
      </c>
      <c r="O14" s="425"/>
    </row>
    <row r="15" spans="3:15" ht="14.25">
      <c r="C15" s="32" t="s">
        <v>27</v>
      </c>
      <c r="D15" s="106">
        <v>4113</v>
      </c>
      <c r="E15" s="106">
        <v>1560</v>
      </c>
      <c r="F15" s="106">
        <v>1747</v>
      </c>
      <c r="G15" s="106">
        <v>2055</v>
      </c>
      <c r="H15" s="253">
        <v>1403</v>
      </c>
      <c r="I15" s="282">
        <v>-31.72749391727494</v>
      </c>
      <c r="J15" s="282">
        <v>-65.88864575735474</v>
      </c>
      <c r="K15" s="458"/>
      <c r="L15" s="282">
        <v>4113</v>
      </c>
      <c r="M15" s="253">
        <v>1403</v>
      </c>
      <c r="N15" s="106">
        <v>-65.88864575735474</v>
      </c>
      <c r="O15" s="425"/>
    </row>
    <row r="16" spans="2:15" s="17" customFormat="1" ht="15">
      <c r="B16" s="17" t="s">
        <v>81</v>
      </c>
      <c r="D16" s="16">
        <v>31450</v>
      </c>
      <c r="E16" s="16">
        <v>37410</v>
      </c>
      <c r="F16" s="16">
        <v>33928</v>
      </c>
      <c r="G16" s="16">
        <v>36220</v>
      </c>
      <c r="H16" s="359">
        <v>31849</v>
      </c>
      <c r="I16" s="294">
        <v>-12.067918277194922</v>
      </c>
      <c r="J16" s="294">
        <v>1.268680445151027</v>
      </c>
      <c r="K16" s="459"/>
      <c r="L16" s="294">
        <v>31450</v>
      </c>
      <c r="M16" s="109">
        <v>31849</v>
      </c>
      <c r="N16" s="16">
        <v>1.268680445151027</v>
      </c>
      <c r="O16" s="457"/>
    </row>
    <row r="17" spans="2:15" ht="14.25">
      <c r="B17" s="35"/>
      <c r="C17" s="21" t="s">
        <v>92</v>
      </c>
      <c r="D17" s="106">
        <v>19437</v>
      </c>
      <c r="E17" s="106">
        <v>24494</v>
      </c>
      <c r="F17" s="106">
        <v>19102</v>
      </c>
      <c r="G17" s="106">
        <v>20687</v>
      </c>
      <c r="H17" s="253">
        <v>15872</v>
      </c>
      <c r="I17" s="282">
        <v>-23.27548702083434</v>
      </c>
      <c r="J17" s="282">
        <v>-18.341307814992025</v>
      </c>
      <c r="K17" s="458"/>
      <c r="L17" s="282">
        <v>19437</v>
      </c>
      <c r="M17" s="253">
        <v>15872</v>
      </c>
      <c r="N17" s="106">
        <v>-18.341307814992025</v>
      </c>
      <c r="O17" s="425"/>
    </row>
    <row r="18" spans="2:15" ht="14.25">
      <c r="B18" s="35"/>
      <c r="C18" s="21" t="s">
        <v>93</v>
      </c>
      <c r="D18" s="106">
        <v>6507</v>
      </c>
      <c r="E18" s="106">
        <v>6892</v>
      </c>
      <c r="F18" s="106">
        <v>8419</v>
      </c>
      <c r="G18" s="106">
        <v>8697</v>
      </c>
      <c r="H18" s="253">
        <v>8436</v>
      </c>
      <c r="I18" s="282">
        <v>-3.0010348395998587</v>
      </c>
      <c r="J18" s="282">
        <v>29.64499769479023</v>
      </c>
      <c r="K18" s="458"/>
      <c r="L18" s="282">
        <v>6507</v>
      </c>
      <c r="M18" s="253">
        <v>8436</v>
      </c>
      <c r="N18" s="106">
        <v>29.64499769479023</v>
      </c>
      <c r="O18" s="425"/>
    </row>
    <row r="19" spans="2:15" ht="14.25">
      <c r="B19" s="35"/>
      <c r="C19" s="21" t="s">
        <v>94</v>
      </c>
      <c r="D19" s="106">
        <v>4908</v>
      </c>
      <c r="E19" s="106">
        <v>5564</v>
      </c>
      <c r="F19" s="106">
        <v>5946</v>
      </c>
      <c r="G19" s="106">
        <v>6697</v>
      </c>
      <c r="H19" s="253">
        <v>7052</v>
      </c>
      <c r="I19" s="282">
        <v>5.300880991488732</v>
      </c>
      <c r="J19" s="282">
        <v>43.6837815810921</v>
      </c>
      <c r="K19" s="458"/>
      <c r="L19" s="282">
        <v>4908</v>
      </c>
      <c r="M19" s="253">
        <v>7052</v>
      </c>
      <c r="N19" s="106">
        <v>43.6837815810921</v>
      </c>
      <c r="O19" s="425"/>
    </row>
    <row r="20" spans="3:15" ht="14.25">
      <c r="C20" s="32" t="s">
        <v>27</v>
      </c>
      <c r="D20" s="106">
        <v>598</v>
      </c>
      <c r="E20" s="106">
        <v>460</v>
      </c>
      <c r="F20" s="106">
        <v>461</v>
      </c>
      <c r="G20" s="106">
        <v>139</v>
      </c>
      <c r="H20" s="522">
        <v>489</v>
      </c>
      <c r="I20" s="282" t="s">
        <v>412</v>
      </c>
      <c r="J20" s="282">
        <v>-18.22742474916388</v>
      </c>
      <c r="K20" s="458"/>
      <c r="L20" s="282">
        <v>598</v>
      </c>
      <c r="M20" s="253">
        <v>489</v>
      </c>
      <c r="N20" s="106">
        <v>-18.22742474916388</v>
      </c>
      <c r="O20" s="425"/>
    </row>
    <row r="21" spans="2:15" s="17" customFormat="1" ht="15">
      <c r="B21" s="17" t="s">
        <v>342</v>
      </c>
      <c r="D21" s="16">
        <v>20463</v>
      </c>
      <c r="E21" s="16">
        <v>18968</v>
      </c>
      <c r="F21" s="16">
        <v>17372</v>
      </c>
      <c r="G21" s="16">
        <v>16045</v>
      </c>
      <c r="H21" s="359">
        <v>14500</v>
      </c>
      <c r="I21" s="294">
        <v>-9.629167965098162</v>
      </c>
      <c r="J21" s="294">
        <v>-29.140399745882817</v>
      </c>
      <c r="K21" s="459"/>
      <c r="L21" s="294">
        <v>20463</v>
      </c>
      <c r="M21" s="109">
        <v>14500</v>
      </c>
      <c r="N21" s="16">
        <v>-29.140399745882817</v>
      </c>
      <c r="O21" s="457"/>
    </row>
    <row r="22" spans="2:15" ht="14.25">
      <c r="B22" s="35"/>
      <c r="C22" s="21" t="s">
        <v>92</v>
      </c>
      <c r="D22" s="106">
        <v>17413</v>
      </c>
      <c r="E22" s="106">
        <v>16709</v>
      </c>
      <c r="F22" s="106">
        <v>14825</v>
      </c>
      <c r="G22" s="106">
        <v>13091</v>
      </c>
      <c r="H22" s="253">
        <v>10962</v>
      </c>
      <c r="I22" s="282">
        <v>-16.26308150637843</v>
      </c>
      <c r="J22" s="282">
        <v>-37.04703382530293</v>
      </c>
      <c r="K22" s="458"/>
      <c r="L22" s="282">
        <v>17413</v>
      </c>
      <c r="M22" s="253">
        <v>10962</v>
      </c>
      <c r="N22" s="106">
        <v>-37.04703382530293</v>
      </c>
      <c r="O22" s="425"/>
    </row>
    <row r="23" spans="2:15" ht="14.25">
      <c r="B23" s="35"/>
      <c r="C23" s="21" t="s">
        <v>93</v>
      </c>
      <c r="D23" s="106">
        <v>1180</v>
      </c>
      <c r="E23" s="106">
        <v>921</v>
      </c>
      <c r="F23" s="106">
        <v>1003</v>
      </c>
      <c r="G23" s="106">
        <v>1250</v>
      </c>
      <c r="H23" s="253">
        <v>1076</v>
      </c>
      <c r="I23" s="282">
        <v>-13.919999999999998</v>
      </c>
      <c r="J23" s="282">
        <v>-8.813559322033903</v>
      </c>
      <c r="K23" s="458"/>
      <c r="L23" s="282">
        <v>1180</v>
      </c>
      <c r="M23" s="253">
        <v>1076</v>
      </c>
      <c r="N23" s="106">
        <v>-8.813559322033903</v>
      </c>
      <c r="O23" s="425"/>
    </row>
    <row r="24" spans="2:15" ht="14.25">
      <c r="B24" s="35"/>
      <c r="C24" s="21" t="s">
        <v>94</v>
      </c>
      <c r="D24" s="106">
        <v>1811</v>
      </c>
      <c r="E24" s="106">
        <v>1283</v>
      </c>
      <c r="F24" s="106">
        <v>1498</v>
      </c>
      <c r="G24" s="106">
        <v>1613</v>
      </c>
      <c r="H24" s="253">
        <v>2408</v>
      </c>
      <c r="I24" s="282">
        <v>49.28704277743334</v>
      </c>
      <c r="J24" s="282">
        <v>32.96521258972944</v>
      </c>
      <c r="K24" s="458"/>
      <c r="L24" s="282">
        <v>1811</v>
      </c>
      <c r="M24" s="253">
        <v>2408</v>
      </c>
      <c r="N24" s="106">
        <v>32.96521258972944</v>
      </c>
      <c r="O24" s="425"/>
    </row>
    <row r="25" spans="3:15" ht="14.25">
      <c r="C25" s="32" t="s">
        <v>27</v>
      </c>
      <c r="D25" s="106">
        <v>59</v>
      </c>
      <c r="E25" s="106">
        <v>55</v>
      </c>
      <c r="F25" s="106">
        <v>46</v>
      </c>
      <c r="G25" s="106">
        <v>91</v>
      </c>
      <c r="H25" s="522">
        <v>54</v>
      </c>
      <c r="I25" s="282">
        <v>-40.65934065934066</v>
      </c>
      <c r="J25" s="282">
        <v>-8.47457627118644</v>
      </c>
      <c r="K25" s="458"/>
      <c r="L25" s="282">
        <v>59</v>
      </c>
      <c r="M25" s="253">
        <v>54</v>
      </c>
      <c r="N25" s="106">
        <v>-8.47457627118644</v>
      </c>
      <c r="O25" s="425"/>
    </row>
    <row r="26" spans="2:15" s="17" customFormat="1" ht="15">
      <c r="B26" s="17" t="s">
        <v>27</v>
      </c>
      <c r="D26" s="16">
        <v>33483</v>
      </c>
      <c r="E26" s="16">
        <v>31662</v>
      </c>
      <c r="F26" s="16">
        <v>29974</v>
      </c>
      <c r="G26" s="16">
        <v>33241</v>
      </c>
      <c r="H26" s="359">
        <v>31715</v>
      </c>
      <c r="I26" s="294">
        <v>-4.590716284106977</v>
      </c>
      <c r="J26" s="294">
        <v>-5.280291491204492</v>
      </c>
      <c r="K26" s="459"/>
      <c r="L26" s="294">
        <v>33483</v>
      </c>
      <c r="M26" s="109">
        <v>31715</v>
      </c>
      <c r="N26" s="16">
        <v>-5.280291491204492</v>
      </c>
      <c r="O26" s="457"/>
    </row>
    <row r="27" spans="2:15" ht="14.25">
      <c r="B27" s="35"/>
      <c r="C27" s="21" t="s">
        <v>92</v>
      </c>
      <c r="D27" s="106">
        <v>24659</v>
      </c>
      <c r="E27" s="106">
        <v>23546</v>
      </c>
      <c r="F27" s="106">
        <v>21550</v>
      </c>
      <c r="G27" s="106">
        <v>24671</v>
      </c>
      <c r="H27" s="253">
        <v>22809</v>
      </c>
      <c r="I27" s="282">
        <v>-7.5473227676219</v>
      </c>
      <c r="J27" s="282">
        <v>-7.502331805831542</v>
      </c>
      <c r="K27" s="458"/>
      <c r="L27" s="282">
        <v>24659</v>
      </c>
      <c r="M27" s="253">
        <v>22809</v>
      </c>
      <c r="N27" s="106">
        <v>-7.502331805831542</v>
      </c>
      <c r="O27" s="425"/>
    </row>
    <row r="28" spans="2:15" ht="14.25">
      <c r="B28" s="35"/>
      <c r="C28" s="21" t="s">
        <v>93</v>
      </c>
      <c r="D28" s="106">
        <v>2596</v>
      </c>
      <c r="E28" s="106">
        <v>2715</v>
      </c>
      <c r="F28" s="106">
        <v>2938</v>
      </c>
      <c r="G28" s="106">
        <v>3007</v>
      </c>
      <c r="H28" s="253">
        <v>3852</v>
      </c>
      <c r="I28" s="282">
        <v>28.101097439308287</v>
      </c>
      <c r="J28" s="282">
        <v>48.38212634822805</v>
      </c>
      <c r="K28" s="458"/>
      <c r="L28" s="282">
        <v>2596</v>
      </c>
      <c r="M28" s="253">
        <v>3852</v>
      </c>
      <c r="N28" s="106">
        <v>48.38212634822805</v>
      </c>
      <c r="O28" s="425"/>
    </row>
    <row r="29" spans="2:15" ht="14.25">
      <c r="B29" s="35"/>
      <c r="C29" s="21" t="s">
        <v>94</v>
      </c>
      <c r="D29" s="106">
        <v>5450</v>
      </c>
      <c r="E29" s="106">
        <v>4809</v>
      </c>
      <c r="F29" s="106">
        <v>3931</v>
      </c>
      <c r="G29" s="106">
        <v>4320</v>
      </c>
      <c r="H29" s="253">
        <v>4288</v>
      </c>
      <c r="I29" s="282">
        <v>-0.7407407407407418</v>
      </c>
      <c r="J29" s="282">
        <v>-21.321100917431192</v>
      </c>
      <c r="K29" s="458"/>
      <c r="L29" s="282">
        <v>5450</v>
      </c>
      <c r="M29" s="253">
        <v>4288</v>
      </c>
      <c r="N29" s="106">
        <v>-21.321100917431192</v>
      </c>
      <c r="O29" s="425"/>
    </row>
    <row r="30" spans="3:15" ht="14.25">
      <c r="C30" s="32" t="s">
        <v>27</v>
      </c>
      <c r="D30" s="106">
        <v>778</v>
      </c>
      <c r="E30" s="106">
        <v>592</v>
      </c>
      <c r="F30" s="106">
        <v>1555</v>
      </c>
      <c r="G30" s="106">
        <v>1243</v>
      </c>
      <c r="H30" s="253">
        <v>766</v>
      </c>
      <c r="I30" s="282">
        <v>-38.37489943684634</v>
      </c>
      <c r="J30" s="282">
        <v>-1.5424164524421635</v>
      </c>
      <c r="K30" s="458"/>
      <c r="L30" s="282">
        <v>778</v>
      </c>
      <c r="M30" s="253">
        <v>766</v>
      </c>
      <c r="N30" s="106">
        <v>-1.5424164524421635</v>
      </c>
      <c r="O30" s="425"/>
    </row>
    <row r="31" spans="3:13" ht="14.25">
      <c r="C31" s="21"/>
      <c r="D31" s="106"/>
      <c r="E31" s="106"/>
      <c r="F31" s="106"/>
      <c r="G31" s="106"/>
      <c r="I31" s="106"/>
      <c r="J31" s="106"/>
      <c r="K31" s="18"/>
      <c r="L31" s="282"/>
      <c r="M31" s="280"/>
    </row>
    <row r="32" spans="4:13" ht="14.25">
      <c r="D32" s="234"/>
      <c r="E32" s="234"/>
      <c r="F32" s="234"/>
      <c r="G32" s="234"/>
      <c r="H32" s="340"/>
      <c r="L32" s="282"/>
      <c r="M32" s="280"/>
    </row>
    <row r="33" spans="3:13" ht="14.25">
      <c r="C33" s="33"/>
      <c r="H33" s="340"/>
      <c r="L33" s="282"/>
      <c r="M33" s="280"/>
    </row>
    <row r="34" spans="12:13" ht="14.25">
      <c r="L34" s="282"/>
      <c r="M34" s="280"/>
    </row>
    <row r="35" spans="12:13" ht="14.25">
      <c r="L35" s="282"/>
      <c r="M35" s="280"/>
    </row>
    <row r="36" spans="12:13" ht="14.25">
      <c r="L36" s="282"/>
      <c r="M36" s="280"/>
    </row>
    <row r="37" spans="12:13" ht="14.25">
      <c r="L37" s="282"/>
      <c r="M37" s="280"/>
    </row>
    <row r="38" spans="12:13" ht="14.25">
      <c r="L38" s="282"/>
      <c r="M38" s="280"/>
    </row>
    <row r="39" spans="12:13" ht="14.25">
      <c r="L39" s="282"/>
      <c r="M39" s="280"/>
    </row>
    <row r="40" spans="12:13" ht="14.25">
      <c r="L40" s="282"/>
      <c r="M40" s="280"/>
    </row>
    <row r="41" spans="12:13" ht="14.25">
      <c r="L41" s="282"/>
      <c r="M41" s="280"/>
    </row>
    <row r="42" spans="12:13" ht="14.25">
      <c r="L42" s="282"/>
      <c r="M42" s="280"/>
    </row>
    <row r="43" spans="12:13" ht="14.25">
      <c r="L43" s="282"/>
      <c r="M43" s="280"/>
    </row>
    <row r="44" spans="12:13" ht="14.25">
      <c r="L44" s="282"/>
      <c r="M44" s="280"/>
    </row>
    <row r="45" spans="12:13" ht="14.25">
      <c r="L45" s="282"/>
      <c r="M45" s="280"/>
    </row>
    <row r="46" spans="12:13" ht="14.25">
      <c r="L46" s="282"/>
      <c r="M46" s="280"/>
    </row>
    <row r="47" spans="12:13" ht="14.25">
      <c r="L47" s="282"/>
      <c r="M47" s="280"/>
    </row>
    <row r="48" spans="12:13" ht="14.25">
      <c r="L48" s="282"/>
      <c r="M48" s="280"/>
    </row>
    <row r="49" spans="12:13" ht="14.25">
      <c r="L49" s="282"/>
      <c r="M49" s="280"/>
    </row>
    <row r="50" spans="12:13" ht="14.25">
      <c r="L50" s="282"/>
      <c r="M50" s="280"/>
    </row>
    <row r="51" spans="12:13" ht="14.25">
      <c r="L51" s="282"/>
      <c r="M51" s="280"/>
    </row>
    <row r="52" spans="12:13" ht="14.25">
      <c r="L52" s="282"/>
      <c r="M52" s="280"/>
    </row>
    <row r="53" spans="12:13" ht="14.25">
      <c r="L53" s="282"/>
      <c r="M53" s="280"/>
    </row>
    <row r="54" ht="14.25">
      <c r="M54" s="280"/>
    </row>
    <row r="55" ht="14.25">
      <c r="M55" s="280"/>
    </row>
    <row r="56" ht="14.25">
      <c r="M56" s="280"/>
    </row>
    <row r="57" ht="14.25">
      <c r="M57" s="280"/>
    </row>
    <row r="58" ht="14.25">
      <c r="M58" s="280"/>
    </row>
    <row r="59" ht="14.25">
      <c r="M59" s="280"/>
    </row>
    <row r="60" ht="14.25">
      <c r="M60" s="280"/>
    </row>
    <row r="61" ht="14.25">
      <c r="M61" s="280"/>
    </row>
    <row r="62" ht="14.25">
      <c r="M62" s="280"/>
    </row>
    <row r="63" ht="14.25">
      <c r="M63" s="280"/>
    </row>
    <row r="64" ht="14.25">
      <c r="M64" s="280"/>
    </row>
    <row r="65" ht="14.25">
      <c r="M65" s="280"/>
    </row>
    <row r="66" ht="14.25">
      <c r="M66" s="280"/>
    </row>
    <row r="67" ht="14.25">
      <c r="M67" s="280"/>
    </row>
    <row r="68" ht="14.25">
      <c r="M68" s="280"/>
    </row>
    <row r="69" ht="14.25">
      <c r="M69" s="280"/>
    </row>
    <row r="70" ht="14.25">
      <c r="M70" s="280"/>
    </row>
    <row r="71" ht="14.25">
      <c r="M71" s="280"/>
    </row>
    <row r="72" ht="14.25">
      <c r="M72" s="280"/>
    </row>
    <row r="73" ht="14.25">
      <c r="M73" s="280"/>
    </row>
    <row r="74" ht="14.25">
      <c r="M74" s="280"/>
    </row>
    <row r="75" ht="14.25">
      <c r="M75" s="280"/>
    </row>
    <row r="76" ht="14.25">
      <c r="M76" s="280"/>
    </row>
    <row r="77" ht="14.25">
      <c r="M77" s="280"/>
    </row>
    <row r="78" ht="14.25">
      <c r="M78" s="280"/>
    </row>
    <row r="79" ht="14.25">
      <c r="M79" s="280"/>
    </row>
    <row r="80" ht="14.25">
      <c r="M80" s="280"/>
    </row>
    <row r="81" ht="14.25">
      <c r="M81" s="280"/>
    </row>
    <row r="82" ht="14.25">
      <c r="M82" s="280"/>
    </row>
    <row r="83" ht="14.25">
      <c r="M83" s="280"/>
    </row>
    <row r="84" ht="14.25">
      <c r="M84" s="280"/>
    </row>
    <row r="85" ht="14.25">
      <c r="M85" s="280"/>
    </row>
    <row r="86" ht="14.25">
      <c r="M86" s="280"/>
    </row>
    <row r="87" ht="14.25">
      <c r="M87" s="280"/>
    </row>
    <row r="88" ht="14.25">
      <c r="M88" s="280"/>
    </row>
    <row r="89" ht="14.25">
      <c r="M89" s="280"/>
    </row>
    <row r="90" ht="14.25">
      <c r="M90" s="280"/>
    </row>
    <row r="91" ht="14.25">
      <c r="M91" s="280"/>
    </row>
    <row r="92" ht="14.25">
      <c r="M92" s="280"/>
    </row>
    <row r="93" ht="14.25">
      <c r="M93" s="280"/>
    </row>
    <row r="94" ht="14.25">
      <c r="M94" s="280"/>
    </row>
    <row r="95" ht="14.25">
      <c r="M95" s="280"/>
    </row>
    <row r="96" ht="14.25">
      <c r="M96" s="280"/>
    </row>
    <row r="97" ht="14.25">
      <c r="M97" s="280"/>
    </row>
    <row r="98" ht="14.25">
      <c r="M98" s="280"/>
    </row>
    <row r="99" ht="14.25">
      <c r="M99" s="280"/>
    </row>
    <row r="100" ht="14.25">
      <c r="M100" s="280"/>
    </row>
    <row r="101" ht="14.25">
      <c r="M101" s="280"/>
    </row>
    <row r="102" ht="14.25">
      <c r="M102" s="280"/>
    </row>
    <row r="103" ht="14.25">
      <c r="M103" s="280"/>
    </row>
    <row r="104" ht="14.25">
      <c r="M104" s="280"/>
    </row>
    <row r="105" ht="14.25">
      <c r="M105" s="280"/>
    </row>
    <row r="106" ht="14.25">
      <c r="M106" s="280"/>
    </row>
    <row r="107" ht="14.25">
      <c r="M107" s="280"/>
    </row>
    <row r="108" ht="14.25">
      <c r="M108" s="280"/>
    </row>
    <row r="109" ht="14.25">
      <c r="M109" s="280"/>
    </row>
    <row r="110" ht="14.25">
      <c r="M110" s="280"/>
    </row>
    <row r="111" ht="14.25">
      <c r="M111" s="280"/>
    </row>
    <row r="112" ht="14.25">
      <c r="M112" s="280"/>
    </row>
    <row r="113" ht="14.25">
      <c r="M113" s="280"/>
    </row>
    <row r="114" ht="14.25">
      <c r="M114" s="280"/>
    </row>
    <row r="115" ht="14.25">
      <c r="M115" s="280"/>
    </row>
    <row r="116" ht="14.25">
      <c r="M116" s="280"/>
    </row>
    <row r="117" ht="14.25">
      <c r="M117" s="280"/>
    </row>
    <row r="118" ht="14.25">
      <c r="M118" s="280"/>
    </row>
    <row r="119" ht="14.25">
      <c r="M119" s="280"/>
    </row>
    <row r="120" ht="14.25">
      <c r="M120" s="280"/>
    </row>
    <row r="121" ht="14.25">
      <c r="M121" s="280"/>
    </row>
    <row r="122" ht="14.25">
      <c r="M122" s="280"/>
    </row>
    <row r="123" ht="14.25">
      <c r="M123" s="280"/>
    </row>
    <row r="124" ht="14.25">
      <c r="M124" s="280"/>
    </row>
    <row r="125" ht="14.25">
      <c r="M125" s="280"/>
    </row>
    <row r="126" ht="14.25">
      <c r="M126" s="280"/>
    </row>
    <row r="127" ht="14.25">
      <c r="M127" s="280"/>
    </row>
    <row r="128" ht="14.25">
      <c r="M128" s="280"/>
    </row>
    <row r="129" ht="14.25">
      <c r="M129" s="280"/>
    </row>
    <row r="130" ht="14.25">
      <c r="M130" s="280"/>
    </row>
    <row r="131" ht="14.25">
      <c r="M131" s="280"/>
    </row>
    <row r="132" ht="14.25">
      <c r="M132" s="280"/>
    </row>
    <row r="133" ht="14.25">
      <c r="M133" s="280"/>
    </row>
    <row r="134" ht="14.25">
      <c r="M134" s="280"/>
    </row>
    <row r="135" ht="14.25">
      <c r="M135" s="280"/>
    </row>
    <row r="136" ht="14.25">
      <c r="M136" s="280"/>
    </row>
    <row r="137" ht="14.25">
      <c r="M137" s="280"/>
    </row>
    <row r="138" ht="14.25">
      <c r="M138" s="280"/>
    </row>
    <row r="139" ht="14.25">
      <c r="M139" s="299"/>
    </row>
    <row r="140" ht="14.25">
      <c r="M140" s="299"/>
    </row>
    <row r="141" ht="14.25">
      <c r="M141" s="299"/>
    </row>
  </sheetData>
  <sheetProtection/>
  <mergeCells count="1">
    <mergeCell ref="A2:C2"/>
  </mergeCells>
  <hyperlinks>
    <hyperlink ref="A2" location="Index!A1" display="Back to Index"/>
  </hyperlinks>
  <printOptions/>
  <pageMargins left="0.25" right="0.26" top="1" bottom="1" header="0.5" footer="0.5"/>
  <pageSetup fitToHeight="1" fitToWidth="1" horizontalDpi="600" verticalDpi="600" orientation="portrait" scale="89" r:id="rId1"/>
  <headerFooter alignWithMargins="0">
    <oddFooter>&amp;L&amp;8&amp;Z&amp;F&amp;A&amp;R&amp;8&amp;D&amp;T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O147"/>
  <sheetViews>
    <sheetView zoomScale="80" zoomScaleNormal="80" zoomScalePageLayoutView="0" workbookViewId="0" topLeftCell="A1">
      <pane xSplit="3" ySplit="3" topLeftCell="D4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I6" sqref="I6"/>
    </sheetView>
  </sheetViews>
  <sheetFormatPr defaultColWidth="9.140625" defaultRowHeight="12.75"/>
  <cols>
    <col min="1" max="1" width="2.140625" style="21" customWidth="1"/>
    <col min="2" max="2" width="3.140625" style="21" customWidth="1"/>
    <col min="3" max="3" width="57.28125" style="9" customWidth="1"/>
    <col min="4" max="7" width="11.28125" style="69" customWidth="1"/>
    <col min="8" max="8" width="9.8515625" style="104" customWidth="1"/>
    <col min="9" max="9" width="8.28125" style="69" bestFit="1" customWidth="1"/>
    <col min="10" max="10" width="7.28125" style="69" customWidth="1"/>
    <col min="11" max="11" width="4.28125" style="69" customWidth="1"/>
    <col min="12" max="12" width="9.8515625" style="69" customWidth="1"/>
    <col min="13" max="13" width="9.8515625" style="104" customWidth="1"/>
    <col min="14" max="14" width="8.7109375" style="69" customWidth="1"/>
    <col min="15" max="15" width="3.28125" style="21" customWidth="1"/>
    <col min="16" max="16384" width="9.140625" style="21" customWidth="1"/>
  </cols>
  <sheetData>
    <row r="1" spans="1:14" s="41" customFormat="1" ht="20.25">
      <c r="A1" s="40" t="s">
        <v>325</v>
      </c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5" s="43" customFormat="1" ht="45">
      <c r="A2" s="609" t="s">
        <v>66</v>
      </c>
      <c r="B2" s="609"/>
      <c r="C2" s="609"/>
      <c r="D2" s="202" t="s">
        <v>344</v>
      </c>
      <c r="E2" s="202" t="s">
        <v>350</v>
      </c>
      <c r="F2" s="202" t="s">
        <v>366</v>
      </c>
      <c r="G2" s="202" t="s">
        <v>376</v>
      </c>
      <c r="H2" s="202" t="s">
        <v>382</v>
      </c>
      <c r="I2" s="202" t="s">
        <v>383</v>
      </c>
      <c r="J2" s="202" t="s">
        <v>384</v>
      </c>
      <c r="K2" s="498"/>
      <c r="L2" s="202" t="s">
        <v>345</v>
      </c>
      <c r="M2" s="202" t="s">
        <v>385</v>
      </c>
      <c r="N2" s="202" t="s">
        <v>386</v>
      </c>
      <c r="O2" s="203"/>
    </row>
    <row r="3" spans="1:14" s="23" customFormat="1" ht="7.5" customHeight="1">
      <c r="A3" s="8"/>
      <c r="D3" s="16"/>
      <c r="E3" s="16"/>
      <c r="F3" s="16"/>
      <c r="G3" s="16"/>
      <c r="H3" s="109"/>
      <c r="I3" s="16"/>
      <c r="J3" s="16"/>
      <c r="K3" s="31"/>
      <c r="L3" s="16"/>
      <c r="M3" s="109"/>
      <c r="N3" s="16"/>
    </row>
    <row r="4" spans="1:14" s="23" customFormat="1" ht="14.25" customHeight="1">
      <c r="A4" s="46" t="s">
        <v>326</v>
      </c>
      <c r="D4" s="16"/>
      <c r="E4" s="16"/>
      <c r="F4" s="16"/>
      <c r="G4" s="461"/>
      <c r="H4" s="339"/>
      <c r="I4" s="106"/>
      <c r="J4" s="16"/>
      <c r="K4" s="31"/>
      <c r="L4" s="16"/>
      <c r="M4" s="283"/>
      <c r="N4" s="16"/>
    </row>
    <row r="5" spans="1:15" s="17" customFormat="1" ht="15">
      <c r="A5" s="30" t="s">
        <v>327</v>
      </c>
      <c r="D5" s="16">
        <v>36628</v>
      </c>
      <c r="E5" s="16">
        <v>36751</v>
      </c>
      <c r="F5" s="16">
        <v>39696</v>
      </c>
      <c r="G5" s="16">
        <v>38837</v>
      </c>
      <c r="H5" s="312">
        <v>42104</v>
      </c>
      <c r="I5" s="294">
        <v>8.4120812627134</v>
      </c>
      <c r="J5" s="294">
        <v>14.950311237304792</v>
      </c>
      <c r="K5" s="16"/>
      <c r="L5" s="16">
        <v>36628</v>
      </c>
      <c r="M5" s="312">
        <v>42104</v>
      </c>
      <c r="N5" s="94">
        <v>14.950311237304792</v>
      </c>
      <c r="O5" s="14"/>
    </row>
    <row r="6" spans="2:15" ht="15">
      <c r="B6" s="30"/>
      <c r="C6" s="110" t="s">
        <v>303</v>
      </c>
      <c r="D6" s="106">
        <v>4665</v>
      </c>
      <c r="E6" s="106">
        <v>3990</v>
      </c>
      <c r="F6" s="106">
        <v>3966</v>
      </c>
      <c r="G6" s="106">
        <v>4045</v>
      </c>
      <c r="H6" s="309">
        <v>4026</v>
      </c>
      <c r="I6" s="282">
        <v>-0.4697156983930806</v>
      </c>
      <c r="J6" s="282">
        <v>-13.697749196141483</v>
      </c>
      <c r="L6" s="106">
        <v>4665</v>
      </c>
      <c r="M6" s="309">
        <v>4026</v>
      </c>
      <c r="N6" s="113">
        <v>-13.697749196141483</v>
      </c>
      <c r="O6" s="14"/>
    </row>
    <row r="7" spans="2:15" ht="15">
      <c r="B7" s="30"/>
      <c r="C7" s="110" t="s">
        <v>331</v>
      </c>
      <c r="D7" s="106">
        <v>10857</v>
      </c>
      <c r="E7" s="106">
        <v>12099</v>
      </c>
      <c r="F7" s="106">
        <v>12697</v>
      </c>
      <c r="G7" s="106">
        <v>11229</v>
      </c>
      <c r="H7" s="309">
        <v>9870</v>
      </c>
      <c r="I7" s="282">
        <v>-12.102591504141058</v>
      </c>
      <c r="J7" s="282">
        <v>-9.090909090909093</v>
      </c>
      <c r="L7" s="106">
        <v>10857</v>
      </c>
      <c r="M7" s="309">
        <v>9870</v>
      </c>
      <c r="N7" s="113">
        <v>-9.090909090909093</v>
      </c>
      <c r="O7" s="14"/>
    </row>
    <row r="8" spans="2:15" ht="15">
      <c r="B8" s="30"/>
      <c r="C8" s="110" t="s">
        <v>328</v>
      </c>
      <c r="D8" s="106">
        <v>14561</v>
      </c>
      <c r="E8" s="106">
        <v>13176</v>
      </c>
      <c r="F8" s="106">
        <v>15481</v>
      </c>
      <c r="G8" s="106">
        <v>14554</v>
      </c>
      <c r="H8" s="309">
        <v>19174</v>
      </c>
      <c r="I8" s="282">
        <v>31.743850487838387</v>
      </c>
      <c r="J8" s="282">
        <v>31.68051644804615</v>
      </c>
      <c r="L8" s="106">
        <v>14561</v>
      </c>
      <c r="M8" s="309">
        <v>19174</v>
      </c>
      <c r="N8" s="113">
        <v>31.68051644804615</v>
      </c>
      <c r="O8" s="14"/>
    </row>
    <row r="9" spans="2:15" ht="15">
      <c r="B9" s="30"/>
      <c r="C9" s="110" t="s">
        <v>332</v>
      </c>
      <c r="D9" s="106">
        <v>1072</v>
      </c>
      <c r="E9" s="106">
        <v>1101</v>
      </c>
      <c r="F9" s="106">
        <v>984</v>
      </c>
      <c r="G9" s="106">
        <v>1074</v>
      </c>
      <c r="H9" s="309">
        <v>1200</v>
      </c>
      <c r="I9" s="282">
        <v>11.731843575418988</v>
      </c>
      <c r="J9" s="282">
        <v>11.940298507462677</v>
      </c>
      <c r="L9" s="106">
        <v>1072</v>
      </c>
      <c r="M9" s="309">
        <v>1200</v>
      </c>
      <c r="N9" s="113">
        <v>11.940298507462677</v>
      </c>
      <c r="O9" s="14"/>
    </row>
    <row r="10" spans="3:15" ht="15">
      <c r="C10" s="110" t="s">
        <v>333</v>
      </c>
      <c r="D10" s="106">
        <v>5473</v>
      </c>
      <c r="E10" s="106">
        <v>6385</v>
      </c>
      <c r="F10" s="106">
        <v>6568</v>
      </c>
      <c r="G10" s="106">
        <v>6500</v>
      </c>
      <c r="H10" s="309">
        <v>6422</v>
      </c>
      <c r="I10" s="282">
        <v>-1.200000000000001</v>
      </c>
      <c r="J10" s="282">
        <v>17.339667458432295</v>
      </c>
      <c r="L10" s="106">
        <v>5473</v>
      </c>
      <c r="M10" s="309">
        <v>6422</v>
      </c>
      <c r="N10" s="113">
        <v>17.339667458432295</v>
      </c>
      <c r="O10" s="14"/>
    </row>
    <row r="11" spans="3:14" ht="14.25">
      <c r="C11" s="19" t="s">
        <v>379</v>
      </c>
      <c r="D11" s="257">
        <v>0</v>
      </c>
      <c r="E11" s="257">
        <v>0</v>
      </c>
      <c r="F11" s="257">
        <v>0</v>
      </c>
      <c r="G11" s="119">
        <v>1435</v>
      </c>
      <c r="H11" s="309">
        <v>1412</v>
      </c>
      <c r="I11" s="282">
        <v>-1.6027874564459976</v>
      </c>
      <c r="J11" s="282" t="s">
        <v>380</v>
      </c>
      <c r="L11" s="257">
        <v>0</v>
      </c>
      <c r="M11" s="309">
        <v>1412</v>
      </c>
      <c r="N11" s="113" t="s">
        <v>380</v>
      </c>
    </row>
    <row r="12" spans="3:14" ht="15">
      <c r="C12" s="19"/>
      <c r="D12" s="135"/>
      <c r="E12" s="135"/>
      <c r="F12" s="135"/>
      <c r="G12" s="106"/>
      <c r="H12" s="309"/>
      <c r="I12" s="282"/>
      <c r="J12" s="294"/>
      <c r="L12" s="106"/>
      <c r="M12" s="107"/>
      <c r="N12" s="113"/>
    </row>
    <row r="13" spans="1:14" s="23" customFormat="1" ht="14.25" customHeight="1">
      <c r="A13" s="23" t="s">
        <v>327</v>
      </c>
      <c r="D13" s="16">
        <v>36628</v>
      </c>
      <c r="E13" s="16">
        <v>36751</v>
      </c>
      <c r="F13" s="16">
        <v>39696</v>
      </c>
      <c r="G13" s="16">
        <v>38837</v>
      </c>
      <c r="H13" s="312">
        <v>42104</v>
      </c>
      <c r="I13" s="294">
        <v>8.4120812627134</v>
      </c>
      <c r="J13" s="294">
        <v>14.950311237304792</v>
      </c>
      <c r="K13" s="226"/>
      <c r="L13" s="16">
        <v>36628</v>
      </c>
      <c r="M13" s="109">
        <v>42104</v>
      </c>
      <c r="N13" s="114">
        <v>14.950311237304792</v>
      </c>
    </row>
    <row r="14" spans="2:15" ht="15">
      <c r="B14" s="19"/>
      <c r="C14" s="19" t="s">
        <v>329</v>
      </c>
      <c r="D14" s="106">
        <v>23919</v>
      </c>
      <c r="E14" s="106">
        <v>22573</v>
      </c>
      <c r="F14" s="106">
        <v>26653</v>
      </c>
      <c r="G14" s="106">
        <v>24571</v>
      </c>
      <c r="H14" s="309">
        <v>27452</v>
      </c>
      <c r="I14" s="282">
        <v>11.725204509380971</v>
      </c>
      <c r="J14" s="282">
        <v>14.770684393160249</v>
      </c>
      <c r="K14" s="106"/>
      <c r="L14" s="106">
        <v>23919</v>
      </c>
      <c r="M14" s="309">
        <v>27452</v>
      </c>
      <c r="N14" s="113">
        <v>14.770684393160249</v>
      </c>
      <c r="O14" s="14"/>
    </row>
    <row r="15" spans="2:15" ht="15">
      <c r="B15" s="19"/>
      <c r="C15" s="19" t="s">
        <v>330</v>
      </c>
      <c r="D15" s="106">
        <v>12709</v>
      </c>
      <c r="E15" s="106">
        <v>14178</v>
      </c>
      <c r="F15" s="106">
        <v>13043</v>
      </c>
      <c r="G15" s="106">
        <v>14266</v>
      </c>
      <c r="H15" s="309">
        <v>14652</v>
      </c>
      <c r="I15" s="282">
        <v>2.7057339127996682</v>
      </c>
      <c r="J15" s="282">
        <v>15.288378314580209</v>
      </c>
      <c r="K15" s="106"/>
      <c r="L15" s="106">
        <v>12709</v>
      </c>
      <c r="M15" s="309">
        <v>14652</v>
      </c>
      <c r="N15" s="113">
        <v>15.288378314580209</v>
      </c>
      <c r="O15" s="14"/>
    </row>
    <row r="16" spans="4:15" ht="15">
      <c r="D16" s="106"/>
      <c r="E16" s="106"/>
      <c r="F16" s="106"/>
      <c r="G16" s="106"/>
      <c r="H16" s="107"/>
      <c r="I16" s="119"/>
      <c r="J16" s="118"/>
      <c r="K16" s="106"/>
      <c r="L16" s="106"/>
      <c r="M16" s="107"/>
      <c r="N16" s="113"/>
      <c r="O16" s="14"/>
    </row>
    <row r="17" spans="4:15" ht="15">
      <c r="D17" s="234"/>
      <c r="E17" s="234"/>
      <c r="F17" s="234"/>
      <c r="G17" s="234"/>
      <c r="H17" s="107"/>
      <c r="I17" s="106"/>
      <c r="J17" s="106"/>
      <c r="K17" s="106"/>
      <c r="L17" s="106"/>
      <c r="M17" s="107"/>
      <c r="O17" s="14"/>
    </row>
    <row r="18" spans="4:15" ht="15">
      <c r="D18" s="234"/>
      <c r="E18" s="234"/>
      <c r="F18" s="234"/>
      <c r="G18" s="234"/>
      <c r="H18" s="107"/>
      <c r="I18" s="106"/>
      <c r="J18" s="106"/>
      <c r="K18" s="106"/>
      <c r="L18" s="106"/>
      <c r="M18" s="280"/>
      <c r="O18" s="14"/>
    </row>
    <row r="19" spans="4:13" ht="14.25">
      <c r="D19" s="234"/>
      <c r="E19" s="234"/>
      <c r="F19" s="234"/>
      <c r="G19" s="234"/>
      <c r="H19" s="107"/>
      <c r="I19" s="106"/>
      <c r="J19" s="106"/>
      <c r="K19" s="106"/>
      <c r="L19" s="106"/>
      <c r="M19" s="280"/>
    </row>
    <row r="20" spans="4:13" ht="14.25">
      <c r="D20" s="234"/>
      <c r="E20" s="234"/>
      <c r="F20" s="234"/>
      <c r="G20" s="234"/>
      <c r="H20" s="340"/>
      <c r="I20" s="106"/>
      <c r="J20" s="106"/>
      <c r="M20" s="280"/>
    </row>
    <row r="21" spans="4:13" ht="14.25">
      <c r="D21" s="234"/>
      <c r="E21" s="234"/>
      <c r="F21" s="234"/>
      <c r="G21" s="234"/>
      <c r="H21" s="340"/>
      <c r="M21" s="280"/>
    </row>
    <row r="22" spans="4:13" ht="14.25">
      <c r="D22" s="234"/>
      <c r="E22" s="234"/>
      <c r="F22" s="234"/>
      <c r="G22" s="234"/>
      <c r="H22" s="340"/>
      <c r="M22" s="280"/>
    </row>
    <row r="23" spans="4:13" ht="14.25">
      <c r="D23" s="234"/>
      <c r="E23" s="234"/>
      <c r="F23" s="234"/>
      <c r="G23" s="234"/>
      <c r="H23" s="340"/>
      <c r="M23" s="280"/>
    </row>
    <row r="24" spans="8:13" ht="14.25">
      <c r="H24" s="340"/>
      <c r="M24" s="280"/>
    </row>
    <row r="25" spans="8:13" ht="14.25">
      <c r="H25" s="340"/>
      <c r="M25" s="280"/>
    </row>
    <row r="26" spans="8:13" ht="14.25">
      <c r="H26" s="340"/>
      <c r="M26" s="280"/>
    </row>
    <row r="27" spans="8:13" ht="14.25">
      <c r="H27" s="340"/>
      <c r="M27" s="280"/>
    </row>
    <row r="28" spans="8:13" ht="14.25">
      <c r="H28" s="340"/>
      <c r="M28" s="280"/>
    </row>
    <row r="29" spans="8:13" ht="14.25">
      <c r="H29" s="340"/>
      <c r="M29" s="280"/>
    </row>
    <row r="30" spans="8:13" ht="14.25">
      <c r="H30" s="340"/>
      <c r="M30" s="280"/>
    </row>
    <row r="31" spans="1:15" s="69" customFormat="1" ht="14.25">
      <c r="A31" s="21"/>
      <c r="B31" s="21"/>
      <c r="C31" s="9"/>
      <c r="H31" s="340"/>
      <c r="M31" s="280"/>
      <c r="O31" s="21"/>
    </row>
    <row r="32" spans="1:15" s="69" customFormat="1" ht="14.25">
      <c r="A32" s="21"/>
      <c r="B32" s="21"/>
      <c r="C32" s="9"/>
      <c r="H32" s="340"/>
      <c r="M32" s="280"/>
      <c r="O32" s="21"/>
    </row>
    <row r="33" spans="1:15" s="69" customFormat="1" ht="14.25">
      <c r="A33" s="21"/>
      <c r="B33" s="21"/>
      <c r="C33" s="9"/>
      <c r="H33" s="340"/>
      <c r="M33" s="280"/>
      <c r="O33" s="21"/>
    </row>
    <row r="34" spans="1:15" s="69" customFormat="1" ht="14.25">
      <c r="A34" s="21"/>
      <c r="B34" s="21"/>
      <c r="C34" s="9"/>
      <c r="H34" s="340"/>
      <c r="M34" s="280"/>
      <c r="O34" s="21"/>
    </row>
    <row r="35" spans="1:15" s="69" customFormat="1" ht="14.25">
      <c r="A35" s="21"/>
      <c r="B35" s="21"/>
      <c r="C35" s="9"/>
      <c r="H35" s="340"/>
      <c r="M35" s="280"/>
      <c r="O35" s="21"/>
    </row>
    <row r="36" spans="1:15" s="69" customFormat="1" ht="14.25">
      <c r="A36" s="21"/>
      <c r="B36" s="21"/>
      <c r="C36" s="9"/>
      <c r="H36" s="340"/>
      <c r="M36" s="280"/>
      <c r="O36" s="21"/>
    </row>
    <row r="37" spans="1:15" s="69" customFormat="1" ht="14.25">
      <c r="A37" s="21"/>
      <c r="B37" s="21"/>
      <c r="C37" s="9"/>
      <c r="H37" s="340"/>
      <c r="M37" s="280"/>
      <c r="O37" s="21"/>
    </row>
    <row r="38" spans="1:15" s="69" customFormat="1" ht="14.25">
      <c r="A38" s="21"/>
      <c r="B38" s="21"/>
      <c r="C38" s="9"/>
      <c r="H38" s="340"/>
      <c r="M38" s="280"/>
      <c r="O38" s="21"/>
    </row>
    <row r="39" spans="1:15" s="69" customFormat="1" ht="14.25">
      <c r="A39" s="21"/>
      <c r="B39" s="21"/>
      <c r="C39" s="9"/>
      <c r="H39" s="340"/>
      <c r="M39" s="280"/>
      <c r="O39" s="21"/>
    </row>
    <row r="40" spans="1:15" s="69" customFormat="1" ht="14.25">
      <c r="A40" s="21"/>
      <c r="B40" s="21"/>
      <c r="C40" s="9"/>
      <c r="H40" s="280"/>
      <c r="M40" s="280"/>
      <c r="O40" s="21"/>
    </row>
    <row r="41" spans="1:15" s="69" customFormat="1" ht="14.25">
      <c r="A41" s="21"/>
      <c r="B41" s="21"/>
      <c r="C41" s="9"/>
      <c r="H41" s="280"/>
      <c r="M41" s="280"/>
      <c r="O41" s="21"/>
    </row>
    <row r="42" spans="1:15" s="69" customFormat="1" ht="14.25">
      <c r="A42" s="21"/>
      <c r="B42" s="21"/>
      <c r="C42" s="9"/>
      <c r="H42" s="280"/>
      <c r="M42" s="280"/>
      <c r="O42" s="21"/>
    </row>
    <row r="43" spans="1:15" s="69" customFormat="1" ht="14.25">
      <c r="A43" s="21"/>
      <c r="B43" s="21"/>
      <c r="C43" s="9"/>
      <c r="H43" s="280"/>
      <c r="M43" s="280"/>
      <c r="O43" s="21"/>
    </row>
    <row r="44" spans="1:15" s="69" customFormat="1" ht="14.25">
      <c r="A44" s="21"/>
      <c r="B44" s="21"/>
      <c r="C44" s="9"/>
      <c r="H44" s="280"/>
      <c r="M44" s="280"/>
      <c r="O44" s="21"/>
    </row>
    <row r="45" spans="1:15" s="69" customFormat="1" ht="14.25">
      <c r="A45" s="21"/>
      <c r="B45" s="21"/>
      <c r="C45" s="9"/>
      <c r="H45" s="280"/>
      <c r="M45" s="280"/>
      <c r="O45" s="21"/>
    </row>
    <row r="46" spans="1:15" s="69" customFormat="1" ht="14.25">
      <c r="A46" s="21"/>
      <c r="B46" s="21"/>
      <c r="C46" s="9"/>
      <c r="H46" s="280"/>
      <c r="M46" s="280"/>
      <c r="O46" s="21"/>
    </row>
    <row r="47" spans="1:15" s="69" customFormat="1" ht="14.25">
      <c r="A47" s="21"/>
      <c r="B47" s="21"/>
      <c r="C47" s="9"/>
      <c r="H47" s="280"/>
      <c r="M47" s="280"/>
      <c r="O47" s="21"/>
    </row>
    <row r="48" spans="1:15" s="69" customFormat="1" ht="14.25">
      <c r="A48" s="21"/>
      <c r="B48" s="21"/>
      <c r="C48" s="9"/>
      <c r="H48" s="280"/>
      <c r="M48" s="280"/>
      <c r="O48" s="21"/>
    </row>
    <row r="49" spans="1:15" s="69" customFormat="1" ht="14.25">
      <c r="A49" s="21"/>
      <c r="B49" s="21"/>
      <c r="C49" s="9"/>
      <c r="H49" s="280"/>
      <c r="M49" s="280"/>
      <c r="O49" s="21"/>
    </row>
    <row r="50" spans="1:15" s="69" customFormat="1" ht="14.25">
      <c r="A50" s="21"/>
      <c r="B50" s="21"/>
      <c r="C50" s="9"/>
      <c r="H50" s="280"/>
      <c r="M50" s="280"/>
      <c r="O50" s="21"/>
    </row>
    <row r="51" spans="1:15" s="69" customFormat="1" ht="14.25">
      <c r="A51" s="21"/>
      <c r="B51" s="21"/>
      <c r="C51" s="9"/>
      <c r="H51" s="280"/>
      <c r="M51" s="280"/>
      <c r="O51" s="21"/>
    </row>
    <row r="52" spans="1:15" s="69" customFormat="1" ht="14.25">
      <c r="A52" s="21"/>
      <c r="B52" s="21"/>
      <c r="C52" s="9"/>
      <c r="H52" s="280"/>
      <c r="M52" s="280"/>
      <c r="O52" s="21"/>
    </row>
    <row r="53" spans="1:15" s="69" customFormat="1" ht="14.25">
      <c r="A53" s="21"/>
      <c r="B53" s="21"/>
      <c r="C53" s="9"/>
      <c r="H53" s="280"/>
      <c r="M53" s="280"/>
      <c r="O53" s="21"/>
    </row>
    <row r="54" spans="1:15" s="69" customFormat="1" ht="14.25">
      <c r="A54" s="21"/>
      <c r="B54" s="21"/>
      <c r="C54" s="9"/>
      <c r="H54" s="280"/>
      <c r="M54" s="280"/>
      <c r="O54" s="21"/>
    </row>
    <row r="55" spans="1:15" s="69" customFormat="1" ht="14.25">
      <c r="A55" s="21"/>
      <c r="B55" s="21"/>
      <c r="C55" s="9"/>
      <c r="H55" s="280"/>
      <c r="M55" s="280"/>
      <c r="O55" s="21"/>
    </row>
    <row r="56" spans="1:15" s="69" customFormat="1" ht="14.25">
      <c r="A56" s="21"/>
      <c r="B56" s="21"/>
      <c r="C56" s="9"/>
      <c r="H56" s="280"/>
      <c r="M56" s="280"/>
      <c r="O56" s="21"/>
    </row>
    <row r="57" spans="1:15" s="69" customFormat="1" ht="14.25">
      <c r="A57" s="21"/>
      <c r="B57" s="21"/>
      <c r="C57" s="9"/>
      <c r="H57" s="280"/>
      <c r="M57" s="280"/>
      <c r="O57" s="21"/>
    </row>
    <row r="58" spans="1:15" s="69" customFormat="1" ht="14.25">
      <c r="A58" s="21"/>
      <c r="B58" s="21"/>
      <c r="C58" s="9"/>
      <c r="H58" s="280"/>
      <c r="M58" s="280"/>
      <c r="O58" s="21"/>
    </row>
    <row r="59" spans="1:15" s="69" customFormat="1" ht="14.25">
      <c r="A59" s="21"/>
      <c r="B59" s="21"/>
      <c r="C59" s="9"/>
      <c r="H59" s="280"/>
      <c r="M59" s="280"/>
      <c r="O59" s="21"/>
    </row>
    <row r="60" spans="1:15" s="69" customFormat="1" ht="14.25">
      <c r="A60" s="21"/>
      <c r="B60" s="21"/>
      <c r="C60" s="9"/>
      <c r="H60" s="280"/>
      <c r="M60" s="280"/>
      <c r="O60" s="21"/>
    </row>
    <row r="61" spans="1:15" s="69" customFormat="1" ht="14.25">
      <c r="A61" s="21"/>
      <c r="B61" s="21"/>
      <c r="C61" s="9"/>
      <c r="H61" s="280"/>
      <c r="M61" s="280"/>
      <c r="O61" s="21"/>
    </row>
    <row r="62" spans="1:15" s="69" customFormat="1" ht="14.25">
      <c r="A62" s="21"/>
      <c r="B62" s="21"/>
      <c r="C62" s="9"/>
      <c r="H62" s="280"/>
      <c r="M62" s="280"/>
      <c r="O62" s="21"/>
    </row>
    <row r="63" spans="1:15" s="69" customFormat="1" ht="14.25">
      <c r="A63" s="21"/>
      <c r="B63" s="21"/>
      <c r="C63" s="9"/>
      <c r="H63" s="280"/>
      <c r="M63" s="280"/>
      <c r="O63" s="21"/>
    </row>
    <row r="64" spans="1:15" s="69" customFormat="1" ht="14.25">
      <c r="A64" s="21"/>
      <c r="B64" s="21"/>
      <c r="C64" s="9"/>
      <c r="H64" s="280"/>
      <c r="M64" s="280"/>
      <c r="O64" s="21"/>
    </row>
    <row r="65" spans="1:15" s="69" customFormat="1" ht="14.25">
      <c r="A65" s="21"/>
      <c r="B65" s="21"/>
      <c r="C65" s="9"/>
      <c r="H65" s="280"/>
      <c r="M65" s="280"/>
      <c r="O65" s="21"/>
    </row>
    <row r="66" spans="1:15" s="69" customFormat="1" ht="14.25">
      <c r="A66" s="21"/>
      <c r="B66" s="21"/>
      <c r="C66" s="9"/>
      <c r="H66" s="280"/>
      <c r="M66" s="280"/>
      <c r="O66" s="21"/>
    </row>
    <row r="67" spans="1:15" s="69" customFormat="1" ht="14.25">
      <c r="A67" s="21"/>
      <c r="B67" s="21"/>
      <c r="C67" s="9"/>
      <c r="H67" s="280"/>
      <c r="M67" s="280"/>
      <c r="O67" s="21"/>
    </row>
    <row r="68" spans="1:15" s="69" customFormat="1" ht="14.25">
      <c r="A68" s="21"/>
      <c r="B68" s="21"/>
      <c r="C68" s="9"/>
      <c r="H68" s="280"/>
      <c r="M68" s="280"/>
      <c r="O68" s="21"/>
    </row>
    <row r="69" spans="1:15" s="69" customFormat="1" ht="14.25">
      <c r="A69" s="21"/>
      <c r="B69" s="21"/>
      <c r="C69" s="9"/>
      <c r="H69" s="280"/>
      <c r="M69" s="280"/>
      <c r="O69" s="21"/>
    </row>
    <row r="70" spans="1:15" s="69" customFormat="1" ht="14.25">
      <c r="A70" s="21"/>
      <c r="B70" s="21"/>
      <c r="C70" s="9"/>
      <c r="H70" s="280"/>
      <c r="M70" s="280"/>
      <c r="O70" s="21"/>
    </row>
    <row r="71" spans="1:15" s="69" customFormat="1" ht="14.25">
      <c r="A71" s="21"/>
      <c r="B71" s="21"/>
      <c r="C71" s="9"/>
      <c r="H71" s="280"/>
      <c r="M71" s="280"/>
      <c r="O71" s="21"/>
    </row>
    <row r="72" spans="1:15" s="69" customFormat="1" ht="14.25">
      <c r="A72" s="21"/>
      <c r="B72" s="21"/>
      <c r="C72" s="9"/>
      <c r="H72" s="280"/>
      <c r="M72" s="280"/>
      <c r="O72" s="21"/>
    </row>
    <row r="73" spans="1:15" s="69" customFormat="1" ht="14.25">
      <c r="A73" s="21"/>
      <c r="B73" s="21"/>
      <c r="C73" s="9"/>
      <c r="H73" s="280"/>
      <c r="M73" s="280"/>
      <c r="O73" s="21"/>
    </row>
    <row r="74" spans="1:15" s="69" customFormat="1" ht="14.25">
      <c r="A74" s="21"/>
      <c r="B74" s="21"/>
      <c r="C74" s="9"/>
      <c r="H74" s="280"/>
      <c r="M74" s="280"/>
      <c r="O74" s="21"/>
    </row>
    <row r="75" spans="1:15" s="69" customFormat="1" ht="14.25">
      <c r="A75" s="21"/>
      <c r="B75" s="21"/>
      <c r="C75" s="9"/>
      <c r="H75" s="280"/>
      <c r="M75" s="280"/>
      <c r="O75" s="21"/>
    </row>
    <row r="76" spans="1:15" s="69" customFormat="1" ht="14.25">
      <c r="A76" s="21"/>
      <c r="B76" s="21"/>
      <c r="C76" s="9"/>
      <c r="H76" s="280"/>
      <c r="M76" s="280"/>
      <c r="O76" s="21"/>
    </row>
    <row r="77" spans="1:15" s="69" customFormat="1" ht="14.25">
      <c r="A77" s="21"/>
      <c r="B77" s="21"/>
      <c r="C77" s="9"/>
      <c r="H77" s="280"/>
      <c r="M77" s="280"/>
      <c r="O77" s="21"/>
    </row>
    <row r="78" spans="1:15" s="69" customFormat="1" ht="14.25">
      <c r="A78" s="21"/>
      <c r="B78" s="21"/>
      <c r="C78" s="9"/>
      <c r="H78" s="280"/>
      <c r="M78" s="280"/>
      <c r="O78" s="21"/>
    </row>
    <row r="79" spans="1:15" s="69" customFormat="1" ht="14.25">
      <c r="A79" s="21"/>
      <c r="B79" s="21"/>
      <c r="C79" s="9"/>
      <c r="H79" s="280"/>
      <c r="M79" s="280"/>
      <c r="O79" s="21"/>
    </row>
    <row r="80" spans="1:15" s="69" customFormat="1" ht="14.25">
      <c r="A80" s="21"/>
      <c r="B80" s="21"/>
      <c r="C80" s="9"/>
      <c r="H80" s="280"/>
      <c r="M80" s="280"/>
      <c r="O80" s="21"/>
    </row>
    <row r="81" spans="1:15" s="69" customFormat="1" ht="14.25">
      <c r="A81" s="21"/>
      <c r="B81" s="21"/>
      <c r="C81" s="9"/>
      <c r="H81" s="280"/>
      <c r="M81" s="280"/>
      <c r="O81" s="21"/>
    </row>
    <row r="82" spans="1:15" s="69" customFormat="1" ht="14.25">
      <c r="A82" s="21"/>
      <c r="B82" s="21"/>
      <c r="C82" s="9"/>
      <c r="H82" s="280"/>
      <c r="M82" s="280"/>
      <c r="O82" s="21"/>
    </row>
    <row r="83" spans="1:15" s="69" customFormat="1" ht="14.25">
      <c r="A83" s="21"/>
      <c r="B83" s="21"/>
      <c r="C83" s="9"/>
      <c r="H83" s="280"/>
      <c r="M83" s="280"/>
      <c r="O83" s="21"/>
    </row>
    <row r="84" spans="1:15" s="69" customFormat="1" ht="14.25">
      <c r="A84" s="21"/>
      <c r="B84" s="21"/>
      <c r="C84" s="9"/>
      <c r="H84" s="280"/>
      <c r="M84" s="280"/>
      <c r="O84" s="21"/>
    </row>
    <row r="85" spans="1:15" s="69" customFormat="1" ht="14.25">
      <c r="A85" s="21"/>
      <c r="B85" s="21"/>
      <c r="C85" s="9"/>
      <c r="H85" s="280"/>
      <c r="M85" s="280"/>
      <c r="O85" s="21"/>
    </row>
    <row r="86" spans="1:15" s="69" customFormat="1" ht="14.25">
      <c r="A86" s="21"/>
      <c r="B86" s="21"/>
      <c r="C86" s="9"/>
      <c r="H86" s="280"/>
      <c r="M86" s="280"/>
      <c r="O86" s="21"/>
    </row>
    <row r="87" spans="1:15" s="69" customFormat="1" ht="14.25">
      <c r="A87" s="21"/>
      <c r="B87" s="21"/>
      <c r="C87" s="9"/>
      <c r="H87" s="280"/>
      <c r="M87" s="280"/>
      <c r="O87" s="21"/>
    </row>
    <row r="88" spans="1:15" s="69" customFormat="1" ht="14.25">
      <c r="A88" s="21"/>
      <c r="B88" s="21"/>
      <c r="C88" s="9"/>
      <c r="H88" s="280"/>
      <c r="M88" s="280"/>
      <c r="O88" s="21"/>
    </row>
    <row r="89" spans="1:15" s="69" customFormat="1" ht="14.25">
      <c r="A89" s="21"/>
      <c r="B89" s="21"/>
      <c r="C89" s="9"/>
      <c r="H89" s="280"/>
      <c r="M89" s="280"/>
      <c r="O89" s="21"/>
    </row>
    <row r="90" spans="1:15" s="69" customFormat="1" ht="14.25">
      <c r="A90" s="21"/>
      <c r="B90" s="21"/>
      <c r="C90" s="9"/>
      <c r="H90" s="280"/>
      <c r="M90" s="280"/>
      <c r="O90" s="21"/>
    </row>
    <row r="91" spans="1:15" s="69" customFormat="1" ht="14.25">
      <c r="A91" s="21"/>
      <c r="B91" s="21"/>
      <c r="C91" s="9"/>
      <c r="H91" s="280"/>
      <c r="M91" s="280"/>
      <c r="O91" s="21"/>
    </row>
    <row r="92" spans="1:15" s="69" customFormat="1" ht="14.25">
      <c r="A92" s="21"/>
      <c r="B92" s="21"/>
      <c r="C92" s="9"/>
      <c r="H92" s="280"/>
      <c r="M92" s="280"/>
      <c r="O92" s="21"/>
    </row>
    <row r="93" spans="1:15" s="69" customFormat="1" ht="14.25">
      <c r="A93" s="21"/>
      <c r="B93" s="21"/>
      <c r="C93" s="9"/>
      <c r="H93" s="280"/>
      <c r="M93" s="280"/>
      <c r="O93" s="21"/>
    </row>
    <row r="94" spans="1:15" s="69" customFormat="1" ht="14.25">
      <c r="A94" s="21"/>
      <c r="B94" s="21"/>
      <c r="C94" s="9"/>
      <c r="H94" s="280"/>
      <c r="M94" s="280"/>
      <c r="O94" s="21"/>
    </row>
    <row r="95" spans="1:15" s="69" customFormat="1" ht="14.25">
      <c r="A95" s="21"/>
      <c r="B95" s="21"/>
      <c r="C95" s="9"/>
      <c r="H95" s="280"/>
      <c r="M95" s="280"/>
      <c r="O95" s="21"/>
    </row>
    <row r="96" spans="1:15" s="69" customFormat="1" ht="14.25">
      <c r="A96" s="21"/>
      <c r="B96" s="21"/>
      <c r="C96" s="9"/>
      <c r="H96" s="280"/>
      <c r="M96" s="280"/>
      <c r="O96" s="21"/>
    </row>
    <row r="97" spans="1:15" s="69" customFormat="1" ht="14.25">
      <c r="A97" s="21"/>
      <c r="B97" s="21"/>
      <c r="C97" s="9"/>
      <c r="H97" s="280"/>
      <c r="M97" s="280"/>
      <c r="O97" s="21"/>
    </row>
    <row r="98" spans="1:15" s="69" customFormat="1" ht="14.25">
      <c r="A98" s="21"/>
      <c r="B98" s="21"/>
      <c r="C98" s="9"/>
      <c r="H98" s="280"/>
      <c r="M98" s="280"/>
      <c r="O98" s="21"/>
    </row>
    <row r="99" spans="1:15" s="69" customFormat="1" ht="14.25">
      <c r="A99" s="21"/>
      <c r="B99" s="21"/>
      <c r="C99" s="9"/>
      <c r="H99" s="280"/>
      <c r="M99" s="280"/>
      <c r="O99" s="21"/>
    </row>
    <row r="100" spans="1:15" s="69" customFormat="1" ht="14.25">
      <c r="A100" s="21"/>
      <c r="B100" s="21"/>
      <c r="C100" s="9"/>
      <c r="H100" s="280"/>
      <c r="M100" s="280"/>
      <c r="O100" s="21"/>
    </row>
    <row r="101" spans="1:15" s="69" customFormat="1" ht="14.25">
      <c r="A101" s="21"/>
      <c r="B101" s="21"/>
      <c r="C101" s="9"/>
      <c r="H101" s="280"/>
      <c r="M101" s="280"/>
      <c r="O101" s="21"/>
    </row>
    <row r="102" spans="1:15" s="69" customFormat="1" ht="14.25">
      <c r="A102" s="21"/>
      <c r="B102" s="21"/>
      <c r="C102" s="9"/>
      <c r="H102" s="280"/>
      <c r="M102" s="280"/>
      <c r="O102" s="21"/>
    </row>
    <row r="103" spans="1:15" s="69" customFormat="1" ht="14.25">
      <c r="A103" s="21"/>
      <c r="B103" s="21"/>
      <c r="C103" s="9"/>
      <c r="H103" s="280"/>
      <c r="M103" s="280"/>
      <c r="O103" s="21"/>
    </row>
    <row r="104" spans="1:15" s="69" customFormat="1" ht="14.25">
      <c r="A104" s="21"/>
      <c r="B104" s="21"/>
      <c r="C104" s="9"/>
      <c r="H104" s="280"/>
      <c r="M104" s="280"/>
      <c r="O104" s="21"/>
    </row>
    <row r="105" spans="1:15" s="69" customFormat="1" ht="14.25">
      <c r="A105" s="21"/>
      <c r="B105" s="21"/>
      <c r="C105" s="9"/>
      <c r="H105" s="280"/>
      <c r="M105" s="280"/>
      <c r="O105" s="21"/>
    </row>
    <row r="106" spans="1:15" s="69" customFormat="1" ht="14.25">
      <c r="A106" s="21"/>
      <c r="B106" s="21"/>
      <c r="C106" s="9"/>
      <c r="H106" s="280"/>
      <c r="M106" s="280"/>
      <c r="O106" s="21"/>
    </row>
    <row r="107" spans="1:15" s="69" customFormat="1" ht="14.25">
      <c r="A107" s="21"/>
      <c r="B107" s="21"/>
      <c r="C107" s="9"/>
      <c r="H107" s="280"/>
      <c r="M107" s="280"/>
      <c r="O107" s="21"/>
    </row>
    <row r="108" spans="1:15" s="69" customFormat="1" ht="14.25">
      <c r="A108" s="21"/>
      <c r="B108" s="21"/>
      <c r="C108" s="9"/>
      <c r="H108" s="280"/>
      <c r="M108" s="280"/>
      <c r="O108" s="21"/>
    </row>
    <row r="109" spans="1:15" s="69" customFormat="1" ht="14.25">
      <c r="A109" s="21"/>
      <c r="B109" s="21"/>
      <c r="C109" s="9"/>
      <c r="H109" s="280"/>
      <c r="M109" s="280"/>
      <c r="O109" s="21"/>
    </row>
    <row r="110" spans="1:15" s="69" customFormat="1" ht="14.25">
      <c r="A110" s="21"/>
      <c r="B110" s="21"/>
      <c r="C110" s="9"/>
      <c r="H110" s="280"/>
      <c r="M110" s="280"/>
      <c r="O110" s="21"/>
    </row>
    <row r="111" spans="1:15" s="69" customFormat="1" ht="14.25">
      <c r="A111" s="21"/>
      <c r="B111" s="21"/>
      <c r="C111" s="9"/>
      <c r="H111" s="280"/>
      <c r="M111" s="280"/>
      <c r="O111" s="21"/>
    </row>
    <row r="112" spans="1:15" s="69" customFormat="1" ht="14.25">
      <c r="A112" s="21"/>
      <c r="B112" s="21"/>
      <c r="C112" s="9"/>
      <c r="H112" s="280"/>
      <c r="M112" s="280"/>
      <c r="O112" s="21"/>
    </row>
    <row r="113" spans="1:15" s="69" customFormat="1" ht="14.25">
      <c r="A113" s="21"/>
      <c r="B113" s="21"/>
      <c r="C113" s="9"/>
      <c r="H113" s="280"/>
      <c r="M113" s="280"/>
      <c r="O113" s="21"/>
    </row>
    <row r="114" spans="1:15" s="69" customFormat="1" ht="14.25">
      <c r="A114" s="21"/>
      <c r="B114" s="21"/>
      <c r="C114" s="9"/>
      <c r="H114" s="280"/>
      <c r="M114" s="280"/>
      <c r="O114" s="21"/>
    </row>
    <row r="115" spans="1:15" s="69" customFormat="1" ht="14.25">
      <c r="A115" s="21"/>
      <c r="B115" s="21"/>
      <c r="C115" s="9"/>
      <c r="H115" s="280"/>
      <c r="M115" s="280"/>
      <c r="O115" s="21"/>
    </row>
    <row r="116" spans="1:15" s="69" customFormat="1" ht="14.25">
      <c r="A116" s="21"/>
      <c r="B116" s="21"/>
      <c r="C116" s="9"/>
      <c r="H116" s="280"/>
      <c r="M116" s="280"/>
      <c r="O116" s="21"/>
    </row>
    <row r="117" spans="1:15" s="69" customFormat="1" ht="14.25">
      <c r="A117" s="21"/>
      <c r="B117" s="21"/>
      <c r="C117" s="9"/>
      <c r="H117" s="280"/>
      <c r="M117" s="280"/>
      <c r="O117" s="21"/>
    </row>
    <row r="118" spans="1:15" s="69" customFormat="1" ht="14.25">
      <c r="A118" s="21"/>
      <c r="B118" s="21"/>
      <c r="C118" s="9"/>
      <c r="H118" s="280"/>
      <c r="M118" s="280"/>
      <c r="O118" s="21"/>
    </row>
    <row r="119" spans="1:15" s="69" customFormat="1" ht="14.25">
      <c r="A119" s="21"/>
      <c r="B119" s="21"/>
      <c r="C119" s="9"/>
      <c r="H119" s="280"/>
      <c r="M119" s="280"/>
      <c r="O119" s="21"/>
    </row>
    <row r="120" spans="1:15" s="69" customFormat="1" ht="14.25">
      <c r="A120" s="21"/>
      <c r="B120" s="21"/>
      <c r="C120" s="9"/>
      <c r="H120" s="280"/>
      <c r="M120" s="280"/>
      <c r="O120" s="21"/>
    </row>
    <row r="121" spans="1:15" s="69" customFormat="1" ht="14.25">
      <c r="A121" s="21"/>
      <c r="B121" s="21"/>
      <c r="C121" s="9"/>
      <c r="H121" s="280"/>
      <c r="M121" s="280"/>
      <c r="O121" s="21"/>
    </row>
    <row r="122" spans="1:15" s="69" customFormat="1" ht="14.25">
      <c r="A122" s="21"/>
      <c r="B122" s="21"/>
      <c r="C122" s="9"/>
      <c r="H122" s="280"/>
      <c r="M122" s="280"/>
      <c r="O122" s="21"/>
    </row>
    <row r="123" spans="1:15" s="69" customFormat="1" ht="14.25">
      <c r="A123" s="21"/>
      <c r="B123" s="21"/>
      <c r="C123" s="9"/>
      <c r="H123" s="280"/>
      <c r="M123" s="280"/>
      <c r="O123" s="21"/>
    </row>
    <row r="124" spans="1:15" s="69" customFormat="1" ht="14.25">
      <c r="A124" s="21"/>
      <c r="B124" s="21"/>
      <c r="C124" s="9"/>
      <c r="H124" s="280"/>
      <c r="M124" s="280"/>
      <c r="O124" s="21"/>
    </row>
    <row r="125" spans="1:15" s="69" customFormat="1" ht="14.25">
      <c r="A125" s="21"/>
      <c r="B125" s="21"/>
      <c r="C125" s="9"/>
      <c r="H125" s="280"/>
      <c r="M125" s="280"/>
      <c r="O125" s="21"/>
    </row>
    <row r="126" spans="1:15" s="69" customFormat="1" ht="14.25">
      <c r="A126" s="21"/>
      <c r="B126" s="21"/>
      <c r="C126" s="9"/>
      <c r="H126" s="280"/>
      <c r="M126" s="280"/>
      <c r="O126" s="21"/>
    </row>
    <row r="127" spans="1:15" s="69" customFormat="1" ht="14.25">
      <c r="A127" s="21"/>
      <c r="B127" s="21"/>
      <c r="C127" s="9"/>
      <c r="H127" s="280"/>
      <c r="M127" s="280"/>
      <c r="O127" s="21"/>
    </row>
    <row r="128" spans="1:15" s="69" customFormat="1" ht="14.25">
      <c r="A128" s="21"/>
      <c r="B128" s="21"/>
      <c r="C128" s="9"/>
      <c r="H128" s="280"/>
      <c r="M128" s="280"/>
      <c r="O128" s="21"/>
    </row>
    <row r="129" spans="1:15" s="69" customFormat="1" ht="14.25">
      <c r="A129" s="21"/>
      <c r="B129" s="21"/>
      <c r="C129" s="9"/>
      <c r="H129" s="280"/>
      <c r="M129" s="280"/>
      <c r="O129" s="21"/>
    </row>
    <row r="130" spans="1:15" s="69" customFormat="1" ht="14.25">
      <c r="A130" s="21"/>
      <c r="B130" s="21"/>
      <c r="C130" s="9"/>
      <c r="H130" s="280"/>
      <c r="M130" s="280"/>
      <c r="O130" s="21"/>
    </row>
    <row r="131" spans="1:15" s="69" customFormat="1" ht="14.25">
      <c r="A131" s="21"/>
      <c r="B131" s="21"/>
      <c r="C131" s="9"/>
      <c r="H131" s="280"/>
      <c r="M131" s="280"/>
      <c r="O131" s="21"/>
    </row>
    <row r="132" spans="1:15" s="69" customFormat="1" ht="14.25">
      <c r="A132" s="21"/>
      <c r="B132" s="21"/>
      <c r="C132" s="9"/>
      <c r="H132" s="280"/>
      <c r="M132" s="280"/>
      <c r="O132" s="21"/>
    </row>
    <row r="133" spans="1:15" s="69" customFormat="1" ht="14.25">
      <c r="A133" s="21"/>
      <c r="B133" s="21"/>
      <c r="C133" s="9"/>
      <c r="H133" s="280"/>
      <c r="M133" s="280"/>
      <c r="O133" s="21"/>
    </row>
    <row r="134" spans="1:15" s="69" customFormat="1" ht="14.25">
      <c r="A134" s="21"/>
      <c r="B134" s="21"/>
      <c r="C134" s="9"/>
      <c r="H134" s="280"/>
      <c r="M134" s="280"/>
      <c r="O134" s="21"/>
    </row>
    <row r="135" spans="1:15" s="69" customFormat="1" ht="14.25">
      <c r="A135" s="21"/>
      <c r="B135" s="21"/>
      <c r="C135" s="9"/>
      <c r="H135" s="280"/>
      <c r="M135" s="280"/>
      <c r="O135" s="21"/>
    </row>
    <row r="136" spans="1:15" s="69" customFormat="1" ht="14.25">
      <c r="A136" s="21"/>
      <c r="B136" s="21"/>
      <c r="C136" s="9"/>
      <c r="H136" s="280"/>
      <c r="M136" s="280"/>
      <c r="O136" s="21"/>
    </row>
    <row r="137" spans="1:15" s="69" customFormat="1" ht="14.25">
      <c r="A137" s="21"/>
      <c r="B137" s="21"/>
      <c r="C137" s="9"/>
      <c r="H137" s="280"/>
      <c r="M137" s="280"/>
      <c r="O137" s="21"/>
    </row>
    <row r="138" spans="1:15" s="69" customFormat="1" ht="14.25">
      <c r="A138" s="21"/>
      <c r="B138" s="21"/>
      <c r="C138" s="9"/>
      <c r="H138" s="280"/>
      <c r="M138" s="280"/>
      <c r="O138" s="21"/>
    </row>
    <row r="139" spans="1:15" s="69" customFormat="1" ht="14.25">
      <c r="A139" s="21"/>
      <c r="B139" s="21"/>
      <c r="C139" s="9"/>
      <c r="H139" s="280"/>
      <c r="M139" s="280"/>
      <c r="O139" s="21"/>
    </row>
    <row r="140" spans="1:15" s="69" customFormat="1" ht="14.25">
      <c r="A140" s="21"/>
      <c r="B140" s="21"/>
      <c r="C140" s="9"/>
      <c r="H140" s="280"/>
      <c r="M140" s="280"/>
      <c r="O140" s="21"/>
    </row>
    <row r="141" spans="1:15" s="69" customFormat="1" ht="14.25">
      <c r="A141" s="21"/>
      <c r="B141" s="21"/>
      <c r="C141" s="9"/>
      <c r="H141" s="280"/>
      <c r="M141" s="104"/>
      <c r="O141" s="21"/>
    </row>
    <row r="142" spans="1:15" s="69" customFormat="1" ht="14.25">
      <c r="A142" s="21"/>
      <c r="B142" s="21"/>
      <c r="C142" s="9"/>
      <c r="H142" s="280"/>
      <c r="M142" s="104"/>
      <c r="O142" s="21"/>
    </row>
    <row r="143" spans="1:15" s="69" customFormat="1" ht="14.25">
      <c r="A143" s="21"/>
      <c r="B143" s="21"/>
      <c r="C143" s="9"/>
      <c r="H143" s="280"/>
      <c r="M143" s="104"/>
      <c r="O143" s="21"/>
    </row>
    <row r="144" spans="1:15" s="69" customFormat="1" ht="14.25">
      <c r="A144" s="21"/>
      <c r="B144" s="21"/>
      <c r="C144" s="9"/>
      <c r="H144" s="280"/>
      <c r="M144" s="104"/>
      <c r="O144" s="21"/>
    </row>
    <row r="145" spans="1:15" s="69" customFormat="1" ht="14.25">
      <c r="A145" s="21"/>
      <c r="B145" s="21"/>
      <c r="C145" s="9"/>
      <c r="H145" s="299"/>
      <c r="M145" s="104"/>
      <c r="O145" s="21"/>
    </row>
    <row r="146" spans="1:15" s="69" customFormat="1" ht="14.25">
      <c r="A146" s="21"/>
      <c r="B146" s="21"/>
      <c r="C146" s="9"/>
      <c r="H146" s="299"/>
      <c r="M146" s="104"/>
      <c r="O146" s="21"/>
    </row>
    <row r="147" spans="1:15" s="69" customFormat="1" ht="14.25">
      <c r="A147" s="21"/>
      <c r="B147" s="21"/>
      <c r="C147" s="9"/>
      <c r="H147" s="299"/>
      <c r="M147" s="104"/>
      <c r="O147" s="21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7"/>
  </sheetPr>
  <dimension ref="A1:Q147"/>
  <sheetViews>
    <sheetView zoomScale="80" zoomScaleNormal="80" zoomScalePageLayoutView="0" workbookViewId="0" topLeftCell="A1">
      <pane xSplit="3" ySplit="3" topLeftCell="D4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I7" sqref="I7"/>
    </sheetView>
  </sheetViews>
  <sheetFormatPr defaultColWidth="9.140625" defaultRowHeight="12.75"/>
  <cols>
    <col min="1" max="1" width="3.00390625" style="21" customWidth="1"/>
    <col min="2" max="2" width="5.28125" style="21" customWidth="1"/>
    <col min="3" max="3" width="39.28125" style="9" customWidth="1"/>
    <col min="4" max="7" width="8.28125" style="69" customWidth="1"/>
    <col min="8" max="8" width="8.28125" style="104" customWidth="1"/>
    <col min="9" max="9" width="8.7109375" style="69" customWidth="1"/>
    <col min="10" max="10" width="8.28125" style="69" customWidth="1"/>
    <col min="11" max="11" width="3.57421875" style="20" customWidth="1"/>
    <col min="12" max="12" width="9.140625" style="69" customWidth="1"/>
    <col min="13" max="13" width="8.8515625" style="104" customWidth="1"/>
    <col min="14" max="14" width="8.28125" style="69" customWidth="1"/>
    <col min="15" max="15" width="3.7109375" style="21" customWidth="1"/>
    <col min="16" max="16384" width="9.140625" style="21" customWidth="1"/>
  </cols>
  <sheetData>
    <row r="1" spans="1:14" s="41" customFormat="1" ht="20.25">
      <c r="A1" s="40" t="s">
        <v>172</v>
      </c>
      <c r="D1" s="108"/>
      <c r="E1" s="108"/>
      <c r="F1" s="108"/>
      <c r="G1" s="108"/>
      <c r="H1" s="108"/>
      <c r="I1" s="108"/>
      <c r="J1" s="108"/>
      <c r="K1" s="42"/>
      <c r="L1" s="108"/>
      <c r="M1" s="108"/>
      <c r="N1" s="108"/>
    </row>
    <row r="2" spans="1:15" s="43" customFormat="1" ht="45">
      <c r="A2" s="609" t="s">
        <v>66</v>
      </c>
      <c r="B2" s="609"/>
      <c r="C2" s="609"/>
      <c r="D2" s="202" t="s">
        <v>344</v>
      </c>
      <c r="E2" s="202" t="s">
        <v>350</v>
      </c>
      <c r="F2" s="202" t="s">
        <v>366</v>
      </c>
      <c r="G2" s="202" t="s">
        <v>376</v>
      </c>
      <c r="H2" s="202" t="s">
        <v>382</v>
      </c>
      <c r="I2" s="202" t="s">
        <v>387</v>
      </c>
      <c r="J2" s="202" t="s">
        <v>384</v>
      </c>
      <c r="K2" s="203"/>
      <c r="L2" s="202" t="s">
        <v>345</v>
      </c>
      <c r="M2" s="202" t="s">
        <v>385</v>
      </c>
      <c r="N2" s="202" t="s">
        <v>386</v>
      </c>
      <c r="O2" s="203"/>
    </row>
    <row r="3" spans="1:14" s="17" customFormat="1" ht="6.75" customHeight="1">
      <c r="A3" s="7"/>
      <c r="D3" s="16"/>
      <c r="E3" s="16"/>
      <c r="F3" s="16"/>
      <c r="G3" s="16"/>
      <c r="H3" s="109"/>
      <c r="I3" s="16"/>
      <c r="J3" s="16"/>
      <c r="K3" s="14"/>
      <c r="L3" s="16"/>
      <c r="M3" s="109"/>
      <c r="N3" s="16"/>
    </row>
    <row r="4" spans="1:13" ht="15">
      <c r="A4" s="45" t="s">
        <v>184</v>
      </c>
      <c r="D4" s="234"/>
      <c r="E4" s="234"/>
      <c r="F4" s="282"/>
      <c r="G4" s="282"/>
      <c r="H4" s="309"/>
      <c r="M4" s="309"/>
    </row>
    <row r="5" spans="1:14" s="60" customFormat="1" ht="15">
      <c r="A5" s="60" t="s">
        <v>171</v>
      </c>
      <c r="D5" s="115">
        <v>0.9</v>
      </c>
      <c r="E5" s="115">
        <v>0.9</v>
      </c>
      <c r="F5" s="115">
        <v>0.9</v>
      </c>
      <c r="G5" s="115">
        <v>0.9</v>
      </c>
      <c r="H5" s="595">
        <v>0.9</v>
      </c>
      <c r="I5" s="463">
        <v>0</v>
      </c>
      <c r="J5" s="463">
        <v>0</v>
      </c>
      <c r="K5" s="224"/>
      <c r="L5" s="596">
        <v>0.9</v>
      </c>
      <c r="M5" s="316">
        <v>0.9</v>
      </c>
      <c r="N5" s="115">
        <v>0</v>
      </c>
    </row>
    <row r="6" spans="1:17" s="58" customFormat="1" ht="15">
      <c r="A6" s="61" t="s">
        <v>68</v>
      </c>
      <c r="D6" s="247"/>
      <c r="E6" s="247"/>
      <c r="F6" s="247"/>
      <c r="G6" s="247"/>
      <c r="H6" s="396"/>
      <c r="I6" s="362"/>
      <c r="J6" s="362"/>
      <c r="K6" s="59"/>
      <c r="L6" s="77"/>
      <c r="M6" s="317"/>
      <c r="N6" s="77"/>
      <c r="O6" s="60"/>
      <c r="Q6" s="462"/>
    </row>
    <row r="7" spans="2:15" s="58" customFormat="1" ht="15">
      <c r="B7" s="21" t="s">
        <v>279</v>
      </c>
      <c r="C7" s="59"/>
      <c r="D7" s="247">
        <v>0.3</v>
      </c>
      <c r="E7" s="247">
        <v>0.3</v>
      </c>
      <c r="F7" s="247">
        <v>0.3</v>
      </c>
      <c r="G7" s="247">
        <v>0.4</v>
      </c>
      <c r="H7" s="396">
        <v>0.4</v>
      </c>
      <c r="I7" s="362">
        <v>0</v>
      </c>
      <c r="J7" s="362">
        <v>0.10000000000000003</v>
      </c>
      <c r="K7" s="225"/>
      <c r="L7" s="77">
        <v>0.3</v>
      </c>
      <c r="M7" s="317">
        <v>0.4</v>
      </c>
      <c r="N7" s="77">
        <v>0.10000000000000003</v>
      </c>
      <c r="O7" s="60"/>
    </row>
    <row r="8" spans="2:15" s="58" customFormat="1" ht="15">
      <c r="B8" s="19" t="s">
        <v>343</v>
      </c>
      <c r="D8" s="247">
        <v>1.1</v>
      </c>
      <c r="E8" s="247">
        <v>1.1</v>
      </c>
      <c r="F8" s="247">
        <v>1.1</v>
      </c>
      <c r="G8" s="247">
        <v>1.1</v>
      </c>
      <c r="H8" s="396">
        <v>1.2</v>
      </c>
      <c r="I8" s="362">
        <v>0.09999999999999987</v>
      </c>
      <c r="J8" s="362">
        <v>0.09999999999999987</v>
      </c>
      <c r="K8" s="225"/>
      <c r="L8" s="192">
        <v>1.1</v>
      </c>
      <c r="M8" s="317">
        <v>1.2</v>
      </c>
      <c r="N8" s="77">
        <v>0.09999999999999987</v>
      </c>
      <c r="O8" s="60"/>
    </row>
    <row r="9" spans="2:15" s="58" customFormat="1" ht="3.75" customHeight="1">
      <c r="B9" s="128"/>
      <c r="D9" s="247"/>
      <c r="E9" s="432"/>
      <c r="F9" s="432"/>
      <c r="G9" s="432"/>
      <c r="H9" s="396"/>
      <c r="I9" s="362"/>
      <c r="J9" s="362"/>
      <c r="K9" s="59"/>
      <c r="L9" s="77"/>
      <c r="M9" s="317"/>
      <c r="N9" s="77"/>
      <c r="O9" s="60"/>
    </row>
    <row r="10" spans="1:15" s="58" customFormat="1" ht="15">
      <c r="A10" s="62" t="s">
        <v>67</v>
      </c>
      <c r="D10" s="247"/>
      <c r="E10" s="432"/>
      <c r="F10" s="432"/>
      <c r="G10" s="432"/>
      <c r="H10" s="396"/>
      <c r="I10" s="362"/>
      <c r="J10" s="362"/>
      <c r="K10" s="59"/>
      <c r="L10" s="77"/>
      <c r="M10" s="317"/>
      <c r="N10" s="77"/>
      <c r="O10" s="60"/>
    </row>
    <row r="11" spans="2:15" s="58" customFormat="1" ht="15">
      <c r="B11" s="58" t="s">
        <v>38</v>
      </c>
      <c r="D11" s="247">
        <v>0.3</v>
      </c>
      <c r="E11" s="362">
        <v>0.4</v>
      </c>
      <c r="F11" s="362">
        <v>0.4</v>
      </c>
      <c r="G11" s="362">
        <v>0.4</v>
      </c>
      <c r="H11" s="396">
        <v>0.4</v>
      </c>
      <c r="I11" s="362">
        <v>0</v>
      </c>
      <c r="J11" s="362">
        <v>0.10000000000000003</v>
      </c>
      <c r="K11" s="59"/>
      <c r="L11" s="77">
        <v>0.3</v>
      </c>
      <c r="M11" s="317">
        <v>0.4</v>
      </c>
      <c r="N11" s="77">
        <v>0.10000000000000003</v>
      </c>
      <c r="O11" s="60"/>
    </row>
    <row r="12" spans="2:15" s="58" customFormat="1" ht="15">
      <c r="B12" s="72" t="s">
        <v>39</v>
      </c>
      <c r="D12" s="247">
        <v>0.5</v>
      </c>
      <c r="E12" s="362">
        <v>0.6</v>
      </c>
      <c r="F12" s="362">
        <v>0.6</v>
      </c>
      <c r="G12" s="362">
        <v>0.7</v>
      </c>
      <c r="H12" s="396">
        <v>0.8</v>
      </c>
      <c r="I12" s="362">
        <v>0.10000000000000009</v>
      </c>
      <c r="J12" s="362">
        <v>0.30000000000000004</v>
      </c>
      <c r="K12" s="59"/>
      <c r="L12" s="77">
        <v>0.5</v>
      </c>
      <c r="M12" s="317">
        <v>0.8</v>
      </c>
      <c r="N12" s="77">
        <v>0.30000000000000004</v>
      </c>
      <c r="O12" s="60"/>
    </row>
    <row r="13" spans="2:15" s="58" customFormat="1" ht="15">
      <c r="B13" s="72" t="s">
        <v>62</v>
      </c>
      <c r="D13" s="247">
        <v>0.7</v>
      </c>
      <c r="E13" s="362">
        <v>0.8</v>
      </c>
      <c r="F13" s="362">
        <v>0.7</v>
      </c>
      <c r="G13" s="362">
        <v>0.7</v>
      </c>
      <c r="H13" s="396">
        <v>0.9</v>
      </c>
      <c r="I13" s="362">
        <v>0.20000000000000007</v>
      </c>
      <c r="J13" s="362">
        <v>0.20000000000000007</v>
      </c>
      <c r="K13" s="59"/>
      <c r="L13" s="77">
        <v>0.7</v>
      </c>
      <c r="M13" s="317">
        <v>0.9</v>
      </c>
      <c r="N13" s="77">
        <v>0.20000000000000007</v>
      </c>
      <c r="O13" s="60"/>
    </row>
    <row r="14" spans="2:15" s="58" customFormat="1" ht="15">
      <c r="B14" s="452" t="s">
        <v>374</v>
      </c>
      <c r="D14" s="247">
        <v>3.6</v>
      </c>
      <c r="E14" s="362">
        <v>3.2</v>
      </c>
      <c r="F14" s="362">
        <v>2.8</v>
      </c>
      <c r="G14" s="362">
        <v>3.2</v>
      </c>
      <c r="H14" s="396">
        <v>3.2</v>
      </c>
      <c r="I14" s="362">
        <v>0</v>
      </c>
      <c r="J14" s="362">
        <v>-0.3999999999999999</v>
      </c>
      <c r="K14" s="59"/>
      <c r="L14" s="77">
        <v>3.6</v>
      </c>
      <c r="M14" s="317">
        <v>3.2</v>
      </c>
      <c r="N14" s="77">
        <v>-0.3999999999999999</v>
      </c>
      <c r="O14" s="60"/>
    </row>
    <row r="15" spans="2:15" s="58" customFormat="1" ht="15">
      <c r="B15" s="72" t="s">
        <v>63</v>
      </c>
      <c r="D15" s="247">
        <v>2</v>
      </c>
      <c r="E15" s="362">
        <v>2.1</v>
      </c>
      <c r="F15" s="362">
        <v>2</v>
      </c>
      <c r="G15" s="362">
        <v>1.5</v>
      </c>
      <c r="H15" s="396">
        <v>1.5</v>
      </c>
      <c r="I15" s="362">
        <v>0</v>
      </c>
      <c r="J15" s="362">
        <v>-0.5</v>
      </c>
      <c r="K15" s="59"/>
      <c r="L15" s="77">
        <v>2</v>
      </c>
      <c r="M15" s="317">
        <v>1.5</v>
      </c>
      <c r="N15" s="77">
        <v>-0.5</v>
      </c>
      <c r="O15" s="60"/>
    </row>
    <row r="16" spans="3:15" s="58" customFormat="1" ht="15">
      <c r="C16" s="61"/>
      <c r="D16" s="247"/>
      <c r="E16" s="432"/>
      <c r="F16" s="432"/>
      <c r="G16" s="432"/>
      <c r="H16" s="396"/>
      <c r="I16" s="362"/>
      <c r="J16" s="362"/>
      <c r="K16" s="59"/>
      <c r="L16" s="77"/>
      <c r="M16" s="317"/>
      <c r="N16" s="77"/>
      <c r="O16" s="60"/>
    </row>
    <row r="17" spans="1:15" ht="15">
      <c r="A17" s="45" t="s">
        <v>90</v>
      </c>
      <c r="C17" s="6"/>
      <c r="D17" s="106"/>
      <c r="E17" s="431"/>
      <c r="F17" s="431"/>
      <c r="G17" s="431"/>
      <c r="H17" s="107"/>
      <c r="I17" s="282"/>
      <c r="J17" s="282"/>
      <c r="M17" s="309"/>
      <c r="O17" s="60"/>
    </row>
    <row r="18" spans="1:15" s="17" customFormat="1" ht="15">
      <c r="A18" s="17" t="s">
        <v>173</v>
      </c>
      <c r="D18" s="16">
        <v>163</v>
      </c>
      <c r="E18" s="16">
        <v>161</v>
      </c>
      <c r="F18" s="16">
        <v>160</v>
      </c>
      <c r="G18" s="16">
        <v>161</v>
      </c>
      <c r="H18" s="109">
        <v>148</v>
      </c>
      <c r="I18" s="294">
        <v>-13</v>
      </c>
      <c r="J18" s="294">
        <v>-15</v>
      </c>
      <c r="K18" s="14"/>
      <c r="L18" s="16">
        <v>163</v>
      </c>
      <c r="M18" s="312">
        <v>148</v>
      </c>
      <c r="N18" s="16">
        <v>-15</v>
      </c>
      <c r="O18" s="60"/>
    </row>
    <row r="19" spans="1:15" s="17" customFormat="1" ht="15">
      <c r="A19" s="17" t="s">
        <v>191</v>
      </c>
      <c r="C19" s="7"/>
      <c r="D19" s="16">
        <v>296</v>
      </c>
      <c r="E19" s="16">
        <v>294</v>
      </c>
      <c r="F19" s="16">
        <v>304</v>
      </c>
      <c r="G19" s="16">
        <v>324</v>
      </c>
      <c r="H19" s="109">
        <v>303</v>
      </c>
      <c r="I19" s="294">
        <v>-21</v>
      </c>
      <c r="J19" s="294">
        <v>7</v>
      </c>
      <c r="K19" s="14"/>
      <c r="L19" s="16">
        <v>296</v>
      </c>
      <c r="M19" s="312">
        <v>303</v>
      </c>
      <c r="N19" s="16">
        <v>7</v>
      </c>
      <c r="O19" s="60"/>
    </row>
    <row r="20" spans="3:14" s="17" customFormat="1" ht="15">
      <c r="C20" s="74"/>
      <c r="D20" s="268"/>
      <c r="E20" s="268"/>
      <c r="F20" s="268"/>
      <c r="G20" s="268"/>
      <c r="H20" s="339"/>
      <c r="I20" s="268"/>
      <c r="J20" s="268"/>
      <c r="K20" s="14"/>
      <c r="L20" s="130"/>
      <c r="M20" s="312"/>
      <c r="N20" s="16"/>
    </row>
    <row r="21" spans="4:13" ht="14.25">
      <c r="D21" s="130"/>
      <c r="E21" s="130"/>
      <c r="F21" s="130"/>
      <c r="G21" s="130"/>
      <c r="H21" s="340"/>
      <c r="I21" s="106"/>
      <c r="J21" s="106"/>
      <c r="M21" s="280"/>
    </row>
    <row r="22" spans="4:13" ht="14.25">
      <c r="D22" s="130"/>
      <c r="E22" s="130"/>
      <c r="F22" s="130"/>
      <c r="G22" s="130"/>
      <c r="H22" s="340"/>
      <c r="M22" s="280"/>
    </row>
    <row r="23" spans="4:13" ht="14.25">
      <c r="D23" s="234"/>
      <c r="E23" s="234"/>
      <c r="F23" s="234"/>
      <c r="G23" s="234"/>
      <c r="H23" s="340"/>
      <c r="M23" s="280"/>
    </row>
    <row r="24" spans="4:13" ht="14.25">
      <c r="D24" s="234"/>
      <c r="E24" s="234"/>
      <c r="F24" s="234"/>
      <c r="G24" s="234"/>
      <c r="H24" s="340"/>
      <c r="M24" s="280"/>
    </row>
    <row r="25" spans="4:13" ht="14.25">
      <c r="D25" s="234"/>
      <c r="E25" s="234"/>
      <c r="F25" s="234"/>
      <c r="G25" s="234"/>
      <c r="H25" s="340"/>
      <c r="M25" s="280"/>
    </row>
    <row r="26" spans="4:13" ht="14.25">
      <c r="D26" s="234"/>
      <c r="E26" s="234"/>
      <c r="F26" s="234"/>
      <c r="G26" s="234"/>
      <c r="H26" s="340"/>
      <c r="M26" s="280"/>
    </row>
    <row r="27" spans="4:13" ht="14.25">
      <c r="D27" s="234"/>
      <c r="E27" s="234"/>
      <c r="F27" s="234"/>
      <c r="G27" s="234"/>
      <c r="H27" s="340"/>
      <c r="M27" s="280"/>
    </row>
    <row r="28" spans="4:13" ht="14.25">
      <c r="D28" s="234"/>
      <c r="E28" s="234"/>
      <c r="F28" s="234"/>
      <c r="G28" s="234"/>
      <c r="H28" s="340"/>
      <c r="M28" s="280"/>
    </row>
    <row r="29" spans="8:13" ht="14.25">
      <c r="H29" s="340"/>
      <c r="M29" s="280"/>
    </row>
    <row r="30" spans="8:13" ht="14.25">
      <c r="H30" s="340"/>
      <c r="M30" s="280"/>
    </row>
    <row r="31" spans="8:13" ht="14.25">
      <c r="H31" s="340"/>
      <c r="M31" s="280"/>
    </row>
    <row r="32" spans="8:13" ht="14.25">
      <c r="H32" s="340"/>
      <c r="M32" s="280"/>
    </row>
    <row r="33" spans="8:13" ht="14.25">
      <c r="H33" s="340"/>
      <c r="M33" s="280"/>
    </row>
    <row r="34" spans="8:13" ht="14.25">
      <c r="H34" s="340"/>
      <c r="M34" s="280"/>
    </row>
    <row r="35" spans="8:13" ht="14.25">
      <c r="H35" s="340"/>
      <c r="M35" s="280"/>
    </row>
    <row r="36" spans="8:13" ht="14.25">
      <c r="H36" s="340"/>
      <c r="M36" s="280"/>
    </row>
    <row r="37" spans="8:13" ht="14.25">
      <c r="H37" s="340"/>
      <c r="M37" s="280"/>
    </row>
    <row r="38" spans="8:13" ht="14.25">
      <c r="H38" s="340"/>
      <c r="M38" s="280"/>
    </row>
    <row r="39" spans="8:13" ht="14.25">
      <c r="H39" s="280"/>
      <c r="M39" s="280"/>
    </row>
    <row r="40" spans="8:13" ht="14.25">
      <c r="H40" s="280"/>
      <c r="M40" s="280"/>
    </row>
    <row r="41" spans="8:13" ht="14.25">
      <c r="H41" s="280"/>
      <c r="M41" s="280"/>
    </row>
    <row r="42" spans="8:13" ht="14.25">
      <c r="H42" s="280"/>
      <c r="M42" s="280"/>
    </row>
    <row r="43" spans="8:13" ht="14.25">
      <c r="H43" s="280"/>
      <c r="M43" s="280"/>
    </row>
    <row r="44" spans="8:13" ht="14.25">
      <c r="H44" s="280"/>
      <c r="M44" s="280"/>
    </row>
    <row r="45" spans="8:13" ht="14.25">
      <c r="H45" s="280"/>
      <c r="M45" s="280"/>
    </row>
    <row r="46" spans="8:13" ht="14.25">
      <c r="H46" s="280"/>
      <c r="M46" s="280"/>
    </row>
    <row r="47" spans="8:13" ht="14.25">
      <c r="H47" s="280"/>
      <c r="M47" s="280"/>
    </row>
    <row r="48" spans="8:13" ht="14.25">
      <c r="H48" s="280"/>
      <c r="M48" s="280"/>
    </row>
    <row r="49" spans="8:13" ht="14.25">
      <c r="H49" s="280"/>
      <c r="M49" s="280"/>
    </row>
    <row r="50" spans="8:13" ht="14.25">
      <c r="H50" s="280"/>
      <c r="M50" s="280"/>
    </row>
    <row r="51" spans="8:13" ht="14.25">
      <c r="H51" s="280"/>
      <c r="M51" s="280"/>
    </row>
    <row r="52" spans="8:13" ht="14.25">
      <c r="H52" s="280"/>
      <c r="M52" s="280"/>
    </row>
    <row r="53" spans="8:13" ht="14.25">
      <c r="H53" s="280"/>
      <c r="M53" s="280"/>
    </row>
    <row r="54" spans="8:13" ht="14.25">
      <c r="H54" s="280"/>
      <c r="M54" s="280"/>
    </row>
    <row r="55" spans="8:13" ht="14.25">
      <c r="H55" s="280"/>
      <c r="M55" s="280"/>
    </row>
    <row r="56" spans="8:13" ht="14.25">
      <c r="H56" s="280"/>
      <c r="M56" s="280"/>
    </row>
    <row r="57" spans="8:13" ht="14.25">
      <c r="H57" s="280"/>
      <c r="M57" s="280"/>
    </row>
    <row r="58" spans="8:13" ht="14.25">
      <c r="H58" s="280"/>
      <c r="M58" s="280"/>
    </row>
    <row r="59" spans="8:13" ht="14.25">
      <c r="H59" s="280"/>
      <c r="M59" s="280"/>
    </row>
    <row r="60" spans="8:13" ht="14.25">
      <c r="H60" s="280"/>
      <c r="M60" s="280"/>
    </row>
    <row r="61" spans="8:13" ht="14.25">
      <c r="H61" s="280"/>
      <c r="M61" s="280"/>
    </row>
    <row r="62" spans="8:13" ht="14.25">
      <c r="H62" s="280"/>
      <c r="M62" s="280"/>
    </row>
    <row r="63" spans="8:13" ht="14.25">
      <c r="H63" s="280"/>
      <c r="M63" s="280"/>
    </row>
    <row r="64" spans="8:13" ht="14.25">
      <c r="H64" s="280"/>
      <c r="M64" s="280"/>
    </row>
    <row r="65" spans="8:13" ht="14.25">
      <c r="H65" s="280"/>
      <c r="M65" s="280"/>
    </row>
    <row r="66" spans="8:13" ht="14.25">
      <c r="H66" s="280"/>
      <c r="M66" s="280"/>
    </row>
    <row r="67" spans="8:13" ht="14.25">
      <c r="H67" s="280"/>
      <c r="M67" s="280"/>
    </row>
    <row r="68" spans="8:13" ht="14.25">
      <c r="H68" s="280"/>
      <c r="M68" s="280"/>
    </row>
    <row r="69" spans="8:13" ht="14.25">
      <c r="H69" s="280"/>
      <c r="M69" s="280"/>
    </row>
    <row r="70" spans="8:13" ht="14.25">
      <c r="H70" s="280"/>
      <c r="M70" s="280"/>
    </row>
    <row r="71" spans="8:13" ht="14.25">
      <c r="H71" s="280"/>
      <c r="M71" s="280"/>
    </row>
    <row r="72" spans="8:13" ht="14.25">
      <c r="H72" s="280"/>
      <c r="M72" s="280"/>
    </row>
    <row r="73" spans="8:13" ht="14.25">
      <c r="H73" s="280"/>
      <c r="M73" s="280"/>
    </row>
    <row r="74" spans="8:13" ht="14.25">
      <c r="H74" s="280"/>
      <c r="M74" s="280"/>
    </row>
    <row r="75" spans="8:13" ht="14.25">
      <c r="H75" s="280"/>
      <c r="M75" s="280"/>
    </row>
    <row r="76" spans="8:13" ht="14.25">
      <c r="H76" s="280"/>
      <c r="M76" s="280"/>
    </row>
    <row r="77" spans="8:13" ht="14.25">
      <c r="H77" s="280"/>
      <c r="M77" s="280"/>
    </row>
    <row r="78" spans="8:13" ht="14.25">
      <c r="H78" s="280"/>
      <c r="M78" s="280"/>
    </row>
    <row r="79" spans="8:13" ht="14.25">
      <c r="H79" s="280"/>
      <c r="M79" s="280"/>
    </row>
    <row r="80" spans="8:13" ht="14.25">
      <c r="H80" s="280"/>
      <c r="M80" s="280"/>
    </row>
    <row r="81" spans="8:13" ht="14.25">
      <c r="H81" s="280"/>
      <c r="M81" s="280"/>
    </row>
    <row r="82" spans="8:13" ht="14.25">
      <c r="H82" s="280"/>
      <c r="M82" s="280"/>
    </row>
    <row r="83" spans="8:13" ht="14.25">
      <c r="H83" s="280"/>
      <c r="M83" s="280"/>
    </row>
    <row r="84" spans="8:13" ht="14.25">
      <c r="H84" s="280"/>
      <c r="M84" s="280"/>
    </row>
    <row r="85" spans="8:13" ht="14.25">
      <c r="H85" s="280"/>
      <c r="M85" s="280"/>
    </row>
    <row r="86" spans="8:13" ht="14.25">
      <c r="H86" s="280"/>
      <c r="M86" s="280"/>
    </row>
    <row r="87" spans="8:13" ht="14.25">
      <c r="H87" s="280"/>
      <c r="M87" s="280"/>
    </row>
    <row r="88" spans="8:13" ht="14.25">
      <c r="H88" s="280"/>
      <c r="M88" s="280"/>
    </row>
    <row r="89" spans="8:13" ht="14.25">
      <c r="H89" s="280"/>
      <c r="M89" s="280"/>
    </row>
    <row r="90" spans="8:13" ht="14.25">
      <c r="H90" s="280"/>
      <c r="M90" s="280"/>
    </row>
    <row r="91" spans="8:13" ht="14.25">
      <c r="H91" s="280"/>
      <c r="M91" s="280"/>
    </row>
    <row r="92" spans="8:13" ht="14.25">
      <c r="H92" s="280"/>
      <c r="M92" s="280"/>
    </row>
    <row r="93" spans="8:13" ht="14.25">
      <c r="H93" s="280"/>
      <c r="M93" s="280"/>
    </row>
    <row r="94" spans="8:13" ht="14.25">
      <c r="H94" s="280"/>
      <c r="M94" s="280"/>
    </row>
    <row r="95" spans="8:13" ht="14.25">
      <c r="H95" s="280"/>
      <c r="M95" s="280"/>
    </row>
    <row r="96" spans="8:13" ht="14.25">
      <c r="H96" s="280"/>
      <c r="M96" s="280"/>
    </row>
    <row r="97" spans="8:13" ht="14.25">
      <c r="H97" s="280"/>
      <c r="M97" s="280"/>
    </row>
    <row r="98" spans="8:13" ht="14.25">
      <c r="H98" s="280"/>
      <c r="M98" s="280"/>
    </row>
    <row r="99" spans="8:13" ht="14.25">
      <c r="H99" s="280"/>
      <c r="M99" s="280"/>
    </row>
    <row r="100" spans="8:13" ht="14.25">
      <c r="H100" s="280"/>
      <c r="M100" s="280"/>
    </row>
    <row r="101" spans="8:13" ht="14.25">
      <c r="H101" s="280"/>
      <c r="M101" s="280"/>
    </row>
    <row r="102" spans="8:13" ht="14.25">
      <c r="H102" s="280"/>
      <c r="M102" s="280"/>
    </row>
    <row r="103" spans="8:13" ht="14.25">
      <c r="H103" s="280"/>
      <c r="M103" s="280"/>
    </row>
    <row r="104" spans="8:13" ht="14.25">
      <c r="H104" s="280"/>
      <c r="M104" s="280"/>
    </row>
    <row r="105" spans="8:13" ht="14.25">
      <c r="H105" s="280"/>
      <c r="M105" s="280"/>
    </row>
    <row r="106" spans="8:13" ht="14.25">
      <c r="H106" s="280"/>
      <c r="M106" s="280"/>
    </row>
    <row r="107" spans="8:13" ht="14.25">
      <c r="H107" s="280"/>
      <c r="M107" s="280"/>
    </row>
    <row r="108" spans="8:13" ht="14.25">
      <c r="H108" s="280"/>
      <c r="M108" s="280"/>
    </row>
    <row r="109" spans="8:13" ht="14.25">
      <c r="H109" s="280"/>
      <c r="M109" s="280"/>
    </row>
    <row r="110" spans="8:13" ht="14.25">
      <c r="H110" s="280"/>
      <c r="M110" s="280"/>
    </row>
    <row r="111" spans="8:13" ht="14.25">
      <c r="H111" s="280"/>
      <c r="M111" s="280"/>
    </row>
    <row r="112" spans="8:13" ht="14.25">
      <c r="H112" s="280"/>
      <c r="M112" s="280"/>
    </row>
    <row r="113" spans="8:13" ht="14.25">
      <c r="H113" s="280"/>
      <c r="M113" s="280"/>
    </row>
    <row r="114" spans="8:13" ht="14.25">
      <c r="H114" s="280"/>
      <c r="M114" s="280"/>
    </row>
    <row r="115" spans="8:13" ht="14.25">
      <c r="H115" s="280"/>
      <c r="M115" s="280"/>
    </row>
    <row r="116" spans="8:13" ht="14.25">
      <c r="H116" s="280"/>
      <c r="M116" s="280"/>
    </row>
    <row r="117" spans="8:13" ht="14.25">
      <c r="H117" s="280"/>
      <c r="M117" s="280"/>
    </row>
    <row r="118" spans="8:13" ht="14.25">
      <c r="H118" s="280"/>
      <c r="M118" s="280"/>
    </row>
    <row r="119" spans="8:13" ht="14.25">
      <c r="H119" s="280"/>
      <c r="M119" s="280"/>
    </row>
    <row r="120" spans="8:13" ht="14.25">
      <c r="H120" s="280"/>
      <c r="M120" s="280"/>
    </row>
    <row r="121" spans="8:13" ht="14.25">
      <c r="H121" s="280"/>
      <c r="M121" s="280"/>
    </row>
    <row r="122" spans="8:13" ht="14.25">
      <c r="H122" s="280"/>
      <c r="M122" s="280"/>
    </row>
    <row r="123" spans="8:13" ht="14.25">
      <c r="H123" s="280"/>
      <c r="M123" s="280"/>
    </row>
    <row r="124" spans="8:13" ht="14.25">
      <c r="H124" s="280"/>
      <c r="M124" s="280"/>
    </row>
    <row r="125" spans="8:13" ht="14.25">
      <c r="H125" s="280"/>
      <c r="M125" s="280"/>
    </row>
    <row r="126" spans="8:13" ht="14.25">
      <c r="H126" s="280"/>
      <c r="M126" s="280"/>
    </row>
    <row r="127" spans="8:13" ht="14.25">
      <c r="H127" s="280"/>
      <c r="M127" s="280"/>
    </row>
    <row r="128" spans="8:13" ht="14.25">
      <c r="H128" s="280"/>
      <c r="M128" s="280"/>
    </row>
    <row r="129" spans="8:13" ht="14.25">
      <c r="H129" s="280"/>
      <c r="M129" s="280"/>
    </row>
    <row r="130" spans="8:13" ht="14.25">
      <c r="H130" s="280"/>
      <c r="M130" s="280"/>
    </row>
    <row r="131" spans="8:13" ht="14.25">
      <c r="H131" s="280"/>
      <c r="M131" s="280"/>
    </row>
    <row r="132" spans="8:13" ht="14.25">
      <c r="H132" s="280"/>
      <c r="M132" s="280"/>
    </row>
    <row r="133" spans="8:13" ht="14.25">
      <c r="H133" s="280"/>
      <c r="M133" s="280"/>
    </row>
    <row r="134" spans="8:13" ht="14.25">
      <c r="H134" s="280"/>
      <c r="M134" s="280"/>
    </row>
    <row r="135" spans="8:13" ht="14.25">
      <c r="H135" s="280"/>
      <c r="M135" s="280"/>
    </row>
    <row r="136" spans="8:13" ht="14.25">
      <c r="H136" s="280"/>
      <c r="M136" s="280"/>
    </row>
    <row r="137" spans="8:13" ht="14.25">
      <c r="H137" s="280"/>
      <c r="M137" s="280"/>
    </row>
    <row r="138" spans="8:13" ht="14.25">
      <c r="H138" s="280"/>
      <c r="M138" s="280"/>
    </row>
    <row r="139" spans="8:13" ht="14.25">
      <c r="H139" s="280"/>
      <c r="M139" s="280"/>
    </row>
    <row r="140" ht="14.25">
      <c r="H140" s="280"/>
    </row>
    <row r="141" ht="14.25">
      <c r="H141" s="280"/>
    </row>
    <row r="142" ht="14.25">
      <c r="H142" s="280"/>
    </row>
    <row r="143" ht="14.25">
      <c r="H143" s="280"/>
    </row>
    <row r="144" ht="14.25">
      <c r="H144" s="299"/>
    </row>
    <row r="145" ht="14.25">
      <c r="H145" s="299"/>
    </row>
    <row r="146" ht="14.25">
      <c r="H146" s="299"/>
    </row>
    <row r="147" ht="14.25">
      <c r="H147" s="299"/>
    </row>
  </sheetData>
  <sheetProtection/>
  <mergeCells count="1">
    <mergeCell ref="A2:C2"/>
  </mergeCells>
  <hyperlinks>
    <hyperlink ref="A2" location="Index!A1" display="Back to Index"/>
  </hyperlinks>
  <printOptions gridLines="1"/>
  <pageMargins left="0.7480314960629921" right="0.31496062992125984" top="0.984251968503937" bottom="0.984251968503937" header="0.5118110236220472" footer="0.5118110236220472"/>
  <pageSetup blackAndWhite="1" horizontalDpi="600" verticalDpi="600" orientation="landscape" paperSize="9" scale="90" r:id="rId1"/>
  <headerFooter alignWithMargins="0">
    <oddFooter>&amp;L&amp;D\&amp;T&amp;R&amp;F&amp;A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7"/>
  </sheetPr>
  <dimension ref="A1:O148"/>
  <sheetViews>
    <sheetView zoomScale="85" zoomScaleNormal="85" zoomScalePageLayoutView="0" workbookViewId="0" topLeftCell="A1">
      <pane xSplit="3" ySplit="3" topLeftCell="D16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A26" sqref="A26"/>
    </sheetView>
  </sheetViews>
  <sheetFormatPr defaultColWidth="9.140625" defaultRowHeight="12.75"/>
  <cols>
    <col min="1" max="1" width="3.00390625" style="21" customWidth="1"/>
    <col min="2" max="2" width="3.28125" style="21" customWidth="1"/>
    <col min="3" max="3" width="54.00390625" style="9" customWidth="1"/>
    <col min="4" max="7" width="9.140625" style="69" customWidth="1"/>
    <col min="8" max="8" width="9.140625" style="104" customWidth="1"/>
    <col min="9" max="9" width="9.00390625" style="69" customWidth="1"/>
    <col min="10" max="10" width="9.140625" style="69" customWidth="1"/>
    <col min="11" max="11" width="3.00390625" style="20" customWidth="1"/>
    <col min="12" max="12" width="9.140625" style="69" customWidth="1"/>
    <col min="13" max="13" width="9.140625" style="104" customWidth="1"/>
    <col min="14" max="14" width="9.28125" style="69" customWidth="1"/>
    <col min="15" max="15" width="3.00390625" style="21" customWidth="1"/>
    <col min="16" max="16384" width="9.140625" style="21" customWidth="1"/>
  </cols>
  <sheetData>
    <row r="1" spans="1:14" s="41" customFormat="1" ht="20.25">
      <c r="A1" s="40" t="s">
        <v>84</v>
      </c>
      <c r="D1" s="108"/>
      <c r="E1" s="108"/>
      <c r="F1" s="108"/>
      <c r="G1" s="108"/>
      <c r="H1" s="108"/>
      <c r="I1" s="108"/>
      <c r="J1" s="108"/>
      <c r="K1" s="42"/>
      <c r="L1" s="108"/>
      <c r="M1" s="108"/>
      <c r="N1" s="108"/>
    </row>
    <row r="2" spans="1:15" s="43" customFormat="1" ht="45">
      <c r="A2" s="609" t="s">
        <v>66</v>
      </c>
      <c r="B2" s="609"/>
      <c r="C2" s="609"/>
      <c r="D2" s="202" t="s">
        <v>344</v>
      </c>
      <c r="E2" s="202" t="s">
        <v>350</v>
      </c>
      <c r="F2" s="202" t="s">
        <v>366</v>
      </c>
      <c r="G2" s="202" t="s">
        <v>376</v>
      </c>
      <c r="H2" s="202" t="s">
        <v>382</v>
      </c>
      <c r="I2" s="202" t="s">
        <v>388</v>
      </c>
      <c r="J2" s="202" t="s">
        <v>384</v>
      </c>
      <c r="K2" s="203"/>
      <c r="L2" s="202" t="s">
        <v>345</v>
      </c>
      <c r="M2" s="202" t="s">
        <v>385</v>
      </c>
      <c r="N2" s="202" t="s">
        <v>386</v>
      </c>
      <c r="O2" s="203"/>
    </row>
    <row r="3" spans="1:14" s="17" customFormat="1" ht="9.75" customHeight="1">
      <c r="A3" s="7"/>
      <c r="D3" s="16"/>
      <c r="E3" s="16"/>
      <c r="F3" s="16"/>
      <c r="G3" s="16"/>
      <c r="H3" s="109"/>
      <c r="I3" s="16"/>
      <c r="J3" s="16"/>
      <c r="K3" s="14"/>
      <c r="L3" s="16"/>
      <c r="M3" s="109"/>
      <c r="N3" s="16"/>
    </row>
    <row r="4" spans="1:14" s="17" customFormat="1" ht="15" customHeight="1">
      <c r="A4" s="45" t="s">
        <v>169</v>
      </c>
      <c r="D4" s="233"/>
      <c r="E4" s="233"/>
      <c r="F4" s="233"/>
      <c r="G4" s="233"/>
      <c r="H4" s="339"/>
      <c r="I4" s="16"/>
      <c r="J4" s="16"/>
      <c r="K4" s="14"/>
      <c r="L4" s="106"/>
      <c r="M4" s="283"/>
      <c r="N4" s="16"/>
    </row>
    <row r="5" spans="1:14" s="17" customFormat="1" ht="15">
      <c r="A5" s="7" t="s">
        <v>126</v>
      </c>
      <c r="D5" s="16">
        <v>2513</v>
      </c>
      <c r="E5" s="16">
        <v>2590</v>
      </c>
      <c r="F5" s="16">
        <v>2571</v>
      </c>
      <c r="G5" s="16">
        <v>2549</v>
      </c>
      <c r="H5" s="109">
        <v>2792</v>
      </c>
      <c r="I5" s="294">
        <v>9.533150255001965</v>
      </c>
      <c r="J5" s="294">
        <v>11.102268205332265</v>
      </c>
      <c r="K5" s="349"/>
      <c r="L5" s="294">
        <v>2513</v>
      </c>
      <c r="M5" s="109">
        <v>2792</v>
      </c>
      <c r="N5" s="294">
        <v>11.102268205332265</v>
      </c>
    </row>
    <row r="6" spans="1:14" s="17" customFormat="1" ht="15">
      <c r="A6" s="7"/>
      <c r="B6" s="17" t="s">
        <v>127</v>
      </c>
      <c r="D6" s="16">
        <v>2419</v>
      </c>
      <c r="E6" s="16">
        <v>2503</v>
      </c>
      <c r="F6" s="16">
        <v>2485</v>
      </c>
      <c r="G6" s="16">
        <v>2471</v>
      </c>
      <c r="H6" s="109">
        <v>2612</v>
      </c>
      <c r="I6" s="294">
        <v>5.706191825172002</v>
      </c>
      <c r="J6" s="294">
        <v>7.9785035138487</v>
      </c>
      <c r="K6" s="349"/>
      <c r="L6" s="294">
        <v>2419</v>
      </c>
      <c r="M6" s="109">
        <v>2612</v>
      </c>
      <c r="N6" s="294">
        <v>7.9785035138487</v>
      </c>
    </row>
    <row r="7" spans="2:14" s="17" customFormat="1" ht="15">
      <c r="B7" s="17" t="s">
        <v>128</v>
      </c>
      <c r="D7" s="16">
        <v>94</v>
      </c>
      <c r="E7" s="16">
        <v>87</v>
      </c>
      <c r="F7" s="16">
        <v>86</v>
      </c>
      <c r="G7" s="16">
        <v>78</v>
      </c>
      <c r="H7" s="109">
        <v>180</v>
      </c>
      <c r="I7" s="294" t="s">
        <v>412</v>
      </c>
      <c r="J7" s="294">
        <v>91.48936170212767</v>
      </c>
      <c r="K7" s="349"/>
      <c r="L7" s="294">
        <v>94</v>
      </c>
      <c r="M7" s="109">
        <v>180</v>
      </c>
      <c r="N7" s="294">
        <v>91.48936170212767</v>
      </c>
    </row>
    <row r="8" spans="3:14" ht="14.25">
      <c r="C8" s="6" t="s">
        <v>64</v>
      </c>
      <c r="D8" s="106">
        <v>7</v>
      </c>
      <c r="E8" s="106">
        <v>7</v>
      </c>
      <c r="F8" s="106">
        <v>5</v>
      </c>
      <c r="G8" s="106">
        <v>5</v>
      </c>
      <c r="H8" s="107">
        <v>5</v>
      </c>
      <c r="I8" s="331">
        <v>0</v>
      </c>
      <c r="J8" s="282">
        <v>-28.57142857142857</v>
      </c>
      <c r="K8" s="313"/>
      <c r="L8" s="282">
        <v>7</v>
      </c>
      <c r="M8" s="107">
        <v>5</v>
      </c>
      <c r="N8" s="282">
        <v>-28.57142857142857</v>
      </c>
    </row>
    <row r="9" spans="3:14" ht="14.25">
      <c r="C9" s="6" t="s">
        <v>65</v>
      </c>
      <c r="D9" s="106">
        <v>87</v>
      </c>
      <c r="E9" s="106">
        <v>80</v>
      </c>
      <c r="F9" s="106">
        <v>81</v>
      </c>
      <c r="G9" s="106">
        <v>73</v>
      </c>
      <c r="H9" s="107">
        <v>175</v>
      </c>
      <c r="I9" s="282" t="s">
        <v>412</v>
      </c>
      <c r="J9" s="282" t="s">
        <v>412</v>
      </c>
      <c r="K9" s="313"/>
      <c r="L9" s="282">
        <v>87</v>
      </c>
      <c r="M9" s="107">
        <v>175</v>
      </c>
      <c r="N9" s="282" t="s">
        <v>412</v>
      </c>
    </row>
    <row r="10" spans="1:14" s="17" customFormat="1" ht="15">
      <c r="A10" s="56" t="s">
        <v>117</v>
      </c>
      <c r="D10" s="16"/>
      <c r="E10" s="16"/>
      <c r="F10" s="16"/>
      <c r="G10" s="16"/>
      <c r="H10" s="109"/>
      <c r="I10" s="16"/>
      <c r="J10" s="16"/>
      <c r="K10" s="349"/>
      <c r="L10" s="282"/>
      <c r="M10" s="109"/>
      <c r="N10" s="294"/>
    </row>
    <row r="11" spans="1:14" ht="14.25">
      <c r="A11" s="9"/>
      <c r="B11" s="21" t="s">
        <v>118</v>
      </c>
      <c r="C11" s="21"/>
      <c r="D11" s="106">
        <v>1592</v>
      </c>
      <c r="E11" s="106">
        <v>1670</v>
      </c>
      <c r="F11" s="106">
        <v>1635</v>
      </c>
      <c r="G11" s="106">
        <v>1772</v>
      </c>
      <c r="H11" s="107">
        <v>1924</v>
      </c>
      <c r="I11" s="282">
        <v>8.577878103837477</v>
      </c>
      <c r="J11" s="282">
        <v>20.854271356783926</v>
      </c>
      <c r="K11" s="313"/>
      <c r="L11" s="282">
        <v>1592</v>
      </c>
      <c r="M11" s="107">
        <v>1924</v>
      </c>
      <c r="N11" s="282">
        <v>20.854271356783926</v>
      </c>
    </row>
    <row r="12" spans="1:14" ht="14.25">
      <c r="A12" s="9"/>
      <c r="B12" s="21" t="s">
        <v>119</v>
      </c>
      <c r="C12" s="21"/>
      <c r="D12" s="106">
        <v>652</v>
      </c>
      <c r="E12" s="106">
        <v>587</v>
      </c>
      <c r="F12" s="106">
        <v>576</v>
      </c>
      <c r="G12" s="106">
        <v>477</v>
      </c>
      <c r="H12" s="107">
        <v>594</v>
      </c>
      <c r="I12" s="282">
        <v>24.52830188679245</v>
      </c>
      <c r="J12" s="282">
        <v>-8.895705521472397</v>
      </c>
      <c r="K12" s="313"/>
      <c r="L12" s="282">
        <v>652</v>
      </c>
      <c r="M12" s="107">
        <v>594</v>
      </c>
      <c r="N12" s="282">
        <v>-8.895705521472397</v>
      </c>
    </row>
    <row r="13" spans="1:14" ht="14.25">
      <c r="A13" s="9"/>
      <c r="B13" s="21" t="s">
        <v>120</v>
      </c>
      <c r="C13" s="21"/>
      <c r="D13" s="106">
        <v>269</v>
      </c>
      <c r="E13" s="106">
        <v>333</v>
      </c>
      <c r="F13" s="106">
        <v>360</v>
      </c>
      <c r="G13" s="106">
        <v>300</v>
      </c>
      <c r="H13" s="107">
        <v>274</v>
      </c>
      <c r="I13" s="282">
        <v>-8.666666666666668</v>
      </c>
      <c r="J13" s="282">
        <v>1.8587360594795488</v>
      </c>
      <c r="K13" s="313"/>
      <c r="L13" s="282">
        <v>269</v>
      </c>
      <c r="M13" s="107">
        <v>274</v>
      </c>
      <c r="N13" s="282">
        <v>1.8587360594795488</v>
      </c>
    </row>
    <row r="14" spans="1:14" s="17" customFormat="1" ht="15">
      <c r="A14" s="56" t="s">
        <v>121</v>
      </c>
      <c r="C14" s="21"/>
      <c r="D14" s="16"/>
      <c r="E14" s="16"/>
      <c r="F14" s="16"/>
      <c r="G14" s="16"/>
      <c r="H14" s="109"/>
      <c r="I14" s="16"/>
      <c r="J14" s="294"/>
      <c r="K14" s="349"/>
      <c r="L14" s="294"/>
      <c r="M14" s="109"/>
      <c r="N14" s="294"/>
    </row>
    <row r="15" spans="2:14" ht="14.25">
      <c r="B15" s="21" t="s">
        <v>122</v>
      </c>
      <c r="C15" s="21"/>
      <c r="D15" s="106">
        <v>441</v>
      </c>
      <c r="E15" s="106">
        <v>477</v>
      </c>
      <c r="F15" s="106">
        <v>524</v>
      </c>
      <c r="G15" s="106">
        <v>568</v>
      </c>
      <c r="H15" s="107">
        <v>670</v>
      </c>
      <c r="I15" s="282">
        <v>17.957746478873247</v>
      </c>
      <c r="J15" s="282">
        <v>51.92743764172336</v>
      </c>
      <c r="K15" s="313"/>
      <c r="L15" s="282">
        <v>441</v>
      </c>
      <c r="M15" s="107">
        <v>670</v>
      </c>
      <c r="N15" s="282">
        <v>51.92743764172336</v>
      </c>
    </row>
    <row r="16" spans="2:14" ht="14.25">
      <c r="B16" s="21" t="s">
        <v>123</v>
      </c>
      <c r="C16" s="21"/>
      <c r="D16" s="106">
        <v>316</v>
      </c>
      <c r="E16" s="106">
        <v>345</v>
      </c>
      <c r="F16" s="106">
        <v>309</v>
      </c>
      <c r="G16" s="106">
        <v>276</v>
      </c>
      <c r="H16" s="107">
        <v>268</v>
      </c>
      <c r="I16" s="282">
        <v>-2.898550724637683</v>
      </c>
      <c r="J16" s="282">
        <v>-15.189873417721522</v>
      </c>
      <c r="K16" s="313"/>
      <c r="L16" s="282">
        <v>316</v>
      </c>
      <c r="M16" s="107">
        <v>268</v>
      </c>
      <c r="N16" s="282">
        <v>-15.189873417721522</v>
      </c>
    </row>
    <row r="17" spans="2:14" ht="14.25">
      <c r="B17" s="21" t="s">
        <v>124</v>
      </c>
      <c r="C17" s="21"/>
      <c r="D17" s="106">
        <v>11</v>
      </c>
      <c r="E17" s="106">
        <v>7</v>
      </c>
      <c r="F17" s="106">
        <v>11</v>
      </c>
      <c r="G17" s="106">
        <v>13</v>
      </c>
      <c r="H17" s="107">
        <v>21</v>
      </c>
      <c r="I17" s="282">
        <v>61.53846153846154</v>
      </c>
      <c r="J17" s="282">
        <v>90.90909090909092</v>
      </c>
      <c r="K17" s="313"/>
      <c r="L17" s="282">
        <v>11</v>
      </c>
      <c r="M17" s="107">
        <v>21</v>
      </c>
      <c r="N17" s="282">
        <v>90.90909090909092</v>
      </c>
    </row>
    <row r="18" spans="2:14" ht="14.25">
      <c r="B18" s="21" t="s">
        <v>125</v>
      </c>
      <c r="C18" s="21"/>
      <c r="D18" s="106">
        <v>367</v>
      </c>
      <c r="E18" s="106">
        <v>341</v>
      </c>
      <c r="F18" s="106">
        <v>371</v>
      </c>
      <c r="G18" s="106">
        <v>426</v>
      </c>
      <c r="H18" s="107">
        <v>467</v>
      </c>
      <c r="I18" s="282">
        <v>9.6244131455399</v>
      </c>
      <c r="J18" s="282">
        <v>27.247956403269757</v>
      </c>
      <c r="K18" s="313"/>
      <c r="L18" s="282">
        <v>367</v>
      </c>
      <c r="M18" s="107">
        <v>467</v>
      </c>
      <c r="N18" s="282">
        <v>27.247956403269757</v>
      </c>
    </row>
    <row r="19" spans="2:14" ht="14.25">
      <c r="B19" s="21" t="s">
        <v>83</v>
      </c>
      <c r="C19" s="21"/>
      <c r="D19" s="106">
        <v>1378</v>
      </c>
      <c r="E19" s="106">
        <v>1420</v>
      </c>
      <c r="F19" s="106">
        <v>1356</v>
      </c>
      <c r="G19" s="106">
        <v>1266</v>
      </c>
      <c r="H19" s="107">
        <v>1366</v>
      </c>
      <c r="I19" s="282">
        <v>7.898894154818326</v>
      </c>
      <c r="J19" s="282">
        <v>-0.8708272859216271</v>
      </c>
      <c r="K19" s="313"/>
      <c r="L19" s="282">
        <v>1378</v>
      </c>
      <c r="M19" s="107">
        <v>1366</v>
      </c>
      <c r="N19" s="282">
        <v>-0.8708272859216271</v>
      </c>
    </row>
    <row r="20" spans="1:14" ht="15">
      <c r="A20" s="56" t="s">
        <v>129</v>
      </c>
      <c r="C20" s="21"/>
      <c r="D20" s="106"/>
      <c r="E20" s="106"/>
      <c r="F20" s="106"/>
      <c r="G20" s="106"/>
      <c r="H20" s="107"/>
      <c r="I20" s="106"/>
      <c r="J20" s="294"/>
      <c r="K20" s="313"/>
      <c r="L20" s="282"/>
      <c r="M20" s="107"/>
      <c r="N20" s="282"/>
    </row>
    <row r="21" spans="2:15" ht="14.25">
      <c r="B21" s="21" t="s">
        <v>130</v>
      </c>
      <c r="C21" s="21"/>
      <c r="D21" s="106">
        <v>597</v>
      </c>
      <c r="E21" s="106">
        <v>472</v>
      </c>
      <c r="F21" s="106">
        <v>576</v>
      </c>
      <c r="G21" s="106">
        <v>531</v>
      </c>
      <c r="H21" s="107">
        <v>520</v>
      </c>
      <c r="I21" s="282">
        <v>-2.0715630885122405</v>
      </c>
      <c r="J21" s="282">
        <v>-12.897822445561136</v>
      </c>
      <c r="K21" s="429"/>
      <c r="L21" s="282">
        <v>597</v>
      </c>
      <c r="M21" s="107">
        <v>520</v>
      </c>
      <c r="N21" s="282">
        <v>-12.897822445561136</v>
      </c>
      <c r="O21" s="429"/>
    </row>
    <row r="22" spans="2:15" ht="14.25">
      <c r="B22" s="21" t="s">
        <v>131</v>
      </c>
      <c r="C22" s="21"/>
      <c r="D22" s="106">
        <v>273</v>
      </c>
      <c r="E22" s="106">
        <v>466</v>
      </c>
      <c r="F22" s="106">
        <v>258</v>
      </c>
      <c r="G22" s="106">
        <v>312</v>
      </c>
      <c r="H22" s="107">
        <v>508</v>
      </c>
      <c r="I22" s="282">
        <v>62.82051282051282</v>
      </c>
      <c r="J22" s="282">
        <v>86.08058608058609</v>
      </c>
      <c r="K22" s="429"/>
      <c r="L22" s="282">
        <v>273</v>
      </c>
      <c r="M22" s="107">
        <v>508</v>
      </c>
      <c r="N22" s="282">
        <v>86.08058608058609</v>
      </c>
      <c r="O22" s="429"/>
    </row>
    <row r="23" spans="2:15" ht="14.25">
      <c r="B23" s="21" t="s">
        <v>132</v>
      </c>
      <c r="C23" s="21"/>
      <c r="D23" s="106">
        <v>162</v>
      </c>
      <c r="E23" s="106">
        <v>169</v>
      </c>
      <c r="F23" s="106">
        <v>353</v>
      </c>
      <c r="G23" s="106">
        <v>308</v>
      </c>
      <c r="H23" s="107">
        <v>424</v>
      </c>
      <c r="I23" s="282">
        <v>37.66233766233766</v>
      </c>
      <c r="J23" s="282" t="s">
        <v>412</v>
      </c>
      <c r="K23" s="429"/>
      <c r="L23" s="282">
        <v>162</v>
      </c>
      <c r="M23" s="107">
        <v>424</v>
      </c>
      <c r="N23" s="282" t="s">
        <v>412</v>
      </c>
      <c r="O23" s="429"/>
    </row>
    <row r="24" spans="2:15" ht="14.25">
      <c r="B24" s="21" t="s">
        <v>133</v>
      </c>
      <c r="C24" s="21"/>
      <c r="D24" s="106">
        <v>1481</v>
      </c>
      <c r="E24" s="106">
        <v>1483</v>
      </c>
      <c r="F24" s="106">
        <v>1384</v>
      </c>
      <c r="G24" s="106">
        <v>1398</v>
      </c>
      <c r="H24" s="107">
        <v>1340</v>
      </c>
      <c r="I24" s="282">
        <v>-4.14878397711016</v>
      </c>
      <c r="J24" s="282">
        <v>-9.520594193112764</v>
      </c>
      <c r="K24" s="429"/>
      <c r="L24" s="282">
        <v>1481</v>
      </c>
      <c r="M24" s="107">
        <v>1340</v>
      </c>
      <c r="N24" s="282">
        <v>-9.520594193112764</v>
      </c>
      <c r="O24" s="429"/>
    </row>
    <row r="25" spans="3:14" ht="15">
      <c r="C25" s="21"/>
      <c r="D25" s="106"/>
      <c r="E25" s="106"/>
      <c r="F25" s="106"/>
      <c r="G25" s="106"/>
      <c r="H25" s="107"/>
      <c r="I25" s="106"/>
      <c r="J25" s="294"/>
      <c r="K25" s="313"/>
      <c r="L25" s="282"/>
      <c r="M25" s="107"/>
      <c r="N25" s="282"/>
    </row>
    <row r="26" spans="1:14" s="17" customFormat="1" ht="15">
      <c r="A26" s="17" t="s">
        <v>414</v>
      </c>
      <c r="D26" s="16">
        <v>462</v>
      </c>
      <c r="E26" s="16">
        <v>581</v>
      </c>
      <c r="F26" s="16">
        <v>453</v>
      </c>
      <c r="G26" s="16">
        <v>508</v>
      </c>
      <c r="H26" s="109">
        <v>386</v>
      </c>
      <c r="I26" s="294">
        <v>-24.015748031496067</v>
      </c>
      <c r="J26" s="294">
        <v>-16.45021645021645</v>
      </c>
      <c r="K26" s="313"/>
      <c r="L26" s="294">
        <v>462</v>
      </c>
      <c r="M26" s="109">
        <v>386</v>
      </c>
      <c r="N26" s="294">
        <v>-16.45021645021645</v>
      </c>
    </row>
    <row r="27" spans="1:14" ht="15">
      <c r="A27" s="56" t="s">
        <v>117</v>
      </c>
      <c r="C27" s="21"/>
      <c r="D27" s="106"/>
      <c r="E27" s="106"/>
      <c r="F27" s="106"/>
      <c r="G27" s="106"/>
      <c r="H27" s="107"/>
      <c r="I27" s="106"/>
      <c r="J27" s="294"/>
      <c r="K27" s="313"/>
      <c r="L27" s="282"/>
      <c r="M27" s="107"/>
      <c r="N27" s="282"/>
    </row>
    <row r="28" spans="1:14" ht="15">
      <c r="A28" s="17"/>
      <c r="B28" s="21" t="s">
        <v>118</v>
      </c>
      <c r="C28" s="21"/>
      <c r="D28" s="106">
        <v>317</v>
      </c>
      <c r="E28" s="106">
        <v>422</v>
      </c>
      <c r="F28" s="106">
        <v>365</v>
      </c>
      <c r="G28" s="106">
        <v>419</v>
      </c>
      <c r="H28" s="107">
        <v>236</v>
      </c>
      <c r="I28" s="282">
        <v>-43.675417661097846</v>
      </c>
      <c r="J28" s="282">
        <v>-25.552050473186117</v>
      </c>
      <c r="K28" s="313"/>
      <c r="L28" s="282">
        <v>317</v>
      </c>
      <c r="M28" s="107">
        <v>236</v>
      </c>
      <c r="N28" s="282">
        <v>-25.552050473186117</v>
      </c>
    </row>
    <row r="29" spans="2:14" ht="14.25">
      <c r="B29" s="21" t="s">
        <v>119</v>
      </c>
      <c r="C29" s="21"/>
      <c r="D29" s="106">
        <v>120</v>
      </c>
      <c r="E29" s="106">
        <v>127</v>
      </c>
      <c r="F29" s="106">
        <v>67</v>
      </c>
      <c r="G29" s="106">
        <v>69</v>
      </c>
      <c r="H29" s="107">
        <v>142</v>
      </c>
      <c r="I29" s="282" t="s">
        <v>412</v>
      </c>
      <c r="J29" s="282">
        <v>18.333333333333336</v>
      </c>
      <c r="K29" s="313"/>
      <c r="L29" s="282">
        <v>120</v>
      </c>
      <c r="M29" s="107">
        <v>142</v>
      </c>
      <c r="N29" s="282">
        <v>18.333333333333336</v>
      </c>
    </row>
    <row r="30" spans="2:14" ht="14.25">
      <c r="B30" s="21" t="s">
        <v>120</v>
      </c>
      <c r="C30" s="6"/>
      <c r="D30" s="106">
        <v>25</v>
      </c>
      <c r="E30" s="106">
        <v>32</v>
      </c>
      <c r="F30" s="106">
        <v>21</v>
      </c>
      <c r="G30" s="106">
        <v>20</v>
      </c>
      <c r="H30" s="107">
        <v>8</v>
      </c>
      <c r="I30" s="282">
        <v>-60</v>
      </c>
      <c r="J30" s="282">
        <v>-68</v>
      </c>
      <c r="K30" s="313"/>
      <c r="L30" s="282">
        <v>25</v>
      </c>
      <c r="M30" s="107">
        <v>8</v>
      </c>
      <c r="N30" s="282">
        <v>-68</v>
      </c>
    </row>
    <row r="31" spans="3:14" ht="15">
      <c r="C31" s="6"/>
      <c r="D31" s="106"/>
      <c r="E31" s="106"/>
      <c r="F31" s="106"/>
      <c r="G31" s="106"/>
      <c r="H31" s="107"/>
      <c r="I31" s="106"/>
      <c r="J31" s="294"/>
      <c r="K31" s="313"/>
      <c r="L31" s="282"/>
      <c r="M31" s="107"/>
      <c r="N31" s="282"/>
    </row>
    <row r="32" spans="1:14" ht="15">
      <c r="A32" s="45" t="s">
        <v>170</v>
      </c>
      <c r="C32" s="6"/>
      <c r="D32" s="106"/>
      <c r="E32" s="106"/>
      <c r="F32" s="106"/>
      <c r="G32" s="106"/>
      <c r="H32" s="107"/>
      <c r="I32" s="106"/>
      <c r="J32" s="294"/>
      <c r="K32" s="313"/>
      <c r="L32" s="282"/>
      <c r="M32" s="107"/>
      <c r="N32" s="282"/>
    </row>
    <row r="33" spans="1:14" s="17" customFormat="1" ht="15">
      <c r="A33" s="17" t="s">
        <v>127</v>
      </c>
      <c r="B33" s="7"/>
      <c r="D33" s="16">
        <v>2419</v>
      </c>
      <c r="E33" s="16">
        <v>2503</v>
      </c>
      <c r="F33" s="16">
        <v>2485</v>
      </c>
      <c r="G33" s="16">
        <v>2471</v>
      </c>
      <c r="H33" s="109">
        <v>2612</v>
      </c>
      <c r="I33" s="294">
        <v>5.706191825172002</v>
      </c>
      <c r="J33" s="294">
        <v>7.9785035138487</v>
      </c>
      <c r="K33" s="313"/>
      <c r="L33" s="294">
        <v>2419</v>
      </c>
      <c r="M33" s="109">
        <v>2612</v>
      </c>
      <c r="N33" s="294">
        <v>7.9785035138487</v>
      </c>
    </row>
    <row r="34" spans="1:14" ht="15">
      <c r="A34" s="48" t="s">
        <v>68</v>
      </c>
      <c r="D34" s="106"/>
      <c r="E34" s="106"/>
      <c r="F34" s="106"/>
      <c r="G34" s="106"/>
      <c r="H34" s="107"/>
      <c r="I34" s="106"/>
      <c r="J34" s="294"/>
      <c r="K34" s="313"/>
      <c r="L34" s="282"/>
      <c r="M34" s="107"/>
      <c r="N34" s="282"/>
    </row>
    <row r="35" spans="1:14" ht="15">
      <c r="A35" s="27"/>
      <c r="B35" s="21" t="s">
        <v>279</v>
      </c>
      <c r="D35" s="106">
        <v>276</v>
      </c>
      <c r="E35" s="106">
        <v>282</v>
      </c>
      <c r="F35" s="106">
        <v>289</v>
      </c>
      <c r="G35" s="106">
        <v>310</v>
      </c>
      <c r="H35" s="107">
        <v>330</v>
      </c>
      <c r="I35" s="282">
        <v>6.451612903225801</v>
      </c>
      <c r="J35" s="282">
        <v>19.565217391304344</v>
      </c>
      <c r="K35" s="313"/>
      <c r="L35" s="282">
        <v>276</v>
      </c>
      <c r="M35" s="107">
        <v>330</v>
      </c>
      <c r="N35" s="282">
        <v>19.565217391304344</v>
      </c>
    </row>
    <row r="36" spans="1:14" ht="14.25" customHeight="1">
      <c r="A36" s="27"/>
      <c r="B36" s="19" t="s">
        <v>343</v>
      </c>
      <c r="D36" s="106">
        <v>2143</v>
      </c>
      <c r="E36" s="106">
        <v>2221</v>
      </c>
      <c r="F36" s="106">
        <v>2196</v>
      </c>
      <c r="G36" s="106">
        <v>2161</v>
      </c>
      <c r="H36" s="107">
        <v>2282</v>
      </c>
      <c r="I36" s="282">
        <v>5.5992596020360885</v>
      </c>
      <c r="J36" s="282">
        <v>6.486234251049927</v>
      </c>
      <c r="K36" s="313"/>
      <c r="L36" s="282">
        <v>2143</v>
      </c>
      <c r="M36" s="107">
        <v>2282</v>
      </c>
      <c r="N36" s="282">
        <v>6.486234251049927</v>
      </c>
    </row>
    <row r="37" spans="1:14" ht="6.75" customHeight="1">
      <c r="A37" s="28"/>
      <c r="B37" s="129"/>
      <c r="D37" s="106"/>
      <c r="E37" s="106"/>
      <c r="F37" s="106"/>
      <c r="G37" s="106"/>
      <c r="H37" s="107"/>
      <c r="I37" s="106"/>
      <c r="J37" s="294"/>
      <c r="K37" s="313"/>
      <c r="L37" s="282"/>
      <c r="M37" s="107"/>
      <c r="N37" s="282"/>
    </row>
    <row r="38" spans="1:14" s="17" customFormat="1" ht="15">
      <c r="A38" s="56" t="s">
        <v>67</v>
      </c>
      <c r="D38" s="16"/>
      <c r="E38" s="16"/>
      <c r="F38" s="16"/>
      <c r="G38" s="16"/>
      <c r="H38" s="109"/>
      <c r="I38" s="16"/>
      <c r="J38" s="294"/>
      <c r="K38" s="313"/>
      <c r="L38" s="282"/>
      <c r="M38" s="109"/>
      <c r="N38" s="294"/>
    </row>
    <row r="39" spans="1:14" ht="14.25">
      <c r="A39" s="28"/>
      <c r="B39" s="9" t="s">
        <v>38</v>
      </c>
      <c r="D39" s="106">
        <v>428</v>
      </c>
      <c r="E39" s="106">
        <v>469</v>
      </c>
      <c r="F39" s="106">
        <v>512</v>
      </c>
      <c r="G39" s="106">
        <v>510</v>
      </c>
      <c r="H39" s="107">
        <v>506</v>
      </c>
      <c r="I39" s="282">
        <v>-0.7843137254901933</v>
      </c>
      <c r="J39" s="282">
        <v>18.224299065420556</v>
      </c>
      <c r="K39" s="313"/>
      <c r="L39" s="282">
        <v>428</v>
      </c>
      <c r="M39" s="107">
        <v>506</v>
      </c>
      <c r="N39" s="282">
        <v>18.224299065420556</v>
      </c>
    </row>
    <row r="40" spans="1:14" ht="14.25">
      <c r="A40" s="28"/>
      <c r="B40" s="70" t="s">
        <v>39</v>
      </c>
      <c r="D40" s="106">
        <v>265</v>
      </c>
      <c r="E40" s="106">
        <v>296</v>
      </c>
      <c r="F40" s="106">
        <v>340</v>
      </c>
      <c r="G40" s="106">
        <v>366</v>
      </c>
      <c r="H40" s="107">
        <v>433</v>
      </c>
      <c r="I40" s="282">
        <v>18.306010928961758</v>
      </c>
      <c r="J40" s="282">
        <v>63.39622641509435</v>
      </c>
      <c r="K40" s="313"/>
      <c r="L40" s="282">
        <v>265</v>
      </c>
      <c r="M40" s="107">
        <v>433</v>
      </c>
      <c r="N40" s="282">
        <v>63.39622641509435</v>
      </c>
    </row>
    <row r="41" spans="1:14" ht="14.25">
      <c r="A41" s="28"/>
      <c r="B41" s="70" t="s">
        <v>62</v>
      </c>
      <c r="D41" s="106">
        <v>342</v>
      </c>
      <c r="E41" s="106">
        <v>374</v>
      </c>
      <c r="F41" s="106">
        <v>356</v>
      </c>
      <c r="G41" s="106">
        <v>320</v>
      </c>
      <c r="H41" s="107">
        <v>387</v>
      </c>
      <c r="I41" s="282">
        <v>20.937500000000007</v>
      </c>
      <c r="J41" s="282">
        <v>13.157894736842103</v>
      </c>
      <c r="K41" s="313"/>
      <c r="L41" s="282">
        <v>342</v>
      </c>
      <c r="M41" s="107">
        <v>387</v>
      </c>
      <c r="N41" s="282">
        <v>13.157894736842103</v>
      </c>
    </row>
    <row r="42" spans="1:14" ht="14.25">
      <c r="A42" s="28"/>
      <c r="B42" s="454" t="s">
        <v>374</v>
      </c>
      <c r="D42" s="106">
        <v>906</v>
      </c>
      <c r="E42" s="106">
        <v>851</v>
      </c>
      <c r="F42" s="106">
        <v>777</v>
      </c>
      <c r="G42" s="106">
        <v>867</v>
      </c>
      <c r="H42" s="107">
        <v>856</v>
      </c>
      <c r="I42" s="282">
        <v>-1.2687427912341454</v>
      </c>
      <c r="J42" s="282">
        <v>-5.518763796909488</v>
      </c>
      <c r="K42" s="313"/>
      <c r="L42" s="282">
        <v>906</v>
      </c>
      <c r="M42" s="107">
        <v>856</v>
      </c>
      <c r="N42" s="282">
        <v>-5.518763796909488</v>
      </c>
    </row>
    <row r="43" spans="1:14" ht="14.25">
      <c r="A43" s="28"/>
      <c r="B43" s="70" t="s">
        <v>63</v>
      </c>
      <c r="D43" s="106">
        <v>478</v>
      </c>
      <c r="E43" s="106">
        <v>513</v>
      </c>
      <c r="F43" s="106">
        <v>500</v>
      </c>
      <c r="G43" s="106">
        <v>408</v>
      </c>
      <c r="H43" s="107">
        <v>430</v>
      </c>
      <c r="I43" s="282">
        <v>5.392156862745101</v>
      </c>
      <c r="J43" s="282">
        <v>-10.041841004184104</v>
      </c>
      <c r="K43" s="313"/>
      <c r="L43" s="282">
        <v>478</v>
      </c>
      <c r="M43" s="107">
        <v>430</v>
      </c>
      <c r="N43" s="282">
        <v>-10.041841004184104</v>
      </c>
    </row>
    <row r="44" spans="1:14" ht="14.25">
      <c r="A44" s="48" t="s">
        <v>75</v>
      </c>
      <c r="D44" s="106"/>
      <c r="E44" s="106"/>
      <c r="F44" s="106"/>
      <c r="G44" s="106"/>
      <c r="H44" s="107"/>
      <c r="I44" s="282"/>
      <c r="J44" s="282"/>
      <c r="K44" s="313"/>
      <c r="L44" s="282"/>
      <c r="M44" s="107"/>
      <c r="N44" s="282"/>
    </row>
    <row r="45" spans="1:14" ht="14.25">
      <c r="A45" s="28"/>
      <c r="B45" s="71" t="s">
        <v>69</v>
      </c>
      <c r="D45" s="106">
        <v>660</v>
      </c>
      <c r="E45" s="106">
        <v>673</v>
      </c>
      <c r="F45" s="106">
        <v>620</v>
      </c>
      <c r="G45" s="106">
        <v>647</v>
      </c>
      <c r="H45" s="107">
        <v>560</v>
      </c>
      <c r="I45" s="282">
        <v>-13.446676970633698</v>
      </c>
      <c r="J45" s="282">
        <v>-15.151515151515149</v>
      </c>
      <c r="K45" s="313"/>
      <c r="L45" s="282">
        <v>660</v>
      </c>
      <c r="M45" s="107">
        <v>560</v>
      </c>
      <c r="N45" s="282">
        <v>-15.151515151515149</v>
      </c>
    </row>
    <row r="46" spans="2:14" ht="14.25">
      <c r="B46" s="71" t="s">
        <v>70</v>
      </c>
      <c r="D46" s="106">
        <v>357</v>
      </c>
      <c r="E46" s="106">
        <v>360</v>
      </c>
      <c r="F46" s="106">
        <v>341</v>
      </c>
      <c r="G46" s="106">
        <v>313</v>
      </c>
      <c r="H46" s="107">
        <v>334</v>
      </c>
      <c r="I46" s="282">
        <v>6.709265175718859</v>
      </c>
      <c r="J46" s="282">
        <v>-6.442577030812324</v>
      </c>
      <c r="K46" s="313"/>
      <c r="L46" s="282">
        <v>357</v>
      </c>
      <c r="M46" s="107">
        <v>334</v>
      </c>
      <c r="N46" s="282">
        <v>-6.442577030812324</v>
      </c>
    </row>
    <row r="47" spans="2:14" ht="14.25">
      <c r="B47" s="71" t="s">
        <v>71</v>
      </c>
      <c r="D47" s="106">
        <v>113</v>
      </c>
      <c r="E47" s="106">
        <v>116</v>
      </c>
      <c r="F47" s="106">
        <v>114</v>
      </c>
      <c r="G47" s="106">
        <v>122</v>
      </c>
      <c r="H47" s="107">
        <v>122</v>
      </c>
      <c r="I47" s="282">
        <v>0</v>
      </c>
      <c r="J47" s="282">
        <v>7.964601769911495</v>
      </c>
      <c r="K47" s="313"/>
      <c r="L47" s="282">
        <v>113</v>
      </c>
      <c r="M47" s="107">
        <v>122</v>
      </c>
      <c r="N47" s="282">
        <v>7.964601769911495</v>
      </c>
    </row>
    <row r="48" spans="2:14" ht="14.25">
      <c r="B48" s="71" t="s">
        <v>72</v>
      </c>
      <c r="D48" s="106">
        <v>434</v>
      </c>
      <c r="E48" s="106">
        <v>475</v>
      </c>
      <c r="F48" s="106">
        <v>473</v>
      </c>
      <c r="G48" s="106">
        <v>495</v>
      </c>
      <c r="H48" s="107">
        <v>705</v>
      </c>
      <c r="I48" s="282">
        <v>42.42424242424243</v>
      </c>
      <c r="J48" s="282">
        <v>62.44239631336406</v>
      </c>
      <c r="K48" s="313"/>
      <c r="L48" s="282">
        <v>434</v>
      </c>
      <c r="M48" s="107">
        <v>705</v>
      </c>
      <c r="N48" s="282">
        <v>62.44239631336406</v>
      </c>
    </row>
    <row r="49" spans="2:14" ht="14.25">
      <c r="B49" s="71" t="s">
        <v>73</v>
      </c>
      <c r="D49" s="106">
        <v>338</v>
      </c>
      <c r="E49" s="106">
        <v>340</v>
      </c>
      <c r="F49" s="106">
        <v>363</v>
      </c>
      <c r="G49" s="106">
        <v>319</v>
      </c>
      <c r="H49" s="107">
        <v>307</v>
      </c>
      <c r="I49" s="282">
        <v>-3.7617554858934144</v>
      </c>
      <c r="J49" s="282">
        <v>-9.171597633136097</v>
      </c>
      <c r="K49" s="313"/>
      <c r="L49" s="282">
        <v>338</v>
      </c>
      <c r="M49" s="107">
        <v>307</v>
      </c>
      <c r="N49" s="282">
        <v>-9.171597633136097</v>
      </c>
    </row>
    <row r="50" spans="2:14" ht="14.25">
      <c r="B50" s="71" t="s">
        <v>74</v>
      </c>
      <c r="D50" s="106">
        <v>106</v>
      </c>
      <c r="E50" s="106">
        <v>114</v>
      </c>
      <c r="F50" s="106">
        <v>111</v>
      </c>
      <c r="G50" s="106">
        <v>105</v>
      </c>
      <c r="H50" s="107">
        <v>100</v>
      </c>
      <c r="I50" s="282">
        <v>-4.761904761904767</v>
      </c>
      <c r="J50" s="282">
        <v>-5.660377358490565</v>
      </c>
      <c r="K50" s="313"/>
      <c r="L50" s="282">
        <v>106</v>
      </c>
      <c r="M50" s="107">
        <v>100</v>
      </c>
      <c r="N50" s="282">
        <v>-5.660377358490565</v>
      </c>
    </row>
    <row r="51" spans="2:14" ht="28.5" customHeight="1">
      <c r="B51" s="610" t="s">
        <v>295</v>
      </c>
      <c r="C51" s="610"/>
      <c r="D51" s="106">
        <v>166</v>
      </c>
      <c r="E51" s="106">
        <v>175</v>
      </c>
      <c r="F51" s="106">
        <v>183</v>
      </c>
      <c r="G51" s="106">
        <v>196</v>
      </c>
      <c r="H51" s="107">
        <v>203</v>
      </c>
      <c r="I51" s="282">
        <v>3.571428571428581</v>
      </c>
      <c r="J51" s="282">
        <v>22.289156626506035</v>
      </c>
      <c r="K51" s="313"/>
      <c r="L51" s="282">
        <v>166</v>
      </c>
      <c r="M51" s="107">
        <v>203</v>
      </c>
      <c r="N51" s="282">
        <v>22.289156626506035</v>
      </c>
    </row>
    <row r="52" spans="2:14" ht="14.25">
      <c r="B52" s="71" t="s">
        <v>27</v>
      </c>
      <c r="D52" s="106">
        <v>245</v>
      </c>
      <c r="E52" s="106">
        <v>250</v>
      </c>
      <c r="F52" s="106">
        <v>280</v>
      </c>
      <c r="G52" s="106">
        <v>274</v>
      </c>
      <c r="H52" s="107">
        <v>281</v>
      </c>
      <c r="I52" s="282">
        <v>2.5547445255474477</v>
      </c>
      <c r="J52" s="282">
        <v>14.693877551020407</v>
      </c>
      <c r="K52" s="313"/>
      <c r="L52" s="282">
        <v>245</v>
      </c>
      <c r="M52" s="107">
        <v>281</v>
      </c>
      <c r="N52" s="282">
        <v>14.693877551020407</v>
      </c>
    </row>
    <row r="53" spans="4:14" ht="15">
      <c r="D53" s="106"/>
      <c r="E53" s="106"/>
      <c r="F53" s="106"/>
      <c r="G53" s="106"/>
      <c r="H53" s="107"/>
      <c r="I53" s="282"/>
      <c r="J53" s="294"/>
      <c r="K53" s="313"/>
      <c r="L53" s="282"/>
      <c r="M53" s="107"/>
      <c r="N53" s="282"/>
    </row>
    <row r="54" spans="1:13" ht="15">
      <c r="A54" s="46" t="s">
        <v>178</v>
      </c>
      <c r="B54" s="23"/>
      <c r="C54" s="23"/>
      <c r="D54" s="106"/>
      <c r="E54" s="106"/>
      <c r="F54" s="106"/>
      <c r="G54" s="106"/>
      <c r="H54" s="107"/>
      <c r="I54" s="282"/>
      <c r="J54" s="294"/>
      <c r="L54" s="106"/>
      <c r="M54" s="107"/>
    </row>
    <row r="55" spans="2:14" s="17" customFormat="1" ht="15">
      <c r="B55" s="17" t="s">
        <v>95</v>
      </c>
      <c r="C55" s="80"/>
      <c r="D55" s="16">
        <v>2525</v>
      </c>
      <c r="E55" s="16">
        <v>2513</v>
      </c>
      <c r="F55" s="16">
        <v>2590</v>
      </c>
      <c r="G55" s="16">
        <v>2571</v>
      </c>
      <c r="H55" s="109">
        <v>2549</v>
      </c>
      <c r="I55" s="294">
        <v>-0.8556981719175405</v>
      </c>
      <c r="J55" s="294">
        <v>0.9504950495049513</v>
      </c>
      <c r="K55" s="14"/>
      <c r="L55" s="214">
        <v>2996</v>
      </c>
      <c r="M55" s="109">
        <v>2513</v>
      </c>
      <c r="N55" s="16">
        <v>-16.121495327102807</v>
      </c>
    </row>
    <row r="56" spans="2:14" ht="14.25">
      <c r="B56" s="19" t="s">
        <v>362</v>
      </c>
      <c r="C56" s="81"/>
      <c r="D56" s="106">
        <v>273</v>
      </c>
      <c r="E56" s="106">
        <v>231</v>
      </c>
      <c r="F56" s="106">
        <v>281</v>
      </c>
      <c r="G56" s="106">
        <v>339</v>
      </c>
      <c r="H56" s="107">
        <v>662</v>
      </c>
      <c r="I56" s="282">
        <v>95.28023598820059</v>
      </c>
      <c r="J56" s="282" t="s">
        <v>412</v>
      </c>
      <c r="L56" s="190">
        <v>1156</v>
      </c>
      <c r="M56" s="107">
        <v>1398</v>
      </c>
      <c r="N56" s="69">
        <v>20.93425605536332</v>
      </c>
    </row>
    <row r="57" spans="2:14" ht="14.25">
      <c r="B57" s="19" t="s">
        <v>363</v>
      </c>
      <c r="C57" s="81"/>
      <c r="D57" s="106">
        <v>-56</v>
      </c>
      <c r="E57" s="106">
        <v>19</v>
      </c>
      <c r="F57" s="106">
        <v>-142</v>
      </c>
      <c r="G57" s="106">
        <v>-74</v>
      </c>
      <c r="H57" s="107">
        <v>-211</v>
      </c>
      <c r="I57" s="282" t="s">
        <v>413</v>
      </c>
      <c r="J57" s="282" t="s">
        <v>413</v>
      </c>
      <c r="L57" s="190">
        <v>-873</v>
      </c>
      <c r="M57" s="107">
        <v>-293</v>
      </c>
      <c r="N57" s="69">
        <v>66.43757159221077</v>
      </c>
    </row>
    <row r="58" spans="2:14" ht="14.25">
      <c r="B58" s="19" t="s">
        <v>364</v>
      </c>
      <c r="C58" s="21"/>
      <c r="D58" s="106">
        <v>-229</v>
      </c>
      <c r="E58" s="106">
        <v>-173</v>
      </c>
      <c r="F58" s="106">
        <v>-158</v>
      </c>
      <c r="G58" s="106">
        <v>-287</v>
      </c>
      <c r="H58" s="107">
        <v>-208</v>
      </c>
      <c r="I58" s="282">
        <v>27.52613240418118</v>
      </c>
      <c r="J58" s="282">
        <v>9.170305676855895</v>
      </c>
      <c r="L58" s="190">
        <v>-766</v>
      </c>
      <c r="M58" s="107">
        <v>-826</v>
      </c>
      <c r="N58" s="69">
        <v>-7.8328981723237545</v>
      </c>
    </row>
    <row r="59" spans="2:14" s="17" customFormat="1" ht="15">
      <c r="B59" s="17" t="s">
        <v>96</v>
      </c>
      <c r="D59" s="16">
        <v>2513</v>
      </c>
      <c r="E59" s="16">
        <v>2590</v>
      </c>
      <c r="F59" s="16">
        <v>2571</v>
      </c>
      <c r="G59" s="16">
        <v>2549</v>
      </c>
      <c r="H59" s="109">
        <v>2792</v>
      </c>
      <c r="I59" s="294">
        <v>9.533150255001965</v>
      </c>
      <c r="J59" s="294">
        <v>11.102268205332265</v>
      </c>
      <c r="K59" s="14"/>
      <c r="L59" s="214">
        <v>2513</v>
      </c>
      <c r="M59" s="109">
        <v>2792</v>
      </c>
      <c r="N59" s="16">
        <v>11.102268205332265</v>
      </c>
    </row>
    <row r="60" spans="3:14" s="17" customFormat="1" ht="15">
      <c r="C60" s="7"/>
      <c r="D60" s="233"/>
      <c r="E60" s="233"/>
      <c r="F60" s="233"/>
      <c r="G60" s="233"/>
      <c r="H60" s="109"/>
      <c r="I60" s="233"/>
      <c r="J60" s="233"/>
      <c r="K60" s="14"/>
      <c r="L60" s="130"/>
      <c r="M60" s="109"/>
      <c r="N60" s="16"/>
    </row>
    <row r="61" spans="4:13" ht="14.25">
      <c r="D61" s="234"/>
      <c r="E61" s="234"/>
      <c r="F61" s="234"/>
      <c r="G61" s="234"/>
      <c r="H61" s="107"/>
      <c r="I61" s="234"/>
      <c r="J61" s="234"/>
      <c r="L61" s="106"/>
      <c r="M61" s="107"/>
    </row>
    <row r="62" spans="4:13" ht="14.25">
      <c r="D62" s="234"/>
      <c r="E62" s="234"/>
      <c r="F62" s="234"/>
      <c r="G62" s="234"/>
      <c r="H62" s="107"/>
      <c r="I62" s="234"/>
      <c r="J62" s="234"/>
      <c r="L62" s="106"/>
      <c r="M62" s="107"/>
    </row>
    <row r="63" spans="4:13" ht="14.25">
      <c r="D63" s="234"/>
      <c r="E63" s="234"/>
      <c r="F63" s="234"/>
      <c r="G63" s="234"/>
      <c r="H63" s="107"/>
      <c r="I63" s="234"/>
      <c r="J63" s="234"/>
      <c r="M63" s="107"/>
    </row>
    <row r="64" spans="4:13" ht="14.25">
      <c r="D64" s="234"/>
      <c r="E64" s="234"/>
      <c r="F64" s="234"/>
      <c r="G64" s="234"/>
      <c r="H64" s="107"/>
      <c r="I64" s="234"/>
      <c r="J64" s="234"/>
      <c r="M64" s="107"/>
    </row>
    <row r="65" spans="4:13" ht="14.25">
      <c r="D65" s="234"/>
      <c r="E65" s="234"/>
      <c r="F65" s="234"/>
      <c r="G65" s="234"/>
      <c r="H65" s="107"/>
      <c r="I65" s="234"/>
      <c r="J65" s="234"/>
      <c r="M65" s="107"/>
    </row>
    <row r="66" spans="4:13" ht="14.25">
      <c r="D66" s="234"/>
      <c r="E66" s="234"/>
      <c r="F66" s="234"/>
      <c r="G66" s="234"/>
      <c r="H66" s="107"/>
      <c r="I66" s="234"/>
      <c r="J66" s="234"/>
      <c r="M66" s="107"/>
    </row>
    <row r="67" spans="4:13" ht="14.25">
      <c r="D67" s="234"/>
      <c r="E67" s="234"/>
      <c r="F67" s="234"/>
      <c r="G67" s="234"/>
      <c r="H67" s="107"/>
      <c r="I67" s="234"/>
      <c r="J67" s="234"/>
      <c r="M67" s="107"/>
    </row>
    <row r="68" spans="4:13" ht="14.25">
      <c r="D68" s="234"/>
      <c r="E68" s="234"/>
      <c r="F68" s="234"/>
      <c r="G68" s="234"/>
      <c r="H68" s="107"/>
      <c r="I68" s="234"/>
      <c r="J68" s="234"/>
      <c r="M68" s="107"/>
    </row>
    <row r="69" spans="2:13" ht="14.25">
      <c r="B69" s="264"/>
      <c r="D69" s="234"/>
      <c r="E69" s="234"/>
      <c r="F69" s="234"/>
      <c r="G69" s="234"/>
      <c r="H69" s="107"/>
      <c r="I69" s="234"/>
      <c r="J69" s="234"/>
      <c r="M69" s="107"/>
    </row>
    <row r="70" spans="2:13" ht="14.25">
      <c r="B70" s="264"/>
      <c r="D70" s="234"/>
      <c r="E70" s="234"/>
      <c r="F70" s="234"/>
      <c r="G70" s="234"/>
      <c r="H70" s="107"/>
      <c r="I70" s="234"/>
      <c r="J70" s="234"/>
      <c r="M70" s="107"/>
    </row>
    <row r="71" spans="4:13" ht="14.25">
      <c r="D71" s="234"/>
      <c r="E71" s="234"/>
      <c r="F71" s="234"/>
      <c r="G71" s="234"/>
      <c r="H71" s="107"/>
      <c r="I71" s="234"/>
      <c r="J71" s="234"/>
      <c r="M71" s="107"/>
    </row>
    <row r="72" spans="4:13" ht="14.25">
      <c r="D72" s="234"/>
      <c r="E72" s="234"/>
      <c r="F72" s="234"/>
      <c r="G72" s="234"/>
      <c r="H72" s="107"/>
      <c r="I72" s="234"/>
      <c r="J72" s="234"/>
      <c r="M72" s="107"/>
    </row>
    <row r="73" spans="4:13" ht="14.25">
      <c r="D73" s="234"/>
      <c r="E73" s="234"/>
      <c r="F73" s="234"/>
      <c r="G73" s="234"/>
      <c r="H73" s="107"/>
      <c r="I73" s="234"/>
      <c r="J73" s="234"/>
      <c r="M73" s="107"/>
    </row>
    <row r="74" spans="4:13" ht="15">
      <c r="D74" s="190"/>
      <c r="E74" s="190"/>
      <c r="F74" s="190"/>
      <c r="G74" s="190"/>
      <c r="H74" s="107"/>
      <c r="I74" s="16"/>
      <c r="J74" s="16"/>
      <c r="M74" s="107"/>
    </row>
    <row r="75" spans="4:13" ht="15">
      <c r="D75" s="190"/>
      <c r="E75" s="190"/>
      <c r="F75" s="190"/>
      <c r="G75" s="190"/>
      <c r="H75" s="107"/>
      <c r="I75" s="16"/>
      <c r="J75" s="16"/>
      <c r="M75" s="107"/>
    </row>
    <row r="76" spans="4:13" ht="15">
      <c r="D76" s="190"/>
      <c r="E76" s="190"/>
      <c r="F76" s="190"/>
      <c r="G76" s="190"/>
      <c r="H76" s="107"/>
      <c r="I76" s="16"/>
      <c r="J76" s="16"/>
      <c r="M76" s="107"/>
    </row>
    <row r="77" spans="4:13" ht="14.25">
      <c r="D77" s="190"/>
      <c r="E77" s="190"/>
      <c r="F77" s="190"/>
      <c r="G77" s="190"/>
      <c r="H77" s="107"/>
      <c r="I77" s="106"/>
      <c r="J77" s="106"/>
      <c r="M77" s="107"/>
    </row>
    <row r="78" spans="4:13" ht="14.25">
      <c r="D78" s="190"/>
      <c r="E78" s="190"/>
      <c r="F78" s="190"/>
      <c r="G78" s="190"/>
      <c r="H78" s="107"/>
      <c r="I78" s="106"/>
      <c r="J78" s="106"/>
      <c r="M78" s="107"/>
    </row>
    <row r="79" spans="8:13" ht="14.25">
      <c r="H79" s="309"/>
      <c r="M79" s="107"/>
    </row>
    <row r="80" spans="8:13" ht="14.25">
      <c r="H80" s="280"/>
      <c r="M80" s="107"/>
    </row>
    <row r="81" spans="8:13" ht="14.25">
      <c r="H81" s="280"/>
      <c r="M81" s="107"/>
    </row>
    <row r="82" spans="8:13" ht="14.25">
      <c r="H82" s="280"/>
      <c r="M82" s="107"/>
    </row>
    <row r="83" spans="8:13" ht="14.25">
      <c r="H83" s="280"/>
      <c r="M83" s="107"/>
    </row>
    <row r="84" spans="8:13" ht="14.25">
      <c r="H84" s="280"/>
      <c r="M84" s="107"/>
    </row>
    <row r="85" spans="8:13" ht="14.25">
      <c r="H85" s="280"/>
      <c r="M85" s="107"/>
    </row>
    <row r="86" spans="8:13" ht="14.25">
      <c r="H86" s="280"/>
      <c r="M86" s="107"/>
    </row>
    <row r="87" spans="8:13" ht="14.25">
      <c r="H87" s="280"/>
      <c r="M87" s="107"/>
    </row>
    <row r="88" spans="8:13" ht="14.25">
      <c r="H88" s="280"/>
      <c r="M88" s="107"/>
    </row>
    <row r="89" spans="8:13" ht="14.25">
      <c r="H89" s="280"/>
      <c r="M89" s="107"/>
    </row>
    <row r="90" spans="8:13" ht="14.25">
      <c r="H90" s="280"/>
      <c r="M90" s="107"/>
    </row>
    <row r="91" spans="8:13" ht="14.25">
      <c r="H91" s="280"/>
      <c r="M91" s="107"/>
    </row>
    <row r="92" spans="8:13" ht="14.25">
      <c r="H92" s="280"/>
      <c r="M92" s="107"/>
    </row>
    <row r="93" spans="8:13" ht="14.25">
      <c r="H93" s="280"/>
      <c r="M93" s="107"/>
    </row>
    <row r="94" spans="8:13" ht="14.25">
      <c r="H94" s="280"/>
      <c r="M94" s="107"/>
    </row>
    <row r="95" spans="8:13" ht="14.25">
      <c r="H95" s="280"/>
      <c r="M95" s="107"/>
    </row>
    <row r="96" spans="8:13" ht="14.25">
      <c r="H96" s="280"/>
      <c r="M96" s="107"/>
    </row>
    <row r="97" spans="8:13" ht="14.25">
      <c r="H97" s="280"/>
      <c r="M97" s="107"/>
    </row>
    <row r="98" spans="8:13" ht="14.25">
      <c r="H98" s="280"/>
      <c r="M98" s="107"/>
    </row>
    <row r="99" spans="8:13" ht="14.25">
      <c r="H99" s="280"/>
      <c r="M99" s="107"/>
    </row>
    <row r="100" spans="8:13" ht="14.25">
      <c r="H100" s="280"/>
      <c r="M100" s="107"/>
    </row>
    <row r="101" spans="8:13" ht="14.25">
      <c r="H101" s="280"/>
      <c r="M101" s="107"/>
    </row>
    <row r="102" spans="8:13" ht="14.25">
      <c r="H102" s="280"/>
      <c r="M102" s="107"/>
    </row>
    <row r="103" spans="8:13" ht="14.25">
      <c r="H103" s="280"/>
      <c r="M103" s="107"/>
    </row>
    <row r="104" spans="8:13" ht="14.25">
      <c r="H104" s="280"/>
      <c r="M104" s="107"/>
    </row>
    <row r="105" spans="8:13" ht="14.25">
      <c r="H105" s="280"/>
      <c r="M105" s="107"/>
    </row>
    <row r="106" spans="8:13" ht="14.25">
      <c r="H106" s="280"/>
      <c r="M106" s="280"/>
    </row>
    <row r="107" spans="8:13" ht="14.25">
      <c r="H107" s="280"/>
      <c r="M107" s="280"/>
    </row>
    <row r="108" spans="8:13" ht="14.25">
      <c r="H108" s="280"/>
      <c r="M108" s="280"/>
    </row>
    <row r="109" spans="8:13" ht="14.25">
      <c r="H109" s="280"/>
      <c r="M109" s="280"/>
    </row>
    <row r="110" spans="8:13" ht="14.25">
      <c r="H110" s="280"/>
      <c r="M110" s="280"/>
    </row>
    <row r="111" spans="8:13" ht="14.25">
      <c r="H111" s="280"/>
      <c r="M111" s="280"/>
    </row>
    <row r="112" spans="8:13" ht="14.25">
      <c r="H112" s="280"/>
      <c r="M112" s="280"/>
    </row>
    <row r="113" spans="8:13" ht="14.25">
      <c r="H113" s="280"/>
      <c r="M113" s="280"/>
    </row>
    <row r="114" spans="8:13" ht="14.25">
      <c r="H114" s="280"/>
      <c r="M114" s="280"/>
    </row>
    <row r="115" spans="8:13" ht="14.25">
      <c r="H115" s="280"/>
      <c r="M115" s="280"/>
    </row>
    <row r="116" spans="8:13" ht="14.25">
      <c r="H116" s="280"/>
      <c r="M116" s="280"/>
    </row>
    <row r="117" spans="8:13" ht="14.25">
      <c r="H117" s="280"/>
      <c r="M117" s="280"/>
    </row>
    <row r="118" spans="8:13" ht="14.25">
      <c r="H118" s="280"/>
      <c r="M118" s="280"/>
    </row>
    <row r="119" spans="8:13" ht="14.25">
      <c r="H119" s="280"/>
      <c r="M119" s="280"/>
    </row>
    <row r="120" spans="8:13" ht="14.25">
      <c r="H120" s="280"/>
      <c r="M120" s="280"/>
    </row>
    <row r="121" spans="8:13" ht="14.25">
      <c r="H121" s="280"/>
      <c r="M121" s="280"/>
    </row>
    <row r="122" spans="8:13" ht="14.25">
      <c r="H122" s="280"/>
      <c r="M122" s="280"/>
    </row>
    <row r="123" spans="8:13" ht="14.25">
      <c r="H123" s="280"/>
      <c r="M123" s="280"/>
    </row>
    <row r="124" spans="8:13" ht="14.25">
      <c r="H124" s="280"/>
      <c r="M124" s="280"/>
    </row>
    <row r="125" spans="8:13" ht="14.25">
      <c r="H125" s="280"/>
      <c r="M125" s="280"/>
    </row>
    <row r="126" spans="8:13" ht="14.25">
      <c r="H126" s="280"/>
      <c r="M126" s="280"/>
    </row>
    <row r="127" spans="8:13" ht="14.25">
      <c r="H127" s="280"/>
      <c r="M127" s="280"/>
    </row>
    <row r="128" spans="8:13" ht="14.25">
      <c r="H128" s="280"/>
      <c r="M128" s="280"/>
    </row>
    <row r="129" spans="8:13" ht="14.25">
      <c r="H129" s="280"/>
      <c r="M129" s="280"/>
    </row>
    <row r="130" spans="8:13" ht="14.25">
      <c r="H130" s="280"/>
      <c r="M130" s="280"/>
    </row>
    <row r="131" spans="8:13" ht="14.25">
      <c r="H131" s="280"/>
      <c r="M131" s="280"/>
    </row>
    <row r="132" spans="8:13" ht="14.25">
      <c r="H132" s="280"/>
      <c r="M132" s="280"/>
    </row>
    <row r="133" spans="8:13" ht="14.25">
      <c r="H133" s="280"/>
      <c r="M133" s="280"/>
    </row>
    <row r="134" spans="8:13" ht="14.25">
      <c r="H134" s="280"/>
      <c r="M134" s="280"/>
    </row>
    <row r="135" spans="8:13" ht="14.25">
      <c r="H135" s="280"/>
      <c r="M135" s="280"/>
    </row>
    <row r="136" spans="8:13" ht="14.25">
      <c r="H136" s="280"/>
      <c r="M136" s="280"/>
    </row>
    <row r="137" spans="8:13" ht="14.25">
      <c r="H137" s="280"/>
      <c r="M137" s="280"/>
    </row>
    <row r="138" spans="8:13" ht="14.25">
      <c r="H138" s="280"/>
      <c r="M138" s="280"/>
    </row>
    <row r="139" ht="14.25">
      <c r="H139" s="280"/>
    </row>
    <row r="140" ht="14.25">
      <c r="H140" s="280"/>
    </row>
    <row r="141" ht="14.25">
      <c r="H141" s="280"/>
    </row>
    <row r="142" ht="14.25">
      <c r="H142" s="280"/>
    </row>
    <row r="143" ht="14.25">
      <c r="H143" s="299"/>
    </row>
    <row r="144" ht="14.25">
      <c r="H144" s="299"/>
    </row>
    <row r="145" ht="14.25">
      <c r="H145" s="299"/>
    </row>
    <row r="146" ht="14.25">
      <c r="H146" s="299"/>
    </row>
    <row r="147" ht="14.25">
      <c r="H147" s="299"/>
    </row>
    <row r="148" ht="14.25">
      <c r="H148" s="299"/>
    </row>
  </sheetData>
  <sheetProtection/>
  <mergeCells count="2">
    <mergeCell ref="A2:C2"/>
    <mergeCell ref="B51:C51"/>
  </mergeCells>
  <hyperlinks>
    <hyperlink ref="A2" location="Index!A1" display="Back to Index"/>
  </hyperlinks>
  <printOptions gridLines="1"/>
  <pageMargins left="0.7874015748031497" right="0" top="0.5905511811023623" bottom="0.31496062992125984" header="0.2362204724409449" footer="0"/>
  <pageSetup blackAndWhite="1" horizontalDpi="600" verticalDpi="600" orientation="landscape" paperSize="9" scale="60" r:id="rId1"/>
  <headerFooter alignWithMargins="0">
    <oddFooter>&amp;L&amp;8&amp;D\&amp;T&amp;R&amp;F&amp;A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7"/>
  </sheetPr>
  <dimension ref="A1:O143"/>
  <sheetViews>
    <sheetView zoomScale="80" zoomScaleNormal="80" zoomScalePageLayoutView="0" workbookViewId="0" topLeftCell="A1">
      <pane xSplit="3" ySplit="3" topLeftCell="D4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L5" sqref="L5"/>
    </sheetView>
  </sheetViews>
  <sheetFormatPr defaultColWidth="9.140625" defaultRowHeight="12.75"/>
  <cols>
    <col min="1" max="2" width="2.28125" style="21" customWidth="1"/>
    <col min="3" max="3" width="56.28125" style="9" customWidth="1"/>
    <col min="4" max="7" width="9.8515625" style="69" customWidth="1"/>
    <col min="8" max="8" width="9.8515625" style="104" customWidth="1"/>
    <col min="9" max="10" width="9.28125" style="69" customWidth="1"/>
    <col min="11" max="11" width="3.57421875" style="20" customWidth="1"/>
    <col min="12" max="12" width="9.28125" style="69" customWidth="1"/>
    <col min="13" max="13" width="9.8515625" style="104" customWidth="1"/>
    <col min="14" max="14" width="9.8515625" style="69" customWidth="1"/>
    <col min="15" max="15" width="3.140625" style="21" customWidth="1"/>
    <col min="16" max="16384" width="9.140625" style="21" customWidth="1"/>
  </cols>
  <sheetData>
    <row r="1" spans="1:14" s="41" customFormat="1" ht="20.25">
      <c r="A1" s="40" t="s">
        <v>174</v>
      </c>
      <c r="D1" s="108"/>
      <c r="E1" s="108"/>
      <c r="F1" s="108"/>
      <c r="G1" s="108"/>
      <c r="H1" s="108"/>
      <c r="I1" s="108"/>
      <c r="J1" s="108"/>
      <c r="K1" s="42"/>
      <c r="L1" s="108"/>
      <c r="M1" s="108"/>
      <c r="N1" s="108"/>
    </row>
    <row r="2" spans="1:15" s="43" customFormat="1" ht="45">
      <c r="A2" s="609" t="s">
        <v>66</v>
      </c>
      <c r="B2" s="609"/>
      <c r="C2" s="609"/>
      <c r="D2" s="202" t="s">
        <v>344</v>
      </c>
      <c r="E2" s="202" t="s">
        <v>350</v>
      </c>
      <c r="F2" s="202" t="s">
        <v>366</v>
      </c>
      <c r="G2" s="202" t="s">
        <v>376</v>
      </c>
      <c r="H2" s="202" t="s">
        <v>382</v>
      </c>
      <c r="I2" s="202" t="s">
        <v>388</v>
      </c>
      <c r="J2" s="202" t="s">
        <v>384</v>
      </c>
      <c r="K2" s="203"/>
      <c r="L2" s="202" t="s">
        <v>345</v>
      </c>
      <c r="M2" s="202" t="s">
        <v>385</v>
      </c>
      <c r="N2" s="202" t="s">
        <v>386</v>
      </c>
      <c r="O2" s="203"/>
    </row>
    <row r="3" spans="4:14" s="17" customFormat="1" ht="9.75" customHeight="1">
      <c r="D3" s="134"/>
      <c r="E3" s="134"/>
      <c r="F3" s="134"/>
      <c r="G3" s="134"/>
      <c r="H3" s="120"/>
      <c r="I3" s="16"/>
      <c r="J3" s="16"/>
      <c r="K3" s="14"/>
      <c r="L3" s="16"/>
      <c r="M3" s="283"/>
      <c r="N3" s="16"/>
    </row>
    <row r="4" spans="1:14" s="17" customFormat="1" ht="15">
      <c r="A4" s="45" t="s">
        <v>185</v>
      </c>
      <c r="D4" s="233"/>
      <c r="E4" s="233"/>
      <c r="F4" s="233"/>
      <c r="G4" s="233"/>
      <c r="H4" s="339"/>
      <c r="I4" s="16"/>
      <c r="J4" s="16"/>
      <c r="K4" s="14"/>
      <c r="L4" s="106"/>
      <c r="M4" s="283"/>
      <c r="N4" s="16"/>
    </row>
    <row r="5" spans="1:14" s="17" customFormat="1" ht="15">
      <c r="A5" s="17" t="s">
        <v>175</v>
      </c>
      <c r="C5" s="31"/>
      <c r="D5" s="16">
        <v>4084</v>
      </c>
      <c r="E5" s="16">
        <v>4178</v>
      </c>
      <c r="F5" s="16">
        <v>4123</v>
      </c>
      <c r="G5" s="16">
        <v>4095</v>
      </c>
      <c r="H5" s="312">
        <v>4137</v>
      </c>
      <c r="I5" s="16">
        <v>1.025641025641022</v>
      </c>
      <c r="J5" s="294">
        <v>1.2977473065622025</v>
      </c>
      <c r="K5" s="349"/>
      <c r="L5" s="294">
        <v>4084</v>
      </c>
      <c r="M5" s="109">
        <v>4137</v>
      </c>
      <c r="N5" s="294">
        <v>1.2977473065622025</v>
      </c>
    </row>
    <row r="6" spans="2:14" s="17" customFormat="1" ht="15">
      <c r="B6" s="17" t="s">
        <v>79</v>
      </c>
      <c r="D6" s="16">
        <v>1030</v>
      </c>
      <c r="E6" s="16">
        <v>1069</v>
      </c>
      <c r="F6" s="16">
        <v>1034</v>
      </c>
      <c r="G6" s="16">
        <v>932</v>
      </c>
      <c r="H6" s="312">
        <v>915</v>
      </c>
      <c r="I6" s="16">
        <v>-1.8240343347639465</v>
      </c>
      <c r="J6" s="294">
        <v>-11.165048543689316</v>
      </c>
      <c r="K6" s="349"/>
      <c r="L6" s="282">
        <v>1030</v>
      </c>
      <c r="M6" s="109">
        <v>915</v>
      </c>
      <c r="N6" s="294">
        <v>-11.165048543689316</v>
      </c>
    </row>
    <row r="7" spans="3:15" ht="15">
      <c r="C7" s="21" t="s">
        <v>118</v>
      </c>
      <c r="D7" s="106">
        <v>212</v>
      </c>
      <c r="E7" s="106">
        <v>238</v>
      </c>
      <c r="F7" s="106">
        <v>192</v>
      </c>
      <c r="G7" s="106">
        <v>243</v>
      </c>
      <c r="H7" s="107">
        <v>206</v>
      </c>
      <c r="I7" s="106">
        <v>-15.226337448559669</v>
      </c>
      <c r="J7" s="282">
        <v>-2.8301886792452824</v>
      </c>
      <c r="K7" s="313"/>
      <c r="L7" s="282">
        <v>212</v>
      </c>
      <c r="M7" s="107">
        <v>206</v>
      </c>
      <c r="N7" s="282">
        <v>-2.8301886792452824</v>
      </c>
      <c r="O7" s="17"/>
    </row>
    <row r="8" spans="3:15" ht="15">
      <c r="C8" s="21" t="s">
        <v>119</v>
      </c>
      <c r="D8" s="106">
        <v>549</v>
      </c>
      <c r="E8" s="106">
        <v>498</v>
      </c>
      <c r="F8" s="106">
        <v>482</v>
      </c>
      <c r="G8" s="106">
        <v>389</v>
      </c>
      <c r="H8" s="107">
        <v>435</v>
      </c>
      <c r="I8" s="106">
        <v>11.825192802056561</v>
      </c>
      <c r="J8" s="282">
        <v>-20.76502732240437</v>
      </c>
      <c r="K8" s="313"/>
      <c r="L8" s="282">
        <v>549</v>
      </c>
      <c r="M8" s="107">
        <v>435</v>
      </c>
      <c r="N8" s="282">
        <v>-20.76502732240437</v>
      </c>
      <c r="O8" s="17"/>
    </row>
    <row r="9" spans="3:15" ht="15">
      <c r="C9" s="21" t="s">
        <v>120</v>
      </c>
      <c r="D9" s="106">
        <v>269</v>
      </c>
      <c r="E9" s="106">
        <v>333</v>
      </c>
      <c r="F9" s="106">
        <v>360</v>
      </c>
      <c r="G9" s="106">
        <v>300</v>
      </c>
      <c r="H9" s="107">
        <v>274</v>
      </c>
      <c r="I9" s="106">
        <v>-8.666666666666668</v>
      </c>
      <c r="J9" s="282">
        <v>1.8587360594795488</v>
      </c>
      <c r="K9" s="313"/>
      <c r="L9" s="282">
        <v>269</v>
      </c>
      <c r="M9" s="107">
        <v>274</v>
      </c>
      <c r="N9" s="282">
        <v>1.8587360594795488</v>
      </c>
      <c r="O9" s="17"/>
    </row>
    <row r="10" spans="2:14" s="17" customFormat="1" ht="15">
      <c r="B10" s="17" t="s">
        <v>40</v>
      </c>
      <c r="D10" s="16">
        <v>3054</v>
      </c>
      <c r="E10" s="16">
        <v>3109</v>
      </c>
      <c r="F10" s="16">
        <v>3089</v>
      </c>
      <c r="G10" s="16">
        <v>3163</v>
      </c>
      <c r="H10" s="109">
        <v>3222</v>
      </c>
      <c r="I10" s="16">
        <v>1.8653177363262774</v>
      </c>
      <c r="J10" s="294">
        <v>5.500982318271119</v>
      </c>
      <c r="K10" s="349"/>
      <c r="L10" s="282">
        <v>3054</v>
      </c>
      <c r="M10" s="109">
        <v>3222</v>
      </c>
      <c r="N10" s="294">
        <v>5.500982318271119</v>
      </c>
    </row>
    <row r="11" spans="3:14" s="17" customFormat="1" ht="15">
      <c r="C11" s="31"/>
      <c r="D11" s="16"/>
      <c r="E11" s="16"/>
      <c r="F11" s="16"/>
      <c r="G11" s="16"/>
      <c r="H11" s="312"/>
      <c r="I11" s="16"/>
      <c r="J11" s="294"/>
      <c r="K11" s="349"/>
      <c r="L11" s="282"/>
      <c r="M11" s="109"/>
      <c r="N11" s="294"/>
    </row>
    <row r="12" spans="1:14" s="17" customFormat="1" ht="15">
      <c r="A12" s="45" t="s">
        <v>176</v>
      </c>
      <c r="C12" s="31"/>
      <c r="D12" s="16"/>
      <c r="E12" s="16"/>
      <c r="F12" s="16"/>
      <c r="G12" s="16"/>
      <c r="H12" s="312"/>
      <c r="I12" s="16"/>
      <c r="J12" s="294"/>
      <c r="K12" s="349"/>
      <c r="L12" s="282"/>
      <c r="M12" s="109"/>
      <c r="N12" s="294"/>
    </row>
    <row r="13" spans="1:14" s="17" customFormat="1" ht="15">
      <c r="A13" s="17" t="s">
        <v>134</v>
      </c>
      <c r="C13" s="31"/>
      <c r="D13" s="16">
        <v>1030</v>
      </c>
      <c r="E13" s="16">
        <v>1069</v>
      </c>
      <c r="F13" s="16">
        <v>1034</v>
      </c>
      <c r="G13" s="16">
        <v>932</v>
      </c>
      <c r="H13" s="312">
        <v>915</v>
      </c>
      <c r="I13" s="16">
        <v>-1.8240343347639465</v>
      </c>
      <c r="J13" s="294">
        <v>-11.165048543689316</v>
      </c>
      <c r="K13" s="349"/>
      <c r="L13" s="294">
        <v>1030</v>
      </c>
      <c r="M13" s="109">
        <v>915</v>
      </c>
      <c r="N13" s="294">
        <v>-11.165048543689316</v>
      </c>
    </row>
    <row r="14" spans="2:14" s="17" customFormat="1" ht="15">
      <c r="B14" s="17" t="s">
        <v>135</v>
      </c>
      <c r="D14" s="16">
        <v>983</v>
      </c>
      <c r="E14" s="16">
        <v>1020</v>
      </c>
      <c r="F14" s="16">
        <v>983</v>
      </c>
      <c r="G14" s="16">
        <v>898</v>
      </c>
      <c r="H14" s="109">
        <v>821</v>
      </c>
      <c r="I14" s="16">
        <v>-8.574610244988868</v>
      </c>
      <c r="J14" s="294">
        <v>-16.480162767039673</v>
      </c>
      <c r="K14" s="349"/>
      <c r="L14" s="294">
        <v>983</v>
      </c>
      <c r="M14" s="109">
        <v>821</v>
      </c>
      <c r="N14" s="294">
        <v>-16.480162767039673</v>
      </c>
    </row>
    <row r="15" spans="2:15" ht="15">
      <c r="B15" s="82" t="s">
        <v>68</v>
      </c>
      <c r="C15" s="21"/>
      <c r="D15" s="106"/>
      <c r="E15" s="106"/>
      <c r="F15" s="106"/>
      <c r="G15" s="106"/>
      <c r="H15" s="107"/>
      <c r="I15" s="106"/>
      <c r="J15" s="294"/>
      <c r="K15" s="313"/>
      <c r="L15" s="282"/>
      <c r="M15" s="107"/>
      <c r="N15" s="282"/>
      <c r="O15" s="17"/>
    </row>
    <row r="16" spans="2:15" ht="15">
      <c r="B16" s="30"/>
      <c r="C16" s="21" t="s">
        <v>282</v>
      </c>
      <c r="D16" s="106">
        <v>60</v>
      </c>
      <c r="E16" s="106">
        <v>60</v>
      </c>
      <c r="F16" s="106">
        <v>60</v>
      </c>
      <c r="G16" s="106">
        <v>63</v>
      </c>
      <c r="H16" s="107">
        <v>65</v>
      </c>
      <c r="I16" s="106">
        <v>3.1746031746031855</v>
      </c>
      <c r="J16" s="282">
        <v>8.333333333333325</v>
      </c>
      <c r="K16" s="313"/>
      <c r="L16" s="282">
        <v>60</v>
      </c>
      <c r="M16" s="107">
        <v>65</v>
      </c>
      <c r="N16" s="282">
        <v>8.333333333333325</v>
      </c>
      <c r="O16" s="17"/>
    </row>
    <row r="17" spans="2:15" ht="15">
      <c r="B17" s="30"/>
      <c r="C17" s="19" t="s">
        <v>343</v>
      </c>
      <c r="D17" s="106">
        <v>923</v>
      </c>
      <c r="E17" s="106">
        <v>960</v>
      </c>
      <c r="F17" s="106">
        <v>923</v>
      </c>
      <c r="G17" s="106">
        <v>835</v>
      </c>
      <c r="H17" s="107">
        <v>756</v>
      </c>
      <c r="I17" s="106">
        <v>-9.461077844311372</v>
      </c>
      <c r="J17" s="282">
        <v>-18.0931744312026</v>
      </c>
      <c r="K17" s="313"/>
      <c r="L17" s="282">
        <v>923</v>
      </c>
      <c r="M17" s="107">
        <v>756</v>
      </c>
      <c r="N17" s="282">
        <v>-18.0931744312026</v>
      </c>
      <c r="O17" s="17"/>
    </row>
    <row r="18" spans="2:15" ht="8.25" customHeight="1" hidden="1">
      <c r="B18" s="35"/>
      <c r="C18" s="83"/>
      <c r="D18" s="106"/>
      <c r="E18" s="106"/>
      <c r="F18" s="106"/>
      <c r="G18" s="106"/>
      <c r="H18" s="107"/>
      <c r="I18" s="106"/>
      <c r="J18" s="294">
        <v>0</v>
      </c>
      <c r="K18" s="313"/>
      <c r="L18" s="282"/>
      <c r="M18" s="107"/>
      <c r="N18" s="282"/>
      <c r="O18" s="17"/>
    </row>
    <row r="19" spans="2:15" ht="15">
      <c r="B19" s="56" t="s">
        <v>67</v>
      </c>
      <c r="C19" s="21"/>
      <c r="D19" s="106"/>
      <c r="E19" s="106"/>
      <c r="F19" s="106"/>
      <c r="G19" s="106"/>
      <c r="H19" s="107"/>
      <c r="I19" s="106"/>
      <c r="J19" s="294"/>
      <c r="K19" s="313"/>
      <c r="L19" s="282"/>
      <c r="M19" s="107"/>
      <c r="N19" s="282"/>
      <c r="O19" s="17"/>
    </row>
    <row r="20" spans="2:15" ht="15">
      <c r="B20" s="35"/>
      <c r="C20" s="21" t="s">
        <v>38</v>
      </c>
      <c r="D20" s="106">
        <v>143</v>
      </c>
      <c r="E20" s="106">
        <v>146</v>
      </c>
      <c r="F20" s="106">
        <v>161</v>
      </c>
      <c r="G20" s="106">
        <v>133</v>
      </c>
      <c r="H20" s="107">
        <v>115</v>
      </c>
      <c r="I20" s="106">
        <v>-13.533834586466165</v>
      </c>
      <c r="J20" s="282">
        <v>-19.580419580419584</v>
      </c>
      <c r="K20" s="313"/>
      <c r="L20" s="282">
        <v>143</v>
      </c>
      <c r="M20" s="107">
        <v>115</v>
      </c>
      <c r="N20" s="282">
        <v>-19.580419580419584</v>
      </c>
      <c r="O20" s="17"/>
    </row>
    <row r="21" spans="2:15" ht="15">
      <c r="B21" s="35"/>
      <c r="C21" s="84" t="s">
        <v>39</v>
      </c>
      <c r="D21" s="106">
        <v>107</v>
      </c>
      <c r="E21" s="106">
        <v>122</v>
      </c>
      <c r="F21" s="106">
        <v>113</v>
      </c>
      <c r="G21" s="106">
        <v>123</v>
      </c>
      <c r="H21" s="107">
        <v>99</v>
      </c>
      <c r="I21" s="106">
        <v>-19.512195121951216</v>
      </c>
      <c r="J21" s="282">
        <v>-7.476635514018692</v>
      </c>
      <c r="K21" s="313"/>
      <c r="L21" s="282">
        <v>107</v>
      </c>
      <c r="M21" s="107">
        <v>99</v>
      </c>
      <c r="N21" s="282">
        <v>-7.476635514018692</v>
      </c>
      <c r="O21" s="17"/>
    </row>
    <row r="22" spans="2:15" ht="15">
      <c r="B22" s="35"/>
      <c r="C22" s="84" t="s">
        <v>62</v>
      </c>
      <c r="D22" s="106">
        <v>132</v>
      </c>
      <c r="E22" s="106">
        <v>161</v>
      </c>
      <c r="F22" s="106">
        <v>134</v>
      </c>
      <c r="G22" s="106">
        <v>100</v>
      </c>
      <c r="H22" s="107">
        <v>96</v>
      </c>
      <c r="I22" s="106">
        <v>-4.0000000000000036</v>
      </c>
      <c r="J22" s="282">
        <v>-27.27272727272727</v>
      </c>
      <c r="K22" s="313"/>
      <c r="L22" s="282">
        <v>132</v>
      </c>
      <c r="M22" s="107">
        <v>96</v>
      </c>
      <c r="N22" s="282">
        <v>-27.27272727272727</v>
      </c>
      <c r="O22" s="17"/>
    </row>
    <row r="23" spans="2:15" ht="15">
      <c r="B23" s="35"/>
      <c r="C23" s="453" t="s">
        <v>374</v>
      </c>
      <c r="D23" s="106">
        <v>411</v>
      </c>
      <c r="E23" s="106">
        <v>390</v>
      </c>
      <c r="F23" s="106">
        <v>368</v>
      </c>
      <c r="G23" s="106">
        <v>401</v>
      </c>
      <c r="H23" s="107">
        <v>415</v>
      </c>
      <c r="I23" s="106">
        <v>3.4912718204488824</v>
      </c>
      <c r="J23" s="282">
        <v>0.9732360097323589</v>
      </c>
      <c r="K23" s="313"/>
      <c r="L23" s="282">
        <v>411</v>
      </c>
      <c r="M23" s="107">
        <v>415</v>
      </c>
      <c r="N23" s="282">
        <v>0.9732360097323589</v>
      </c>
      <c r="O23" s="17"/>
    </row>
    <row r="24" spans="2:15" ht="15">
      <c r="B24" s="35"/>
      <c r="C24" s="84" t="s">
        <v>63</v>
      </c>
      <c r="D24" s="106">
        <v>190</v>
      </c>
      <c r="E24" s="106">
        <v>201</v>
      </c>
      <c r="F24" s="106">
        <v>207</v>
      </c>
      <c r="G24" s="106">
        <v>141</v>
      </c>
      <c r="H24" s="107">
        <v>96</v>
      </c>
      <c r="I24" s="106">
        <v>-31.914893617021278</v>
      </c>
      <c r="J24" s="282">
        <v>-49.473684210526315</v>
      </c>
      <c r="K24" s="313"/>
      <c r="L24" s="282">
        <v>190</v>
      </c>
      <c r="M24" s="107">
        <v>96</v>
      </c>
      <c r="N24" s="282">
        <v>-49.473684210526315</v>
      </c>
      <c r="O24" s="17"/>
    </row>
    <row r="25" spans="2:15" ht="15">
      <c r="B25" s="82" t="s">
        <v>75</v>
      </c>
      <c r="C25" s="21"/>
      <c r="D25" s="106"/>
      <c r="E25" s="106"/>
      <c r="F25" s="106"/>
      <c r="G25" s="106"/>
      <c r="H25" s="107"/>
      <c r="I25" s="106"/>
      <c r="J25" s="282"/>
      <c r="K25" s="313"/>
      <c r="L25" s="282"/>
      <c r="M25" s="107"/>
      <c r="N25" s="282"/>
      <c r="O25" s="17"/>
    </row>
    <row r="26" spans="2:15" ht="15">
      <c r="B26" s="35"/>
      <c r="C26" s="85" t="s">
        <v>69</v>
      </c>
      <c r="D26" s="106">
        <v>331</v>
      </c>
      <c r="E26" s="106">
        <v>332</v>
      </c>
      <c r="F26" s="106">
        <v>289</v>
      </c>
      <c r="G26" s="106">
        <v>270</v>
      </c>
      <c r="H26" s="107">
        <v>224</v>
      </c>
      <c r="I26" s="106">
        <v>-17.037037037037038</v>
      </c>
      <c r="J26" s="282">
        <v>-32.3262839879154</v>
      </c>
      <c r="K26" s="313"/>
      <c r="L26" s="282">
        <v>331</v>
      </c>
      <c r="M26" s="107">
        <v>224</v>
      </c>
      <c r="N26" s="282">
        <v>-32.3262839879154</v>
      </c>
      <c r="O26" s="17"/>
    </row>
    <row r="27" spans="3:15" ht="15">
      <c r="C27" s="85" t="s">
        <v>70</v>
      </c>
      <c r="D27" s="106">
        <v>115</v>
      </c>
      <c r="E27" s="106">
        <v>113</v>
      </c>
      <c r="F27" s="106">
        <v>94</v>
      </c>
      <c r="G27" s="106">
        <v>107</v>
      </c>
      <c r="H27" s="107">
        <v>120</v>
      </c>
      <c r="I27" s="106">
        <v>12.149532710280365</v>
      </c>
      <c r="J27" s="282">
        <v>4.347826086956519</v>
      </c>
      <c r="K27" s="313"/>
      <c r="L27" s="282">
        <v>115</v>
      </c>
      <c r="M27" s="107">
        <v>120</v>
      </c>
      <c r="N27" s="282">
        <v>4.347826086956519</v>
      </c>
      <c r="O27" s="17"/>
    </row>
    <row r="28" spans="3:15" ht="15">
      <c r="C28" s="85" t="s">
        <v>71</v>
      </c>
      <c r="D28" s="106">
        <v>8</v>
      </c>
      <c r="E28" s="106">
        <v>7</v>
      </c>
      <c r="F28" s="106">
        <v>7</v>
      </c>
      <c r="G28" s="106">
        <v>8</v>
      </c>
      <c r="H28" s="107">
        <v>7</v>
      </c>
      <c r="I28" s="106">
        <v>-12.5</v>
      </c>
      <c r="J28" s="282">
        <v>-12.5</v>
      </c>
      <c r="K28" s="313"/>
      <c r="L28" s="282">
        <v>8</v>
      </c>
      <c r="M28" s="107">
        <v>7</v>
      </c>
      <c r="N28" s="282">
        <v>-12.5</v>
      </c>
      <c r="O28" s="17"/>
    </row>
    <row r="29" spans="3:15" ht="15">
      <c r="C29" s="85" t="s">
        <v>72</v>
      </c>
      <c r="D29" s="106">
        <v>140</v>
      </c>
      <c r="E29" s="106">
        <v>149</v>
      </c>
      <c r="F29" s="106">
        <v>161</v>
      </c>
      <c r="G29" s="106">
        <v>178</v>
      </c>
      <c r="H29" s="107">
        <v>157</v>
      </c>
      <c r="I29" s="106">
        <v>-11.79775280898876</v>
      </c>
      <c r="J29" s="282">
        <v>12.142857142857144</v>
      </c>
      <c r="K29" s="313"/>
      <c r="L29" s="282">
        <v>140</v>
      </c>
      <c r="M29" s="107">
        <v>157</v>
      </c>
      <c r="N29" s="282">
        <v>12.142857142857144</v>
      </c>
      <c r="O29" s="17"/>
    </row>
    <row r="30" spans="3:15" ht="15">
      <c r="C30" s="85" t="s">
        <v>73</v>
      </c>
      <c r="D30" s="106">
        <v>153</v>
      </c>
      <c r="E30" s="106">
        <v>157</v>
      </c>
      <c r="F30" s="106">
        <v>168</v>
      </c>
      <c r="G30" s="106">
        <v>121</v>
      </c>
      <c r="H30" s="107">
        <v>94</v>
      </c>
      <c r="I30" s="106">
        <v>-22.314049586776864</v>
      </c>
      <c r="J30" s="282">
        <v>-38.56209150326797</v>
      </c>
      <c r="K30" s="313"/>
      <c r="L30" s="282">
        <v>153</v>
      </c>
      <c r="M30" s="107">
        <v>94</v>
      </c>
      <c r="N30" s="282">
        <v>-38.56209150326797</v>
      </c>
      <c r="O30" s="17"/>
    </row>
    <row r="31" spans="3:15" ht="15">
      <c r="C31" s="85" t="s">
        <v>74</v>
      </c>
      <c r="D31" s="106">
        <v>90</v>
      </c>
      <c r="E31" s="106">
        <v>99</v>
      </c>
      <c r="F31" s="106">
        <v>96</v>
      </c>
      <c r="G31" s="106">
        <v>64</v>
      </c>
      <c r="H31" s="107">
        <v>60</v>
      </c>
      <c r="I31" s="106">
        <v>-6.25</v>
      </c>
      <c r="J31" s="282">
        <v>-33.333333333333336</v>
      </c>
      <c r="K31" s="313"/>
      <c r="L31" s="282">
        <v>90</v>
      </c>
      <c r="M31" s="107">
        <v>60</v>
      </c>
      <c r="N31" s="282">
        <v>-33.333333333333336</v>
      </c>
      <c r="O31" s="17"/>
    </row>
    <row r="32" spans="3:15" ht="32.25" customHeight="1">
      <c r="C32" s="318" t="s">
        <v>297</v>
      </c>
      <c r="D32" s="106">
        <v>53</v>
      </c>
      <c r="E32" s="106">
        <v>56</v>
      </c>
      <c r="F32" s="106">
        <v>54</v>
      </c>
      <c r="G32" s="106">
        <v>56</v>
      </c>
      <c r="H32" s="107">
        <v>58</v>
      </c>
      <c r="I32" s="106">
        <v>3.571428571428581</v>
      </c>
      <c r="J32" s="282">
        <v>9.433962264150942</v>
      </c>
      <c r="K32" s="313"/>
      <c r="L32" s="282">
        <v>53</v>
      </c>
      <c r="M32" s="107">
        <v>58</v>
      </c>
      <c r="N32" s="282">
        <v>9.433962264150942</v>
      </c>
      <c r="O32" s="17"/>
    </row>
    <row r="33" spans="3:15" ht="15">
      <c r="C33" s="85" t="s">
        <v>27</v>
      </c>
      <c r="D33" s="106">
        <v>93</v>
      </c>
      <c r="E33" s="106">
        <v>107</v>
      </c>
      <c r="F33" s="106">
        <v>114</v>
      </c>
      <c r="G33" s="106">
        <v>94</v>
      </c>
      <c r="H33" s="107">
        <v>101</v>
      </c>
      <c r="I33" s="106">
        <v>7.446808510638303</v>
      </c>
      <c r="J33" s="282">
        <v>8.602150537634401</v>
      </c>
      <c r="K33" s="313"/>
      <c r="L33" s="282">
        <v>93</v>
      </c>
      <c r="M33" s="107">
        <v>101</v>
      </c>
      <c r="N33" s="282">
        <v>8.602150537634401</v>
      </c>
      <c r="O33" s="17"/>
    </row>
    <row r="34" spans="2:14" s="17" customFormat="1" ht="15">
      <c r="B34" s="17" t="s">
        <v>177</v>
      </c>
      <c r="C34" s="30"/>
      <c r="D34" s="16">
        <v>47</v>
      </c>
      <c r="E34" s="16">
        <v>49</v>
      </c>
      <c r="F34" s="16">
        <v>51</v>
      </c>
      <c r="G34" s="16">
        <v>34</v>
      </c>
      <c r="H34" s="109">
        <v>94</v>
      </c>
      <c r="I34" s="16" t="s">
        <v>412</v>
      </c>
      <c r="J34" s="294">
        <v>100</v>
      </c>
      <c r="K34" s="349"/>
      <c r="L34" s="294">
        <v>47</v>
      </c>
      <c r="M34" s="109">
        <v>94</v>
      </c>
      <c r="N34" s="294">
        <v>100</v>
      </c>
    </row>
    <row r="35" spans="2:15" ht="15">
      <c r="B35" s="17"/>
      <c r="C35" s="35" t="s">
        <v>64</v>
      </c>
      <c r="D35" s="106">
        <v>3</v>
      </c>
      <c r="E35" s="106">
        <v>3</v>
      </c>
      <c r="F35" s="106">
        <v>3</v>
      </c>
      <c r="G35" s="106">
        <v>3</v>
      </c>
      <c r="H35" s="107">
        <v>3</v>
      </c>
      <c r="I35" s="257">
        <v>0</v>
      </c>
      <c r="J35" s="282">
        <v>0</v>
      </c>
      <c r="K35" s="313"/>
      <c r="L35" s="282">
        <v>3</v>
      </c>
      <c r="M35" s="107">
        <v>3</v>
      </c>
      <c r="N35" s="331">
        <v>0</v>
      </c>
      <c r="O35" s="17"/>
    </row>
    <row r="36" spans="2:15" ht="15">
      <c r="B36" s="17"/>
      <c r="C36" s="35" t="s">
        <v>65</v>
      </c>
      <c r="D36" s="106">
        <v>44</v>
      </c>
      <c r="E36" s="106">
        <v>46</v>
      </c>
      <c r="F36" s="106">
        <v>48</v>
      </c>
      <c r="G36" s="106">
        <v>31</v>
      </c>
      <c r="H36" s="107">
        <v>91</v>
      </c>
      <c r="I36" s="106" t="s">
        <v>412</v>
      </c>
      <c r="J36" s="282" t="s">
        <v>412</v>
      </c>
      <c r="K36" s="313"/>
      <c r="L36" s="282">
        <v>44</v>
      </c>
      <c r="M36" s="107">
        <v>91</v>
      </c>
      <c r="N36" s="282" t="s">
        <v>412</v>
      </c>
      <c r="O36" s="17"/>
    </row>
    <row r="37" spans="1:15" ht="15">
      <c r="A37" s="17"/>
      <c r="B37" s="35"/>
      <c r="C37" s="21"/>
      <c r="D37" s="106"/>
      <c r="E37" s="106"/>
      <c r="F37" s="106"/>
      <c r="G37" s="106"/>
      <c r="H37" s="107"/>
      <c r="I37" s="106"/>
      <c r="J37" s="106"/>
      <c r="K37" s="313"/>
      <c r="L37" s="282"/>
      <c r="M37" s="107"/>
      <c r="N37" s="282"/>
      <c r="O37" s="17"/>
    </row>
    <row r="38" spans="4:15" ht="15">
      <c r="D38" s="106"/>
      <c r="E38" s="106"/>
      <c r="F38" s="106"/>
      <c r="G38" s="106"/>
      <c r="H38" s="107"/>
      <c r="I38" s="16"/>
      <c r="J38" s="16"/>
      <c r="K38" s="313"/>
      <c r="L38" s="282"/>
      <c r="M38" s="107"/>
      <c r="N38" s="282"/>
      <c r="O38" s="17"/>
    </row>
    <row r="39" spans="4:15" ht="15">
      <c r="D39" s="106"/>
      <c r="E39" s="106"/>
      <c r="F39" s="106"/>
      <c r="G39" s="106"/>
      <c r="H39" s="107"/>
      <c r="I39" s="16"/>
      <c r="J39" s="16"/>
      <c r="K39" s="313"/>
      <c r="L39" s="282"/>
      <c r="M39" s="107"/>
      <c r="N39" s="282"/>
      <c r="O39" s="17"/>
    </row>
    <row r="40" spans="4:15" ht="15">
      <c r="D40" s="106"/>
      <c r="E40" s="106"/>
      <c r="F40" s="106"/>
      <c r="G40" s="106"/>
      <c r="H40" s="107"/>
      <c r="I40" s="106"/>
      <c r="J40" s="106"/>
      <c r="K40" s="313"/>
      <c r="L40" s="282"/>
      <c r="M40" s="107"/>
      <c r="N40" s="282"/>
      <c r="O40" s="17"/>
    </row>
    <row r="41" spans="4:15" ht="15">
      <c r="D41" s="106"/>
      <c r="E41" s="106"/>
      <c r="F41" s="106"/>
      <c r="G41" s="106"/>
      <c r="H41" s="107"/>
      <c r="I41" s="106"/>
      <c r="J41" s="106"/>
      <c r="K41" s="313"/>
      <c r="L41" s="282"/>
      <c r="M41" s="107"/>
      <c r="N41" s="282"/>
      <c r="O41" s="17"/>
    </row>
    <row r="42" spans="4:15" ht="15">
      <c r="D42" s="106"/>
      <c r="E42" s="106"/>
      <c r="F42" s="106"/>
      <c r="G42" s="106"/>
      <c r="H42" s="309"/>
      <c r="I42" s="106"/>
      <c r="J42" s="106"/>
      <c r="K42" s="313"/>
      <c r="L42" s="282"/>
      <c r="M42" s="107"/>
      <c r="N42" s="282"/>
      <c r="O42" s="17"/>
    </row>
    <row r="43" spans="4:15" ht="15">
      <c r="D43" s="106"/>
      <c r="E43" s="106"/>
      <c r="F43" s="106"/>
      <c r="G43" s="106"/>
      <c r="H43" s="309"/>
      <c r="I43" s="16"/>
      <c r="J43" s="16"/>
      <c r="K43" s="313"/>
      <c r="L43" s="282"/>
      <c r="M43" s="107"/>
      <c r="N43" s="282"/>
      <c r="O43" s="17"/>
    </row>
    <row r="44" spans="4:15" ht="15">
      <c r="D44" s="106"/>
      <c r="E44" s="106"/>
      <c r="F44" s="106"/>
      <c r="G44" s="106"/>
      <c r="H44" s="309"/>
      <c r="I44" s="16"/>
      <c r="J44" s="16"/>
      <c r="K44" s="313"/>
      <c r="L44" s="282"/>
      <c r="M44" s="107"/>
      <c r="N44" s="282"/>
      <c r="O44" s="17"/>
    </row>
    <row r="45" spans="4:15" ht="15">
      <c r="D45" s="106"/>
      <c r="E45" s="106"/>
      <c r="F45" s="106"/>
      <c r="G45" s="106"/>
      <c r="H45" s="309"/>
      <c r="I45" s="16"/>
      <c r="J45" s="16"/>
      <c r="K45" s="313"/>
      <c r="L45" s="282"/>
      <c r="M45" s="107"/>
      <c r="N45" s="282"/>
      <c r="O45" s="17"/>
    </row>
    <row r="46" spans="4:15" ht="15">
      <c r="D46" s="106"/>
      <c r="E46" s="106"/>
      <c r="F46" s="106"/>
      <c r="G46" s="106"/>
      <c r="H46" s="309"/>
      <c r="I46" s="16"/>
      <c r="J46" s="16"/>
      <c r="K46" s="313"/>
      <c r="L46" s="282"/>
      <c r="M46" s="107"/>
      <c r="N46" s="282"/>
      <c r="O46" s="17"/>
    </row>
    <row r="47" spans="4:15" ht="15">
      <c r="D47" s="106"/>
      <c r="E47" s="106"/>
      <c r="F47" s="106"/>
      <c r="G47" s="106"/>
      <c r="H47" s="309"/>
      <c r="I47" s="16"/>
      <c r="J47" s="16"/>
      <c r="K47" s="313"/>
      <c r="L47" s="282"/>
      <c r="M47" s="107"/>
      <c r="N47" s="282"/>
      <c r="O47" s="17"/>
    </row>
    <row r="48" spans="2:15" ht="15">
      <c r="B48" s="5"/>
      <c r="D48" s="106"/>
      <c r="E48" s="106"/>
      <c r="F48" s="106"/>
      <c r="G48" s="106"/>
      <c r="H48" s="309"/>
      <c r="I48" s="282"/>
      <c r="J48" s="282"/>
      <c r="K48" s="313"/>
      <c r="L48" s="282"/>
      <c r="M48" s="107"/>
      <c r="N48" s="282"/>
      <c r="O48" s="17"/>
    </row>
    <row r="49" spans="2:15" ht="15">
      <c r="B49" s="5"/>
      <c r="D49" s="106"/>
      <c r="E49" s="106"/>
      <c r="F49" s="106"/>
      <c r="G49" s="106"/>
      <c r="H49" s="309"/>
      <c r="I49" s="282"/>
      <c r="J49" s="282"/>
      <c r="K49" s="313"/>
      <c r="L49" s="282"/>
      <c r="M49" s="107"/>
      <c r="N49" s="282"/>
      <c r="O49" s="17"/>
    </row>
    <row r="50" spans="4:15" ht="15">
      <c r="D50" s="106"/>
      <c r="E50" s="106"/>
      <c r="F50" s="106"/>
      <c r="G50" s="106"/>
      <c r="H50" s="309"/>
      <c r="I50" s="282"/>
      <c r="J50" s="282"/>
      <c r="K50" s="313"/>
      <c r="L50" s="282"/>
      <c r="M50" s="107"/>
      <c r="N50" s="282"/>
      <c r="O50" s="17"/>
    </row>
    <row r="51" spans="4:15" ht="15">
      <c r="D51" s="106"/>
      <c r="E51" s="106"/>
      <c r="F51" s="106"/>
      <c r="G51" s="106"/>
      <c r="H51" s="309"/>
      <c r="I51" s="282"/>
      <c r="J51" s="282"/>
      <c r="K51" s="313"/>
      <c r="L51" s="282"/>
      <c r="M51" s="107"/>
      <c r="N51" s="282"/>
      <c r="O51" s="17"/>
    </row>
    <row r="52" spans="4:15" ht="15">
      <c r="D52" s="106"/>
      <c r="E52" s="106"/>
      <c r="F52" s="106"/>
      <c r="G52" s="106"/>
      <c r="H52" s="309"/>
      <c r="I52" s="282"/>
      <c r="J52" s="282"/>
      <c r="K52" s="313"/>
      <c r="L52" s="282"/>
      <c r="M52" s="107"/>
      <c r="N52" s="282"/>
      <c r="O52" s="17"/>
    </row>
    <row r="53" spans="4:15" ht="15">
      <c r="D53" s="106"/>
      <c r="E53" s="106"/>
      <c r="F53" s="106"/>
      <c r="G53" s="106"/>
      <c r="H53" s="309"/>
      <c r="I53" s="282"/>
      <c r="J53" s="282"/>
      <c r="K53" s="313"/>
      <c r="L53" s="282"/>
      <c r="M53" s="107"/>
      <c r="N53" s="282"/>
      <c r="O53" s="17"/>
    </row>
    <row r="54" spans="4:15" ht="15">
      <c r="D54" s="106"/>
      <c r="E54" s="106"/>
      <c r="F54" s="106"/>
      <c r="G54" s="106"/>
      <c r="H54" s="309"/>
      <c r="I54" s="282"/>
      <c r="J54" s="282"/>
      <c r="K54" s="313"/>
      <c r="L54" s="282"/>
      <c r="M54" s="107"/>
      <c r="N54" s="282"/>
      <c r="O54" s="17"/>
    </row>
    <row r="55" spans="4:15" ht="15">
      <c r="D55" s="106"/>
      <c r="E55" s="106"/>
      <c r="F55" s="106"/>
      <c r="G55" s="106"/>
      <c r="H55" s="309"/>
      <c r="I55" s="282"/>
      <c r="J55" s="282"/>
      <c r="K55" s="313"/>
      <c r="L55" s="282"/>
      <c r="M55" s="107"/>
      <c r="N55" s="282"/>
      <c r="O55" s="17"/>
    </row>
    <row r="56" spans="4:15" ht="15">
      <c r="D56" s="106"/>
      <c r="E56" s="106"/>
      <c r="F56" s="106"/>
      <c r="G56" s="106"/>
      <c r="H56" s="309"/>
      <c r="I56" s="282"/>
      <c r="J56" s="282"/>
      <c r="K56" s="313"/>
      <c r="L56" s="282"/>
      <c r="M56" s="107"/>
      <c r="N56" s="282"/>
      <c r="O56" s="17"/>
    </row>
    <row r="57" spans="4:15" ht="15">
      <c r="D57" s="106"/>
      <c r="E57" s="106"/>
      <c r="F57" s="106"/>
      <c r="G57" s="106"/>
      <c r="H57" s="309"/>
      <c r="I57" s="282"/>
      <c r="J57" s="282"/>
      <c r="K57" s="313"/>
      <c r="L57" s="282"/>
      <c r="M57" s="107"/>
      <c r="N57" s="282"/>
      <c r="O57" s="17"/>
    </row>
    <row r="58" spans="4:15" ht="15">
      <c r="D58" s="106"/>
      <c r="E58" s="106"/>
      <c r="F58" s="106"/>
      <c r="G58" s="106"/>
      <c r="H58" s="309"/>
      <c r="I58" s="282"/>
      <c r="J58" s="282"/>
      <c r="K58" s="313"/>
      <c r="L58" s="282"/>
      <c r="M58" s="107"/>
      <c r="N58" s="282"/>
      <c r="O58" s="17"/>
    </row>
    <row r="59" spans="4:15" ht="15">
      <c r="D59" s="106"/>
      <c r="E59" s="106"/>
      <c r="F59" s="106"/>
      <c r="G59" s="106"/>
      <c r="H59" s="309"/>
      <c r="I59" s="282"/>
      <c r="J59" s="282"/>
      <c r="K59" s="313"/>
      <c r="L59" s="282"/>
      <c r="M59" s="107"/>
      <c r="N59" s="282"/>
      <c r="O59" s="17"/>
    </row>
    <row r="60" spans="4:15" ht="15">
      <c r="D60" s="106"/>
      <c r="E60" s="106"/>
      <c r="F60" s="106"/>
      <c r="G60" s="106"/>
      <c r="H60" s="309"/>
      <c r="I60" s="282"/>
      <c r="J60" s="282"/>
      <c r="K60" s="313"/>
      <c r="L60" s="282"/>
      <c r="M60" s="107"/>
      <c r="N60" s="282"/>
      <c r="O60" s="17"/>
    </row>
    <row r="61" spans="4:15" ht="15">
      <c r="D61" s="106"/>
      <c r="E61" s="106"/>
      <c r="F61" s="106"/>
      <c r="G61" s="106"/>
      <c r="H61" s="280"/>
      <c r="I61" s="282"/>
      <c r="J61" s="282"/>
      <c r="K61" s="313"/>
      <c r="L61" s="282"/>
      <c r="M61" s="107"/>
      <c r="N61" s="282"/>
      <c r="O61" s="17"/>
    </row>
    <row r="62" spans="4:15" ht="15">
      <c r="D62" s="106"/>
      <c r="E62" s="106"/>
      <c r="F62" s="106"/>
      <c r="G62" s="106"/>
      <c r="H62" s="280"/>
      <c r="I62" s="282"/>
      <c r="J62" s="282"/>
      <c r="K62" s="313"/>
      <c r="L62" s="282"/>
      <c r="M62" s="107"/>
      <c r="N62" s="282"/>
      <c r="O62" s="17"/>
    </row>
    <row r="63" spans="4:15" ht="15">
      <c r="D63" s="106"/>
      <c r="E63" s="106"/>
      <c r="F63" s="106"/>
      <c r="G63" s="106"/>
      <c r="H63" s="280"/>
      <c r="I63" s="282"/>
      <c r="J63" s="282"/>
      <c r="K63" s="313"/>
      <c r="L63" s="282"/>
      <c r="M63" s="280"/>
      <c r="N63" s="282"/>
      <c r="O63" s="17"/>
    </row>
    <row r="64" spans="4:15" ht="15">
      <c r="D64" s="106"/>
      <c r="E64" s="106"/>
      <c r="F64" s="106"/>
      <c r="G64" s="106"/>
      <c r="H64" s="280"/>
      <c r="I64" s="282"/>
      <c r="J64" s="282"/>
      <c r="K64" s="313"/>
      <c r="L64" s="282"/>
      <c r="M64" s="280"/>
      <c r="N64" s="282"/>
      <c r="O64" s="17"/>
    </row>
    <row r="65" spans="4:15" ht="15">
      <c r="D65" s="135"/>
      <c r="E65" s="135"/>
      <c r="F65" s="135"/>
      <c r="G65" s="135"/>
      <c r="H65" s="280"/>
      <c r="I65" s="282"/>
      <c r="J65" s="282"/>
      <c r="K65" s="313"/>
      <c r="L65" s="282"/>
      <c r="M65" s="280"/>
      <c r="N65" s="282"/>
      <c r="O65" s="17"/>
    </row>
    <row r="66" spans="4:15" ht="15">
      <c r="D66" s="135"/>
      <c r="E66" s="135"/>
      <c r="F66" s="135"/>
      <c r="G66" s="135"/>
      <c r="H66" s="280"/>
      <c r="I66" s="282"/>
      <c r="J66" s="282"/>
      <c r="K66" s="313"/>
      <c r="L66" s="282"/>
      <c r="M66" s="280"/>
      <c r="N66" s="282"/>
      <c r="O66" s="17"/>
    </row>
    <row r="67" spans="4:15" ht="15">
      <c r="D67" s="135"/>
      <c r="E67" s="135"/>
      <c r="F67" s="135"/>
      <c r="G67" s="135"/>
      <c r="H67" s="280"/>
      <c r="I67" s="282"/>
      <c r="J67" s="282"/>
      <c r="K67" s="313"/>
      <c r="L67" s="282"/>
      <c r="M67" s="280"/>
      <c r="N67" s="282"/>
      <c r="O67" s="17"/>
    </row>
    <row r="68" spans="4:15" ht="15">
      <c r="D68" s="135"/>
      <c r="E68" s="135"/>
      <c r="F68" s="135"/>
      <c r="G68" s="135"/>
      <c r="H68" s="280"/>
      <c r="I68" s="282"/>
      <c r="J68" s="282"/>
      <c r="K68" s="313"/>
      <c r="L68" s="282"/>
      <c r="M68" s="280"/>
      <c r="N68" s="282"/>
      <c r="O68" s="17"/>
    </row>
    <row r="69" spans="4:15" ht="15">
      <c r="D69" s="135"/>
      <c r="E69" s="135"/>
      <c r="F69" s="135"/>
      <c r="G69" s="135"/>
      <c r="H69" s="280"/>
      <c r="I69" s="282"/>
      <c r="J69" s="282"/>
      <c r="K69" s="313"/>
      <c r="L69" s="282"/>
      <c r="M69" s="280"/>
      <c r="N69" s="282"/>
      <c r="O69" s="17"/>
    </row>
    <row r="70" spans="4:15" ht="15">
      <c r="D70" s="135"/>
      <c r="E70" s="135"/>
      <c r="F70" s="135"/>
      <c r="G70" s="135"/>
      <c r="H70" s="280"/>
      <c r="I70" s="282"/>
      <c r="J70" s="282"/>
      <c r="K70" s="313"/>
      <c r="L70" s="282"/>
      <c r="M70" s="280"/>
      <c r="N70" s="282"/>
      <c r="O70" s="17"/>
    </row>
    <row r="71" spans="4:15" ht="15">
      <c r="D71" s="135"/>
      <c r="E71" s="135"/>
      <c r="F71" s="135"/>
      <c r="G71" s="135"/>
      <c r="H71" s="280"/>
      <c r="I71" s="282"/>
      <c r="J71" s="282"/>
      <c r="K71" s="313"/>
      <c r="L71" s="282"/>
      <c r="M71" s="280"/>
      <c r="N71" s="282"/>
      <c r="O71" s="17"/>
    </row>
    <row r="72" spans="4:15" ht="15">
      <c r="D72" s="135"/>
      <c r="E72" s="135"/>
      <c r="F72" s="135"/>
      <c r="G72" s="135"/>
      <c r="H72" s="280"/>
      <c r="I72" s="282"/>
      <c r="J72" s="282"/>
      <c r="K72" s="313"/>
      <c r="L72" s="282"/>
      <c r="M72" s="280"/>
      <c r="N72" s="282"/>
      <c r="O72" s="17"/>
    </row>
    <row r="73" spans="4:15" ht="15">
      <c r="D73" s="135"/>
      <c r="E73" s="135"/>
      <c r="F73" s="135"/>
      <c r="G73" s="135"/>
      <c r="H73" s="280"/>
      <c r="I73" s="282"/>
      <c r="J73" s="282"/>
      <c r="K73" s="313"/>
      <c r="L73" s="282"/>
      <c r="M73" s="280"/>
      <c r="N73" s="282"/>
      <c r="O73" s="17"/>
    </row>
    <row r="74" spans="4:15" ht="15">
      <c r="D74" s="135"/>
      <c r="E74" s="135"/>
      <c r="F74" s="135"/>
      <c r="G74" s="135"/>
      <c r="H74" s="280"/>
      <c r="I74" s="282"/>
      <c r="J74" s="282"/>
      <c r="K74" s="313"/>
      <c r="L74" s="282"/>
      <c r="M74" s="280"/>
      <c r="N74" s="282"/>
      <c r="O74" s="17"/>
    </row>
    <row r="75" spans="4:15" ht="15">
      <c r="D75" s="135"/>
      <c r="E75" s="135"/>
      <c r="F75" s="135"/>
      <c r="G75" s="135"/>
      <c r="H75" s="280"/>
      <c r="I75" s="282"/>
      <c r="J75" s="282"/>
      <c r="K75" s="313"/>
      <c r="L75" s="282"/>
      <c r="M75" s="280"/>
      <c r="N75" s="282"/>
      <c r="O75" s="17"/>
    </row>
    <row r="76" spans="4:14" ht="14.25">
      <c r="D76" s="135"/>
      <c r="E76" s="135"/>
      <c r="F76" s="135"/>
      <c r="G76" s="135"/>
      <c r="H76" s="280"/>
      <c r="I76" s="282"/>
      <c r="J76" s="282"/>
      <c r="K76" s="313"/>
      <c r="L76" s="282"/>
      <c r="M76" s="280"/>
      <c r="N76" s="282"/>
    </row>
    <row r="77" spans="4:14" ht="14.25">
      <c r="D77" s="135"/>
      <c r="E77" s="135"/>
      <c r="F77" s="135"/>
      <c r="G77" s="135"/>
      <c r="H77" s="280"/>
      <c r="I77" s="282"/>
      <c r="J77" s="282"/>
      <c r="K77" s="313"/>
      <c r="L77" s="282"/>
      <c r="M77" s="280"/>
      <c r="N77" s="282"/>
    </row>
    <row r="78" spans="4:14" ht="14.25">
      <c r="D78" s="135"/>
      <c r="E78" s="135"/>
      <c r="F78" s="135"/>
      <c r="G78" s="135"/>
      <c r="H78" s="280"/>
      <c r="I78" s="282"/>
      <c r="J78" s="282"/>
      <c r="K78" s="313"/>
      <c r="L78" s="282"/>
      <c r="M78" s="280"/>
      <c r="N78" s="282"/>
    </row>
    <row r="79" spans="4:14" ht="14.25">
      <c r="D79" s="135"/>
      <c r="E79" s="135"/>
      <c r="F79" s="135"/>
      <c r="G79" s="135"/>
      <c r="H79" s="280"/>
      <c r="I79" s="282"/>
      <c r="J79" s="282"/>
      <c r="K79" s="313"/>
      <c r="L79" s="282"/>
      <c r="M79" s="280"/>
      <c r="N79" s="282"/>
    </row>
    <row r="80" spans="4:14" ht="14.25">
      <c r="D80" s="135"/>
      <c r="E80" s="135"/>
      <c r="F80" s="135"/>
      <c r="G80" s="135"/>
      <c r="H80" s="280"/>
      <c r="I80" s="282"/>
      <c r="J80" s="282"/>
      <c r="K80" s="313"/>
      <c r="L80" s="282"/>
      <c r="M80" s="280"/>
      <c r="N80" s="282"/>
    </row>
    <row r="81" spans="4:14" ht="14.25">
      <c r="D81" s="135"/>
      <c r="E81" s="135"/>
      <c r="F81" s="135"/>
      <c r="G81" s="135"/>
      <c r="H81" s="280"/>
      <c r="I81" s="282"/>
      <c r="J81" s="282"/>
      <c r="K81" s="313"/>
      <c r="L81" s="282"/>
      <c r="M81" s="280"/>
      <c r="N81" s="282"/>
    </row>
    <row r="82" spans="8:14" ht="14.25">
      <c r="H82" s="280"/>
      <c r="I82" s="282"/>
      <c r="J82" s="282"/>
      <c r="K82" s="313"/>
      <c r="L82" s="282"/>
      <c r="M82" s="280"/>
      <c r="N82" s="282"/>
    </row>
    <row r="83" spans="8:14" ht="14.25">
      <c r="H83" s="280"/>
      <c r="I83" s="282"/>
      <c r="J83" s="282"/>
      <c r="K83" s="313"/>
      <c r="L83" s="282"/>
      <c r="M83" s="280"/>
      <c r="N83" s="282"/>
    </row>
    <row r="84" spans="8:13" ht="14.25">
      <c r="H84" s="280"/>
      <c r="M84" s="280"/>
    </row>
    <row r="85" spans="8:13" ht="14.25">
      <c r="H85" s="280"/>
      <c r="M85" s="280"/>
    </row>
    <row r="86" spans="8:13" ht="14.25">
      <c r="H86" s="280"/>
      <c r="M86" s="280"/>
    </row>
    <row r="87" spans="8:13" ht="14.25">
      <c r="H87" s="280"/>
      <c r="M87" s="280"/>
    </row>
    <row r="88" spans="8:13" ht="14.25">
      <c r="H88" s="280"/>
      <c r="M88" s="280"/>
    </row>
    <row r="89" spans="8:13" ht="14.25">
      <c r="H89" s="280"/>
      <c r="M89" s="280"/>
    </row>
    <row r="90" spans="8:13" ht="14.25">
      <c r="H90" s="280"/>
      <c r="M90" s="280"/>
    </row>
    <row r="91" spans="8:13" ht="14.25">
      <c r="H91" s="280"/>
      <c r="M91" s="280"/>
    </row>
    <row r="92" spans="8:13" ht="14.25">
      <c r="H92" s="280"/>
      <c r="M92" s="280"/>
    </row>
    <row r="93" spans="8:13" ht="14.25">
      <c r="H93" s="280"/>
      <c r="M93" s="280"/>
    </row>
    <row r="94" spans="8:13" ht="14.25">
      <c r="H94" s="280"/>
      <c r="M94" s="280"/>
    </row>
    <row r="95" spans="8:13" ht="14.25">
      <c r="H95" s="280"/>
      <c r="M95" s="280"/>
    </row>
    <row r="96" spans="8:13" ht="14.25">
      <c r="H96" s="280"/>
      <c r="M96" s="280"/>
    </row>
    <row r="97" spans="8:13" ht="14.25">
      <c r="H97" s="280"/>
      <c r="M97" s="280"/>
    </row>
    <row r="98" spans="8:13" ht="14.25">
      <c r="H98" s="280"/>
      <c r="M98" s="280"/>
    </row>
    <row r="99" spans="8:13" ht="14.25">
      <c r="H99" s="280"/>
      <c r="M99" s="280"/>
    </row>
    <row r="100" spans="8:13" ht="14.25">
      <c r="H100" s="280"/>
      <c r="M100" s="280"/>
    </row>
    <row r="101" spans="8:13" ht="14.25">
      <c r="H101" s="280"/>
      <c r="M101" s="280"/>
    </row>
    <row r="102" spans="8:13" ht="14.25">
      <c r="H102" s="280"/>
      <c r="M102" s="280"/>
    </row>
    <row r="103" spans="8:13" ht="14.25">
      <c r="H103" s="280"/>
      <c r="M103" s="280"/>
    </row>
    <row r="104" spans="8:13" ht="14.25">
      <c r="H104" s="280"/>
      <c r="M104" s="280"/>
    </row>
    <row r="105" spans="8:13" ht="14.25">
      <c r="H105" s="280"/>
      <c r="M105" s="280"/>
    </row>
    <row r="106" spans="8:13" ht="14.25">
      <c r="H106" s="280"/>
      <c r="M106" s="280"/>
    </row>
    <row r="107" spans="8:13" ht="14.25">
      <c r="H107" s="280"/>
      <c r="M107" s="280"/>
    </row>
    <row r="108" spans="8:13" ht="14.25">
      <c r="H108" s="280"/>
      <c r="M108" s="280"/>
    </row>
    <row r="109" spans="8:13" ht="14.25">
      <c r="H109" s="280"/>
      <c r="M109" s="280"/>
    </row>
    <row r="110" spans="8:13" ht="14.25">
      <c r="H110" s="280"/>
      <c r="M110" s="280"/>
    </row>
    <row r="111" spans="8:13" ht="14.25">
      <c r="H111" s="280"/>
      <c r="M111" s="280"/>
    </row>
    <row r="112" spans="8:13" ht="14.25">
      <c r="H112" s="280"/>
      <c r="M112" s="280"/>
    </row>
    <row r="113" spans="8:13" ht="14.25">
      <c r="H113" s="280"/>
      <c r="M113" s="280"/>
    </row>
    <row r="114" spans="8:13" ht="14.25">
      <c r="H114" s="280"/>
      <c r="M114" s="280"/>
    </row>
    <row r="115" spans="8:13" ht="14.25">
      <c r="H115" s="280"/>
      <c r="M115" s="280"/>
    </row>
    <row r="116" spans="8:13" ht="14.25">
      <c r="H116" s="280"/>
      <c r="M116" s="280"/>
    </row>
    <row r="117" spans="8:13" ht="14.25">
      <c r="H117" s="280"/>
      <c r="M117" s="280"/>
    </row>
    <row r="118" spans="8:13" ht="14.25">
      <c r="H118" s="280"/>
      <c r="M118" s="280"/>
    </row>
    <row r="119" spans="8:13" ht="14.25">
      <c r="H119" s="280"/>
      <c r="M119" s="280"/>
    </row>
    <row r="120" spans="8:13" ht="14.25">
      <c r="H120" s="280"/>
      <c r="M120" s="280"/>
    </row>
    <row r="121" spans="8:13" ht="14.25">
      <c r="H121" s="280"/>
      <c r="M121" s="280"/>
    </row>
    <row r="122" spans="8:13" ht="14.25">
      <c r="H122" s="280"/>
      <c r="M122" s="280"/>
    </row>
    <row r="123" spans="8:13" ht="14.25">
      <c r="H123" s="280"/>
      <c r="M123" s="280"/>
    </row>
    <row r="124" spans="8:13" ht="14.25">
      <c r="H124" s="280"/>
      <c r="M124" s="280"/>
    </row>
    <row r="125" spans="8:13" ht="14.25">
      <c r="H125" s="280"/>
      <c r="M125" s="280"/>
    </row>
    <row r="126" spans="8:13" ht="14.25">
      <c r="H126" s="280"/>
      <c r="M126" s="280"/>
    </row>
    <row r="127" spans="8:13" ht="14.25">
      <c r="H127" s="280"/>
      <c r="M127" s="280"/>
    </row>
    <row r="128" spans="8:13" ht="14.25">
      <c r="H128" s="280"/>
      <c r="M128" s="280"/>
    </row>
    <row r="129" spans="8:13" ht="14.25">
      <c r="H129" s="280"/>
      <c r="M129" s="280"/>
    </row>
    <row r="130" spans="8:13" ht="14.25">
      <c r="H130" s="280"/>
      <c r="M130" s="280"/>
    </row>
    <row r="131" spans="8:13" ht="14.25">
      <c r="H131" s="280"/>
      <c r="M131" s="280"/>
    </row>
    <row r="132" spans="8:13" ht="14.25">
      <c r="H132" s="280"/>
      <c r="M132" s="280"/>
    </row>
    <row r="133" spans="8:13" ht="14.25">
      <c r="H133" s="280"/>
      <c r="M133" s="280"/>
    </row>
    <row r="134" spans="8:13" ht="14.25">
      <c r="H134" s="280"/>
      <c r="M134" s="280"/>
    </row>
    <row r="135" spans="8:13" ht="14.25">
      <c r="H135" s="280"/>
      <c r="M135" s="280"/>
    </row>
    <row r="136" spans="8:13" ht="14.25">
      <c r="H136" s="280"/>
      <c r="M136" s="280"/>
    </row>
    <row r="137" spans="8:13" ht="14.25">
      <c r="H137" s="280"/>
      <c r="M137" s="280"/>
    </row>
    <row r="138" spans="8:13" ht="14.25">
      <c r="H138" s="280"/>
      <c r="M138" s="280"/>
    </row>
    <row r="139" spans="8:13" ht="14.25">
      <c r="H139" s="280"/>
      <c r="M139" s="280"/>
    </row>
    <row r="140" ht="14.25">
      <c r="H140" s="280"/>
    </row>
    <row r="141" ht="14.25">
      <c r="H141" s="280"/>
    </row>
    <row r="142" ht="14.25">
      <c r="H142" s="280"/>
    </row>
    <row r="143" ht="14.25">
      <c r="H143" s="280"/>
    </row>
  </sheetData>
  <sheetProtection/>
  <mergeCells count="1">
    <mergeCell ref="A2:C2"/>
  </mergeCells>
  <hyperlinks>
    <hyperlink ref="A2" location="Index!A1" display="Back to Index"/>
  </hyperlinks>
  <printOptions gridLines="1"/>
  <pageMargins left="0.7480314960629921" right="0.31496062992125984" top="0.7086614173228347" bottom="0.5118110236220472" header="0.5118110236220472" footer="0"/>
  <pageSetup blackAndWhite="1" horizontalDpi="600" verticalDpi="600" orientation="landscape" paperSize="9" scale="85" r:id="rId1"/>
  <headerFooter alignWithMargins="0">
    <oddFooter>&amp;L&amp;8&amp;D\&amp;T&amp;R&amp;F&amp;A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P143"/>
  <sheetViews>
    <sheetView zoomScale="80" zoomScaleNormal="80" zoomScalePageLayoutView="0" workbookViewId="0" topLeftCell="A1">
      <pane xSplit="3" ySplit="3" topLeftCell="D4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O7" sqref="O7"/>
    </sheetView>
  </sheetViews>
  <sheetFormatPr defaultColWidth="9.140625" defaultRowHeight="12.75"/>
  <cols>
    <col min="1" max="1" width="4.00390625" style="19" customWidth="1"/>
    <col min="2" max="2" width="4.28125" style="19" customWidth="1"/>
    <col min="3" max="3" width="53.28125" style="5" customWidth="1"/>
    <col min="4" max="7" width="10.28125" style="106" customWidth="1"/>
    <col min="8" max="8" width="10.28125" style="107" bestFit="1" customWidth="1"/>
    <col min="9" max="9" width="9.8515625" style="106" bestFit="1" customWidth="1"/>
    <col min="10" max="10" width="9.8515625" style="106" customWidth="1"/>
    <col min="11" max="11" width="3.57421875" style="18" customWidth="1"/>
    <col min="12" max="12" width="11.140625" style="106" customWidth="1"/>
    <col min="13" max="13" width="11.28125" style="107" customWidth="1"/>
    <col min="14" max="14" width="12.00390625" style="106" customWidth="1"/>
    <col min="15" max="15" width="4.140625" style="19" customWidth="1"/>
    <col min="16" max="16384" width="9.140625" style="19" customWidth="1"/>
  </cols>
  <sheetData>
    <row r="1" spans="1:14" s="41" customFormat="1" ht="20.25">
      <c r="A1" s="40" t="s">
        <v>97</v>
      </c>
      <c r="D1" s="108"/>
      <c r="E1" s="108"/>
      <c r="F1" s="108"/>
      <c r="G1" s="108"/>
      <c r="H1" s="108"/>
      <c r="I1" s="108"/>
      <c r="J1" s="108"/>
      <c r="K1" s="42"/>
      <c r="L1" s="108"/>
      <c r="M1" s="108"/>
      <c r="N1" s="108"/>
    </row>
    <row r="2" spans="1:15" s="43" customFormat="1" ht="45">
      <c r="A2" s="609" t="s">
        <v>66</v>
      </c>
      <c r="B2" s="609"/>
      <c r="C2" s="609"/>
      <c r="D2" s="202" t="s">
        <v>344</v>
      </c>
      <c r="E2" s="202" t="s">
        <v>350</v>
      </c>
      <c r="F2" s="202" t="s">
        <v>366</v>
      </c>
      <c r="G2" s="202" t="s">
        <v>376</v>
      </c>
      <c r="H2" s="202" t="s">
        <v>382</v>
      </c>
      <c r="I2" s="202" t="s">
        <v>388</v>
      </c>
      <c r="J2" s="202" t="s">
        <v>384</v>
      </c>
      <c r="K2" s="203"/>
      <c r="L2" s="202" t="s">
        <v>345</v>
      </c>
      <c r="M2" s="202" t="s">
        <v>385</v>
      </c>
      <c r="N2" s="202" t="s">
        <v>386</v>
      </c>
      <c r="O2" s="203"/>
    </row>
    <row r="3" spans="1:14" s="23" customFormat="1" ht="7.5" customHeight="1">
      <c r="A3" s="46"/>
      <c r="B3" s="30"/>
      <c r="D3" s="16"/>
      <c r="E3" s="16"/>
      <c r="F3" s="16"/>
      <c r="G3" s="16"/>
      <c r="H3" s="109"/>
      <c r="I3" s="16"/>
      <c r="J3" s="16"/>
      <c r="L3" s="16"/>
      <c r="M3" s="283"/>
      <c r="N3" s="16"/>
    </row>
    <row r="4" spans="1:13" ht="15">
      <c r="A4" s="45" t="s">
        <v>186</v>
      </c>
      <c r="B4" s="37"/>
      <c r="D4" s="119"/>
      <c r="E4" s="119"/>
      <c r="F4" s="119"/>
      <c r="G4" s="119"/>
      <c r="H4" s="125"/>
      <c r="I4" s="119"/>
      <c r="J4" s="119"/>
      <c r="M4" s="125"/>
    </row>
    <row r="5" spans="1:14" ht="15">
      <c r="A5" s="17"/>
      <c r="B5" s="19" t="s">
        <v>284</v>
      </c>
      <c r="C5" s="19"/>
      <c r="D5" s="119">
        <v>10113</v>
      </c>
      <c r="E5" s="119">
        <v>10118</v>
      </c>
      <c r="F5" s="119">
        <v>10361</v>
      </c>
      <c r="G5" s="119">
        <v>10392</v>
      </c>
      <c r="H5" s="125">
        <v>10391</v>
      </c>
      <c r="I5" s="119">
        <v>-0.009622786759044821</v>
      </c>
      <c r="J5" s="119">
        <v>2.7489370117670386</v>
      </c>
      <c r="L5" s="119">
        <v>10113</v>
      </c>
      <c r="M5" s="125">
        <v>10391</v>
      </c>
      <c r="N5" s="119">
        <v>2.7489370117670386</v>
      </c>
    </row>
    <row r="6" spans="2:14" s="17" customFormat="1" ht="15">
      <c r="B6" s="19" t="s">
        <v>100</v>
      </c>
      <c r="D6" s="119">
        <v>26814</v>
      </c>
      <c r="E6" s="119">
        <v>28286</v>
      </c>
      <c r="F6" s="119">
        <v>28097</v>
      </c>
      <c r="G6" s="119">
        <v>28303</v>
      </c>
      <c r="H6" s="125">
        <v>29269</v>
      </c>
      <c r="I6" s="119">
        <v>3.4130657527470687</v>
      </c>
      <c r="J6" s="119">
        <v>9.155664951144926</v>
      </c>
      <c r="K6" s="14"/>
      <c r="L6" s="119">
        <v>26814</v>
      </c>
      <c r="M6" s="125">
        <v>29269</v>
      </c>
      <c r="N6" s="119">
        <v>9.155664951144926</v>
      </c>
    </row>
    <row r="7" spans="2:14" s="17" customFormat="1" ht="28.5" customHeight="1">
      <c r="B7" s="611" t="s">
        <v>407</v>
      </c>
      <c r="C7" s="611"/>
      <c r="D7" s="119">
        <v>-1080</v>
      </c>
      <c r="E7" s="119">
        <v>-2156</v>
      </c>
      <c r="F7" s="119">
        <v>-2172</v>
      </c>
      <c r="G7" s="119">
        <v>-2220</v>
      </c>
      <c r="H7" s="125">
        <v>-2219</v>
      </c>
      <c r="I7" s="119">
        <v>0.045045045045044585</v>
      </c>
      <c r="J7" s="119" t="s">
        <v>413</v>
      </c>
      <c r="K7" s="14"/>
      <c r="L7" s="119">
        <v>-1080</v>
      </c>
      <c r="M7" s="125">
        <v>-2219</v>
      </c>
      <c r="N7" s="119" t="s">
        <v>413</v>
      </c>
    </row>
    <row r="8" spans="2:14" ht="29.25" customHeight="1">
      <c r="B8" s="611" t="s">
        <v>324</v>
      </c>
      <c r="C8" s="611"/>
      <c r="D8" s="119">
        <v>-1144</v>
      </c>
      <c r="E8" s="119">
        <v>-140</v>
      </c>
      <c r="F8" s="119">
        <v>-287</v>
      </c>
      <c r="G8" s="119">
        <v>-315</v>
      </c>
      <c r="H8" s="125">
        <v>-373</v>
      </c>
      <c r="I8" s="119">
        <v>-18.412698412698415</v>
      </c>
      <c r="J8" s="119">
        <v>67.3951048951049</v>
      </c>
      <c r="L8" s="119">
        <v>-1144</v>
      </c>
      <c r="M8" s="125">
        <v>-373</v>
      </c>
      <c r="N8" s="119">
        <v>67.3951048951049</v>
      </c>
    </row>
    <row r="9" spans="2:14" s="17" customFormat="1" ht="15">
      <c r="B9" s="17" t="s">
        <v>408</v>
      </c>
      <c r="D9" s="94">
        <v>34703</v>
      </c>
      <c r="E9" s="94">
        <v>36108</v>
      </c>
      <c r="F9" s="94">
        <v>35999</v>
      </c>
      <c r="G9" s="94">
        <v>36160</v>
      </c>
      <c r="H9" s="592">
        <v>37068</v>
      </c>
      <c r="I9" s="94">
        <v>2.5110619469026485</v>
      </c>
      <c r="J9" s="94">
        <v>6.814972768924887</v>
      </c>
      <c r="K9" s="14"/>
      <c r="L9" s="94">
        <v>34703</v>
      </c>
      <c r="M9" s="592">
        <v>37068</v>
      </c>
      <c r="N9" s="94">
        <v>6.814972768924887</v>
      </c>
    </row>
    <row r="10" spans="3:14" ht="14.25">
      <c r="C10" s="19"/>
      <c r="D10" s="119"/>
      <c r="E10" s="119"/>
      <c r="F10" s="119"/>
      <c r="G10" s="119"/>
      <c r="H10" s="125"/>
      <c r="I10" s="119"/>
      <c r="J10" s="119">
        <v>0</v>
      </c>
      <c r="L10" s="119"/>
      <c r="M10" s="125"/>
      <c r="N10" s="119"/>
    </row>
    <row r="11" spans="2:14" ht="14.25">
      <c r="B11" s="19" t="s">
        <v>321</v>
      </c>
      <c r="C11" s="19"/>
      <c r="D11" s="119">
        <v>3179</v>
      </c>
      <c r="E11" s="119">
        <v>3094</v>
      </c>
      <c r="F11" s="119">
        <v>2972</v>
      </c>
      <c r="G11" s="119">
        <v>2990</v>
      </c>
      <c r="H11" s="125">
        <v>2941</v>
      </c>
      <c r="I11" s="119">
        <v>-1.638795986622077</v>
      </c>
      <c r="J11" s="119">
        <v>-7.486631016042777</v>
      </c>
      <c r="L11" s="119">
        <v>3179</v>
      </c>
      <c r="M11" s="125">
        <v>2941</v>
      </c>
      <c r="N11" s="119">
        <v>-7.486631016042777</v>
      </c>
    </row>
    <row r="12" spans="2:14" ht="14.25">
      <c r="B12" s="93" t="s">
        <v>322</v>
      </c>
      <c r="C12" s="19"/>
      <c r="D12" s="119">
        <v>-3179</v>
      </c>
      <c r="E12" s="119">
        <v>-3094</v>
      </c>
      <c r="F12" s="119">
        <v>-2972</v>
      </c>
      <c r="G12" s="119">
        <v>-2990</v>
      </c>
      <c r="H12" s="125">
        <v>-2941</v>
      </c>
      <c r="I12" s="119">
        <v>1.638795986622077</v>
      </c>
      <c r="J12" s="119">
        <v>7.486631016042777</v>
      </c>
      <c r="L12" s="119">
        <v>-3179</v>
      </c>
      <c r="M12" s="125">
        <v>-2941</v>
      </c>
      <c r="N12" s="119">
        <v>7.486631016042777</v>
      </c>
    </row>
    <row r="13" spans="2:14" s="17" customFormat="1" ht="15">
      <c r="B13" s="263" t="s">
        <v>285</v>
      </c>
      <c r="D13" s="94">
        <v>34703</v>
      </c>
      <c r="E13" s="94">
        <v>36108</v>
      </c>
      <c r="F13" s="94">
        <v>35999</v>
      </c>
      <c r="G13" s="94">
        <v>36160</v>
      </c>
      <c r="H13" s="592">
        <v>37068</v>
      </c>
      <c r="I13" s="94">
        <v>2.5110619469026485</v>
      </c>
      <c r="J13" s="94">
        <v>6.814972768924887</v>
      </c>
      <c r="K13" s="14"/>
      <c r="L13" s="94">
        <v>34703</v>
      </c>
      <c r="M13" s="592">
        <v>37068</v>
      </c>
      <c r="N13" s="94">
        <v>6.814972768924887</v>
      </c>
    </row>
    <row r="14" spans="2:14" ht="14.25">
      <c r="B14" s="93"/>
      <c r="C14" s="19"/>
      <c r="D14" s="119"/>
      <c r="E14" s="119"/>
      <c r="F14" s="119"/>
      <c r="G14" s="119"/>
      <c r="H14" s="125"/>
      <c r="I14" s="119"/>
      <c r="J14" s="119"/>
      <c r="L14" s="119"/>
      <c r="M14" s="125"/>
      <c r="N14" s="119"/>
    </row>
    <row r="15" spans="2:14" ht="14.25">
      <c r="B15" s="93" t="s">
        <v>323</v>
      </c>
      <c r="C15" s="19"/>
      <c r="D15" s="119">
        <v>1354</v>
      </c>
      <c r="E15" s="119">
        <v>1374</v>
      </c>
      <c r="F15" s="119">
        <v>1364</v>
      </c>
      <c r="G15" s="119">
        <v>1416</v>
      </c>
      <c r="H15" s="125">
        <v>1408</v>
      </c>
      <c r="I15" s="119">
        <v>-0.5649717514124242</v>
      </c>
      <c r="J15" s="119">
        <v>3.9881831610044216</v>
      </c>
      <c r="L15" s="119">
        <v>1354</v>
      </c>
      <c r="M15" s="125">
        <v>1408</v>
      </c>
      <c r="N15" s="119">
        <v>3.9881831610044216</v>
      </c>
    </row>
    <row r="16" spans="2:14" ht="14.25">
      <c r="B16" s="93" t="s">
        <v>286</v>
      </c>
      <c r="C16" s="19"/>
      <c r="D16" s="119">
        <v>4304</v>
      </c>
      <c r="E16" s="119">
        <v>3688</v>
      </c>
      <c r="F16" s="119">
        <v>3679</v>
      </c>
      <c r="G16" s="119">
        <v>3713</v>
      </c>
      <c r="H16" s="125">
        <v>3639</v>
      </c>
      <c r="I16" s="119">
        <v>-1.9929975760840324</v>
      </c>
      <c r="J16" s="119">
        <v>-15.45074349442379</v>
      </c>
      <c r="L16" s="119">
        <v>4304</v>
      </c>
      <c r="M16" s="125">
        <v>3639</v>
      </c>
      <c r="N16" s="119">
        <v>-15.45074349442379</v>
      </c>
    </row>
    <row r="17" spans="2:14" ht="14.25">
      <c r="B17" s="93" t="s">
        <v>287</v>
      </c>
      <c r="C17" s="19"/>
      <c r="D17" s="119">
        <v>-1</v>
      </c>
      <c r="E17" s="119">
        <v>-1</v>
      </c>
      <c r="F17" s="119">
        <v>-1</v>
      </c>
      <c r="G17" s="119">
        <v>-1</v>
      </c>
      <c r="H17" s="125">
        <v>-2</v>
      </c>
      <c r="I17" s="119">
        <v>-100</v>
      </c>
      <c r="J17" s="119">
        <v>-100</v>
      </c>
      <c r="L17" s="119">
        <v>-1</v>
      </c>
      <c r="M17" s="125">
        <v>-2</v>
      </c>
      <c r="N17" s="119">
        <v>-100</v>
      </c>
    </row>
    <row r="18" spans="2:14" s="17" customFormat="1" ht="15">
      <c r="B18" s="263" t="s">
        <v>288</v>
      </c>
      <c r="D18" s="94">
        <v>40360</v>
      </c>
      <c r="E18" s="94">
        <v>41169</v>
      </c>
      <c r="F18" s="94">
        <v>41041</v>
      </c>
      <c r="G18" s="94">
        <v>41288</v>
      </c>
      <c r="H18" s="592">
        <v>42113</v>
      </c>
      <c r="I18" s="94">
        <v>1.9981592714590102</v>
      </c>
      <c r="J18" s="94">
        <v>4.343409316154601</v>
      </c>
      <c r="K18" s="14"/>
      <c r="L18" s="94">
        <v>40360</v>
      </c>
      <c r="M18" s="592">
        <v>42113</v>
      </c>
      <c r="N18" s="94">
        <v>4.343409316154601</v>
      </c>
    </row>
    <row r="19" spans="2:15" s="23" customFormat="1" ht="6.75" customHeight="1">
      <c r="B19" s="30"/>
      <c r="C19" s="25"/>
      <c r="D19" s="119"/>
      <c r="E19" s="119"/>
      <c r="F19" s="119"/>
      <c r="G19" s="119"/>
      <c r="H19" s="125"/>
      <c r="I19" s="119"/>
      <c r="J19" s="119"/>
      <c r="K19" s="22"/>
      <c r="L19" s="22"/>
      <c r="M19" s="125"/>
      <c r="N19" s="119"/>
      <c r="O19" s="19"/>
    </row>
    <row r="20" spans="1:14" s="17" customFormat="1" ht="15">
      <c r="A20" s="263" t="s">
        <v>289</v>
      </c>
      <c r="D20" s="94">
        <v>264186</v>
      </c>
      <c r="E20" s="94">
        <v>269275</v>
      </c>
      <c r="F20" s="94">
        <v>267930</v>
      </c>
      <c r="G20" s="94">
        <v>279328</v>
      </c>
      <c r="H20" s="592">
        <v>274029</v>
      </c>
      <c r="I20" s="94">
        <v>-1.897052927024856</v>
      </c>
      <c r="J20" s="94">
        <v>3.7257841066521413</v>
      </c>
      <c r="K20" s="14"/>
      <c r="L20" s="94">
        <v>264186</v>
      </c>
      <c r="M20" s="592">
        <v>274029</v>
      </c>
      <c r="N20" s="94">
        <v>3.7257841066521413</v>
      </c>
    </row>
    <row r="21" spans="2:14" ht="15">
      <c r="B21" s="263"/>
      <c r="C21" s="17"/>
      <c r="D21" s="119"/>
      <c r="E21" s="119"/>
      <c r="F21" s="119"/>
      <c r="G21" s="119"/>
      <c r="H21" s="592"/>
      <c r="I21" s="94"/>
      <c r="J21" s="94"/>
      <c r="L21" s="247"/>
      <c r="M21" s="395"/>
      <c r="N21" s="247"/>
    </row>
    <row r="22" spans="2:14" ht="15">
      <c r="B22" s="263"/>
      <c r="C22" s="17"/>
      <c r="D22" s="119"/>
      <c r="E22" s="119"/>
      <c r="F22" s="119"/>
      <c r="G22" s="119"/>
      <c r="H22" s="592"/>
      <c r="L22" s="247"/>
      <c r="M22" s="395"/>
      <c r="N22" s="247"/>
    </row>
    <row r="23" spans="1:10" ht="15">
      <c r="A23" s="263" t="s">
        <v>290</v>
      </c>
      <c r="C23" s="17"/>
      <c r="D23" s="119"/>
      <c r="E23" s="119"/>
      <c r="F23" s="119"/>
      <c r="G23" s="119"/>
      <c r="H23" s="592"/>
      <c r="I23" s="119"/>
      <c r="J23" s="119"/>
    </row>
    <row r="24" spans="2:14" s="17" customFormat="1" ht="15">
      <c r="B24" s="17" t="s">
        <v>334</v>
      </c>
      <c r="D24" s="333">
        <v>13.1</v>
      </c>
      <c r="E24" s="333">
        <v>13.4</v>
      </c>
      <c r="F24" s="333">
        <v>13.4</v>
      </c>
      <c r="G24" s="333">
        <v>12.9</v>
      </c>
      <c r="H24" s="593">
        <v>13.5</v>
      </c>
      <c r="I24" s="333">
        <v>0.5999999999999996</v>
      </c>
      <c r="J24" s="333">
        <v>0.40000000000000036</v>
      </c>
      <c r="K24" s="18"/>
      <c r="L24" s="333">
        <v>13.1</v>
      </c>
      <c r="M24" s="396">
        <v>13.5</v>
      </c>
      <c r="N24" s="277">
        <v>0.40000000000000036</v>
      </c>
    </row>
    <row r="25" spans="2:14" s="17" customFormat="1" ht="15">
      <c r="B25" s="263" t="s">
        <v>98</v>
      </c>
      <c r="D25" s="333">
        <v>13.1</v>
      </c>
      <c r="E25" s="333">
        <v>13.4</v>
      </c>
      <c r="F25" s="333">
        <v>13.4</v>
      </c>
      <c r="G25" s="333">
        <v>12.9</v>
      </c>
      <c r="H25" s="593">
        <v>13.5</v>
      </c>
      <c r="I25" s="333">
        <v>0.5999999999999996</v>
      </c>
      <c r="J25" s="333">
        <v>0.40000000000000036</v>
      </c>
      <c r="K25" s="18"/>
      <c r="L25" s="333">
        <v>13.1</v>
      </c>
      <c r="M25" s="396">
        <v>13.5</v>
      </c>
      <c r="N25" s="277">
        <v>0.40000000000000036</v>
      </c>
    </row>
    <row r="26" spans="2:14" s="17" customFormat="1" ht="15">
      <c r="B26" s="263" t="s">
        <v>291</v>
      </c>
      <c r="D26" s="334">
        <v>15.3</v>
      </c>
      <c r="E26" s="334">
        <v>15.3</v>
      </c>
      <c r="F26" s="334">
        <v>15.3</v>
      </c>
      <c r="G26" s="334">
        <v>14.8</v>
      </c>
      <c r="H26" s="594">
        <v>15.4</v>
      </c>
      <c r="I26" s="334">
        <v>0.5999999999999996</v>
      </c>
      <c r="J26" s="334">
        <v>0.09999999999999964</v>
      </c>
      <c r="K26" s="14"/>
      <c r="L26" s="334">
        <v>15.3</v>
      </c>
      <c r="M26" s="396">
        <v>15.4</v>
      </c>
      <c r="N26" s="342">
        <v>0.09999999999999964</v>
      </c>
    </row>
    <row r="27" spans="2:15" s="23" customFormat="1" ht="6" customHeight="1">
      <c r="B27" s="30"/>
      <c r="D27" s="333"/>
      <c r="E27" s="333"/>
      <c r="F27" s="333"/>
      <c r="G27" s="333"/>
      <c r="H27" s="594"/>
      <c r="I27" s="333"/>
      <c r="J27" s="333"/>
      <c r="K27" s="22"/>
      <c r="L27" s="333"/>
      <c r="M27" s="595"/>
      <c r="N27" s="16"/>
      <c r="O27" s="17"/>
    </row>
    <row r="28" spans="2:14" s="17" customFormat="1" ht="17.25">
      <c r="B28" s="17" t="s">
        <v>396</v>
      </c>
      <c r="D28" s="334">
        <v>11.9</v>
      </c>
      <c r="E28" s="334">
        <v>12.2</v>
      </c>
      <c r="F28" s="334">
        <v>12.3</v>
      </c>
      <c r="G28" s="334">
        <v>11.9</v>
      </c>
      <c r="H28" s="594">
        <v>12.4</v>
      </c>
      <c r="I28" s="334">
        <v>0.5</v>
      </c>
      <c r="J28" s="334">
        <v>0.5</v>
      </c>
      <c r="K28" s="14"/>
      <c r="L28" s="334">
        <v>11.9</v>
      </c>
      <c r="M28" s="595">
        <v>12.4</v>
      </c>
      <c r="N28" s="342">
        <v>0.5</v>
      </c>
    </row>
    <row r="29" spans="2:16" s="25" customFormat="1" ht="14.25">
      <c r="B29" s="35"/>
      <c r="D29" s="119"/>
      <c r="E29" s="119"/>
      <c r="F29" s="119"/>
      <c r="G29" s="119"/>
      <c r="H29" s="125"/>
      <c r="I29" s="119"/>
      <c r="J29" s="119"/>
      <c r="K29" s="22"/>
      <c r="L29" s="119"/>
      <c r="M29" s="107"/>
      <c r="N29" s="106"/>
      <c r="O29" s="19"/>
      <c r="P29" s="22"/>
    </row>
    <row r="30" spans="2:15" s="17" customFormat="1" ht="15">
      <c r="B30" s="96"/>
      <c r="D30" s="16"/>
      <c r="E30" s="16"/>
      <c r="F30" s="16"/>
      <c r="G30" s="16"/>
      <c r="H30" s="109"/>
      <c r="I30" s="16"/>
      <c r="J30" s="16"/>
      <c r="K30" s="18"/>
      <c r="L30" s="16"/>
      <c r="M30" s="107"/>
      <c r="N30" s="106"/>
      <c r="O30" s="19"/>
    </row>
    <row r="31" spans="2:12" ht="15">
      <c r="B31" s="605" t="s">
        <v>293</v>
      </c>
      <c r="C31" s="605"/>
      <c r="D31" s="342"/>
      <c r="E31" s="342"/>
      <c r="F31" s="342"/>
      <c r="G31" s="342"/>
      <c r="H31" s="395"/>
      <c r="L31" s="342"/>
    </row>
    <row r="32" spans="2:6" ht="14.25">
      <c r="B32" s="605" t="s">
        <v>397</v>
      </c>
      <c r="D32" s="135"/>
      <c r="E32" s="135"/>
      <c r="F32" s="135"/>
    </row>
    <row r="33" spans="4:13" ht="14.25">
      <c r="D33" s="135"/>
      <c r="E33" s="135"/>
      <c r="F33" s="135"/>
      <c r="G33" s="135"/>
      <c r="H33" s="340"/>
      <c r="M33" s="280"/>
    </row>
    <row r="34" spans="4:13" ht="14.25">
      <c r="D34" s="135"/>
      <c r="E34" s="135"/>
      <c r="F34" s="135"/>
      <c r="G34" s="135"/>
      <c r="H34" s="340"/>
      <c r="M34" s="280"/>
    </row>
    <row r="35" spans="4:13" ht="14.25">
      <c r="D35" s="135"/>
      <c r="E35" s="135"/>
      <c r="F35" s="135"/>
      <c r="G35" s="135"/>
      <c r="H35" s="340"/>
      <c r="M35" s="280"/>
    </row>
    <row r="36" spans="8:13" ht="14.25">
      <c r="H36" s="340"/>
      <c r="M36" s="280"/>
    </row>
    <row r="37" spans="8:13" ht="14.25">
      <c r="H37" s="340"/>
      <c r="M37" s="280"/>
    </row>
    <row r="38" spans="8:13" ht="14.25">
      <c r="H38" s="340"/>
      <c r="M38" s="280"/>
    </row>
    <row r="39" spans="8:13" ht="14.25">
      <c r="H39" s="280"/>
      <c r="M39" s="280"/>
    </row>
    <row r="40" spans="8:13" ht="14.25">
      <c r="H40" s="280"/>
      <c r="M40" s="280"/>
    </row>
    <row r="41" spans="8:13" ht="14.25">
      <c r="H41" s="280"/>
      <c r="M41" s="280"/>
    </row>
    <row r="42" spans="8:13" ht="14.25">
      <c r="H42" s="280"/>
      <c r="M42" s="280"/>
    </row>
    <row r="43" spans="8:13" ht="14.25">
      <c r="H43" s="280"/>
      <c r="M43" s="280"/>
    </row>
    <row r="44" spans="8:13" ht="14.25">
      <c r="H44" s="280"/>
      <c r="M44" s="280"/>
    </row>
    <row r="45" spans="8:13" ht="14.25">
      <c r="H45" s="280"/>
      <c r="M45" s="280"/>
    </row>
    <row r="46" spans="8:13" ht="14.25">
      <c r="H46" s="280"/>
      <c r="M46" s="280"/>
    </row>
    <row r="47" spans="8:13" ht="14.25">
      <c r="H47" s="280"/>
      <c r="M47" s="280"/>
    </row>
    <row r="48" spans="8:13" ht="14.25">
      <c r="H48" s="280"/>
      <c r="M48" s="280"/>
    </row>
    <row r="49" spans="8:13" ht="14.25">
      <c r="H49" s="280"/>
      <c r="M49" s="280"/>
    </row>
    <row r="50" spans="8:13" ht="14.25">
      <c r="H50" s="280"/>
      <c r="M50" s="280"/>
    </row>
    <row r="51" spans="8:13" ht="14.25">
      <c r="H51" s="280"/>
      <c r="M51" s="280"/>
    </row>
    <row r="52" spans="8:13" ht="14.25">
      <c r="H52" s="280"/>
      <c r="M52" s="280"/>
    </row>
    <row r="53" spans="8:13" ht="14.25">
      <c r="H53" s="280"/>
      <c r="M53" s="280"/>
    </row>
    <row r="54" spans="8:13" ht="14.25">
      <c r="H54" s="280"/>
      <c r="M54" s="280"/>
    </row>
    <row r="55" spans="8:13" ht="14.25">
      <c r="H55" s="280"/>
      <c r="M55" s="280"/>
    </row>
    <row r="56" spans="8:13" ht="14.25">
      <c r="H56" s="280"/>
      <c r="M56" s="280"/>
    </row>
    <row r="57" spans="8:13" ht="14.25">
      <c r="H57" s="280"/>
      <c r="M57" s="280"/>
    </row>
    <row r="58" spans="8:13" ht="14.25">
      <c r="H58" s="280"/>
      <c r="M58" s="280"/>
    </row>
    <row r="59" spans="8:13" ht="14.25">
      <c r="H59" s="280"/>
      <c r="M59" s="280"/>
    </row>
    <row r="60" spans="8:13" ht="14.25">
      <c r="H60" s="280"/>
      <c r="M60" s="280"/>
    </row>
    <row r="61" spans="8:13" ht="14.25">
      <c r="H61" s="280"/>
      <c r="M61" s="280"/>
    </row>
    <row r="62" spans="8:13" ht="14.25">
      <c r="H62" s="280"/>
      <c r="M62" s="280"/>
    </row>
    <row r="63" spans="8:13" ht="14.25">
      <c r="H63" s="280"/>
      <c r="M63" s="280"/>
    </row>
    <row r="64" spans="8:13" ht="14.25">
      <c r="H64" s="280"/>
      <c r="M64" s="280"/>
    </row>
    <row r="65" spans="8:13" ht="14.25">
      <c r="H65" s="280"/>
      <c r="M65" s="280"/>
    </row>
    <row r="66" spans="8:13" ht="14.25">
      <c r="H66" s="280"/>
      <c r="M66" s="280"/>
    </row>
    <row r="67" spans="8:13" ht="14.25">
      <c r="H67" s="280"/>
      <c r="M67" s="280"/>
    </row>
    <row r="68" spans="8:13" ht="14.25">
      <c r="H68" s="280"/>
      <c r="M68" s="280"/>
    </row>
    <row r="69" spans="8:13" ht="14.25">
      <c r="H69" s="280"/>
      <c r="M69" s="280"/>
    </row>
    <row r="70" spans="8:13" ht="14.25">
      <c r="H70" s="280"/>
      <c r="M70" s="280"/>
    </row>
    <row r="71" spans="8:13" ht="14.25">
      <c r="H71" s="280"/>
      <c r="M71" s="280"/>
    </row>
    <row r="72" spans="8:13" ht="14.25">
      <c r="H72" s="280"/>
      <c r="M72" s="280"/>
    </row>
    <row r="73" spans="8:13" ht="14.25">
      <c r="H73" s="280"/>
      <c r="M73" s="280"/>
    </row>
    <row r="74" spans="8:13" ht="14.25">
      <c r="H74" s="280"/>
      <c r="M74" s="280"/>
    </row>
    <row r="75" spans="8:13" ht="14.25">
      <c r="H75" s="280"/>
      <c r="M75" s="280"/>
    </row>
    <row r="76" spans="8:13" ht="14.25">
      <c r="H76" s="280"/>
      <c r="M76" s="280"/>
    </row>
    <row r="77" spans="8:13" ht="14.25">
      <c r="H77" s="280"/>
      <c r="M77" s="280"/>
    </row>
    <row r="78" spans="8:13" ht="14.25">
      <c r="H78" s="280"/>
      <c r="M78" s="280"/>
    </row>
    <row r="79" spans="8:13" ht="14.25">
      <c r="H79" s="280"/>
      <c r="M79" s="280"/>
    </row>
    <row r="80" spans="8:13" ht="14.25">
      <c r="H80" s="280"/>
      <c r="M80" s="280"/>
    </row>
    <row r="81" spans="8:13" ht="14.25">
      <c r="H81" s="280"/>
      <c r="M81" s="280"/>
    </row>
    <row r="82" spans="8:13" ht="14.25">
      <c r="H82" s="280"/>
      <c r="M82" s="280"/>
    </row>
    <row r="83" spans="8:13" ht="14.25">
      <c r="H83" s="280"/>
      <c r="M83" s="280"/>
    </row>
    <row r="84" spans="8:13" ht="14.25">
      <c r="H84" s="280"/>
      <c r="M84" s="280"/>
    </row>
    <row r="85" spans="8:13" ht="14.25">
      <c r="H85" s="280"/>
      <c r="M85" s="280"/>
    </row>
    <row r="86" spans="8:13" ht="14.25">
      <c r="H86" s="280"/>
      <c r="M86" s="280"/>
    </row>
    <row r="87" spans="8:13" ht="14.25">
      <c r="H87" s="280"/>
      <c r="M87" s="280"/>
    </row>
    <row r="88" spans="8:13" ht="14.25">
      <c r="H88" s="280"/>
      <c r="M88" s="280"/>
    </row>
    <row r="89" spans="8:13" ht="14.25">
      <c r="H89" s="280"/>
      <c r="M89" s="280"/>
    </row>
    <row r="90" spans="8:13" ht="14.25">
      <c r="H90" s="280"/>
      <c r="M90" s="280"/>
    </row>
    <row r="91" spans="8:13" ht="14.25">
      <c r="H91" s="280"/>
      <c r="M91" s="280"/>
    </row>
    <row r="92" spans="8:13" ht="14.25">
      <c r="H92" s="280"/>
      <c r="M92" s="280"/>
    </row>
    <row r="93" spans="8:13" ht="14.25">
      <c r="H93" s="280"/>
      <c r="M93" s="280"/>
    </row>
    <row r="94" spans="8:13" ht="14.25">
      <c r="H94" s="280"/>
      <c r="M94" s="280"/>
    </row>
    <row r="95" spans="8:13" ht="14.25">
      <c r="H95" s="280"/>
      <c r="M95" s="280"/>
    </row>
    <row r="96" spans="8:13" ht="14.25">
      <c r="H96" s="280"/>
      <c r="M96" s="280"/>
    </row>
    <row r="97" spans="8:13" ht="14.25">
      <c r="H97" s="280"/>
      <c r="M97" s="280"/>
    </row>
    <row r="98" spans="8:13" ht="14.25">
      <c r="H98" s="280"/>
      <c r="M98" s="280"/>
    </row>
    <row r="99" spans="8:13" ht="14.25">
      <c r="H99" s="280"/>
      <c r="M99" s="280"/>
    </row>
    <row r="100" spans="8:13" ht="14.25">
      <c r="H100" s="280"/>
      <c r="M100" s="280"/>
    </row>
    <row r="101" spans="8:13" ht="14.25">
      <c r="H101" s="280"/>
      <c r="M101" s="280"/>
    </row>
    <row r="102" spans="8:13" ht="14.25">
      <c r="H102" s="280"/>
      <c r="M102" s="280"/>
    </row>
    <row r="103" spans="8:13" ht="14.25">
      <c r="H103" s="280"/>
      <c r="M103" s="280"/>
    </row>
    <row r="104" spans="8:13" ht="14.25">
      <c r="H104" s="280"/>
      <c r="M104" s="280"/>
    </row>
    <row r="105" spans="8:13" ht="14.25">
      <c r="H105" s="280"/>
      <c r="M105" s="280"/>
    </row>
    <row r="106" spans="8:13" ht="14.25">
      <c r="H106" s="280"/>
      <c r="M106" s="280"/>
    </row>
    <row r="107" spans="8:13" ht="14.25">
      <c r="H107" s="280"/>
      <c r="M107" s="280"/>
    </row>
    <row r="108" spans="8:13" ht="14.25">
      <c r="H108" s="280"/>
      <c r="M108" s="280"/>
    </row>
    <row r="109" spans="8:13" ht="14.25">
      <c r="H109" s="280"/>
      <c r="M109" s="280"/>
    </row>
    <row r="110" spans="8:13" ht="14.25">
      <c r="H110" s="280"/>
      <c r="M110" s="280"/>
    </row>
    <row r="111" spans="8:13" ht="14.25">
      <c r="H111" s="280"/>
      <c r="M111" s="280"/>
    </row>
    <row r="112" spans="8:13" ht="14.25">
      <c r="H112" s="280"/>
      <c r="M112" s="280"/>
    </row>
    <row r="113" spans="8:13" ht="14.25">
      <c r="H113" s="280"/>
      <c r="M113" s="280"/>
    </row>
    <row r="114" spans="8:13" ht="14.25">
      <c r="H114" s="280"/>
      <c r="M114" s="280"/>
    </row>
    <row r="115" spans="8:13" ht="14.25">
      <c r="H115" s="280"/>
      <c r="M115" s="280"/>
    </row>
    <row r="116" spans="8:13" ht="14.25">
      <c r="H116" s="280"/>
      <c r="M116" s="280"/>
    </row>
    <row r="117" spans="8:13" ht="14.25">
      <c r="H117" s="280"/>
      <c r="M117" s="280"/>
    </row>
    <row r="118" spans="8:13" ht="14.25">
      <c r="H118" s="280"/>
      <c r="M118" s="280"/>
    </row>
    <row r="119" spans="8:13" ht="14.25">
      <c r="H119" s="280"/>
      <c r="M119" s="280"/>
    </row>
    <row r="120" spans="8:13" ht="14.25">
      <c r="H120" s="280"/>
      <c r="M120" s="280"/>
    </row>
    <row r="121" spans="8:13" ht="14.25">
      <c r="H121" s="280"/>
      <c r="M121" s="280"/>
    </row>
    <row r="122" spans="8:13" ht="14.25">
      <c r="H122" s="280"/>
      <c r="M122" s="280"/>
    </row>
    <row r="123" spans="8:13" ht="14.25">
      <c r="H123" s="280"/>
      <c r="M123" s="280"/>
    </row>
    <row r="124" spans="8:13" ht="14.25">
      <c r="H124" s="280"/>
      <c r="M124" s="280"/>
    </row>
    <row r="125" spans="8:13" ht="14.25">
      <c r="H125" s="280"/>
      <c r="M125" s="280"/>
    </row>
    <row r="126" spans="8:13" ht="14.25">
      <c r="H126" s="280"/>
      <c r="M126" s="280"/>
    </row>
    <row r="127" spans="8:13" ht="14.25">
      <c r="H127" s="280"/>
      <c r="M127" s="280"/>
    </row>
    <row r="128" spans="8:13" ht="14.25">
      <c r="H128" s="280"/>
      <c r="M128" s="280"/>
    </row>
    <row r="129" spans="8:13" ht="14.25">
      <c r="H129" s="280"/>
      <c r="M129" s="280"/>
    </row>
    <row r="130" spans="8:13" ht="14.25">
      <c r="H130" s="280"/>
      <c r="M130" s="280"/>
    </row>
    <row r="131" spans="8:13" ht="14.25">
      <c r="H131" s="280"/>
      <c r="M131" s="280"/>
    </row>
    <row r="132" spans="8:13" ht="14.25">
      <c r="H132" s="280"/>
      <c r="M132" s="280"/>
    </row>
    <row r="133" spans="8:13" ht="14.25">
      <c r="H133" s="280"/>
      <c r="M133" s="280"/>
    </row>
    <row r="134" spans="8:13" ht="14.25">
      <c r="H134" s="280"/>
      <c r="M134" s="280"/>
    </row>
    <row r="135" spans="8:13" ht="14.25">
      <c r="H135" s="280"/>
      <c r="M135" s="280"/>
    </row>
    <row r="136" spans="8:13" ht="14.25">
      <c r="H136" s="280"/>
      <c r="M136" s="280"/>
    </row>
    <row r="137" spans="8:13" ht="14.25">
      <c r="H137" s="280"/>
      <c r="M137" s="280"/>
    </row>
    <row r="138" spans="8:13" ht="14.25">
      <c r="H138" s="280"/>
      <c r="M138" s="280"/>
    </row>
    <row r="139" spans="8:13" ht="14.25">
      <c r="H139" s="280"/>
      <c r="M139" s="280"/>
    </row>
    <row r="140" ht="14.25">
      <c r="H140" s="280"/>
    </row>
    <row r="141" ht="14.25">
      <c r="H141" s="280"/>
    </row>
    <row r="142" ht="14.25">
      <c r="H142" s="280"/>
    </row>
    <row r="143" ht="14.25">
      <c r="H143" s="280"/>
    </row>
  </sheetData>
  <sheetProtection/>
  <mergeCells count="3">
    <mergeCell ref="A2:C2"/>
    <mergeCell ref="B8:C8"/>
    <mergeCell ref="B7:C7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143"/>
  <sheetViews>
    <sheetView zoomScale="80" zoomScaleNormal="80" zoomScalePageLayoutView="0" workbookViewId="0" topLeftCell="A1">
      <pane xSplit="3" ySplit="3" topLeftCell="D16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M30" sqref="M30:M31"/>
    </sheetView>
  </sheetViews>
  <sheetFormatPr defaultColWidth="9.140625" defaultRowHeight="12.75"/>
  <cols>
    <col min="2" max="2" width="14.00390625" style="0" customWidth="1"/>
    <col min="3" max="3" width="31.28125" style="0" customWidth="1"/>
    <col min="4" max="7" width="9.57421875" style="194" customWidth="1"/>
    <col min="8" max="8" width="9.57421875" style="126" customWidth="1"/>
    <col min="9" max="9" width="4.28125" style="0" customWidth="1"/>
    <col min="10" max="11" width="4.28125" style="0" hidden="1" customWidth="1"/>
    <col min="12" max="12" width="10.28125" style="126" customWidth="1"/>
    <col min="13" max="13" width="11.8515625" style="126" customWidth="1"/>
    <col min="14" max="14" width="3.28125" style="0" customWidth="1"/>
    <col min="15" max="15" width="5.140625" style="0" customWidth="1"/>
  </cols>
  <sheetData>
    <row r="1" spans="1:13" s="41" customFormat="1" ht="20.25">
      <c r="A1" s="40" t="s">
        <v>375</v>
      </c>
      <c r="D1" s="132"/>
      <c r="E1" s="132"/>
      <c r="F1" s="132"/>
      <c r="G1" s="132"/>
      <c r="H1" s="132"/>
      <c r="L1" s="132"/>
      <c r="M1" s="132"/>
    </row>
    <row r="2" spans="1:15" s="43" customFormat="1" ht="15">
      <c r="A2" s="609" t="s">
        <v>298</v>
      </c>
      <c r="B2" s="609"/>
      <c r="C2" s="609"/>
      <c r="D2" s="364" t="s">
        <v>344</v>
      </c>
      <c r="E2" s="364" t="s">
        <v>350</v>
      </c>
      <c r="F2" s="202" t="s">
        <v>366</v>
      </c>
      <c r="G2" s="202" t="s">
        <v>376</v>
      </c>
      <c r="H2" s="202" t="s">
        <v>382</v>
      </c>
      <c r="I2" s="202"/>
      <c r="J2" s="202"/>
      <c r="K2" s="202"/>
      <c r="L2" s="202" t="s">
        <v>345</v>
      </c>
      <c r="M2" s="202" t="s">
        <v>385</v>
      </c>
      <c r="N2" s="203"/>
      <c r="O2" s="203"/>
    </row>
    <row r="3" spans="4:13" ht="6" customHeight="1">
      <c r="D3" s="270"/>
      <c r="E3" s="270"/>
      <c r="F3" s="270"/>
      <c r="G3" s="270"/>
      <c r="H3" s="117"/>
      <c r="M3" s="117"/>
    </row>
    <row r="4" spans="1:13" s="64" customFormat="1" ht="15">
      <c r="A4" s="63" t="s">
        <v>102</v>
      </c>
      <c r="D4" s="262"/>
      <c r="E4" s="262"/>
      <c r="F4" s="262"/>
      <c r="G4" s="262"/>
      <c r="H4" s="242"/>
      <c r="I4" s="73"/>
      <c r="J4" s="73"/>
      <c r="K4" s="73"/>
      <c r="L4" s="239"/>
      <c r="M4" s="242"/>
    </row>
    <row r="5" spans="1:15" s="64" customFormat="1" ht="15">
      <c r="A5" s="48" t="s">
        <v>68</v>
      </c>
      <c r="D5" s="275"/>
      <c r="E5" s="275"/>
      <c r="F5" s="275"/>
      <c r="G5" s="275"/>
      <c r="H5" s="372"/>
      <c r="I5" s="274"/>
      <c r="J5" s="274"/>
      <c r="K5" s="274"/>
      <c r="L5" s="275"/>
      <c r="M5" s="501"/>
      <c r="N5" s="327"/>
      <c r="O5" s="327"/>
    </row>
    <row r="6" spans="2:15" s="64" customFormat="1" ht="15">
      <c r="B6" s="64" t="s">
        <v>279</v>
      </c>
      <c r="D6" s="260">
        <v>31.794871794871792</v>
      </c>
      <c r="E6" s="260">
        <v>31.469298245614034</v>
      </c>
      <c r="F6" s="260">
        <v>33.574128799040516</v>
      </c>
      <c r="G6" s="260">
        <v>32.448377581120944</v>
      </c>
      <c r="H6" s="397">
        <v>34.08833522083805</v>
      </c>
      <c r="I6" s="73"/>
      <c r="J6" s="73"/>
      <c r="K6" s="73"/>
      <c r="L6" s="189">
        <v>29.96464961530464</v>
      </c>
      <c r="M6" s="397">
        <v>32.88348105278243</v>
      </c>
      <c r="N6" s="363"/>
      <c r="O6" s="363"/>
    </row>
    <row r="7" spans="2:15" s="64" customFormat="1" ht="15">
      <c r="B7" s="64" t="s">
        <v>101</v>
      </c>
      <c r="D7" s="260">
        <v>51.96581196581197</v>
      </c>
      <c r="E7" s="260">
        <v>49.34210526315789</v>
      </c>
      <c r="F7" s="260">
        <v>49.1528220070117</v>
      </c>
      <c r="G7" s="260">
        <v>49.52064896755162</v>
      </c>
      <c r="H7" s="397">
        <v>48.131370328425824</v>
      </c>
      <c r="I7" s="73"/>
      <c r="J7" s="73"/>
      <c r="K7" s="73"/>
      <c r="L7" s="189">
        <v>51.64275317113744</v>
      </c>
      <c r="M7" s="397">
        <v>49.0424625794246</v>
      </c>
      <c r="N7" s="363"/>
      <c r="O7" s="363"/>
    </row>
    <row r="8" spans="2:15" s="64" customFormat="1" ht="15">
      <c r="B8" s="64" t="s">
        <v>256</v>
      </c>
      <c r="D8" s="260">
        <v>10.427350427350428</v>
      </c>
      <c r="E8" s="260">
        <v>14.108187134502925</v>
      </c>
      <c r="F8" s="260">
        <v>10.299040617202905</v>
      </c>
      <c r="G8" s="260">
        <v>8.333333333333332</v>
      </c>
      <c r="H8" s="397">
        <v>9.47527368818422</v>
      </c>
      <c r="I8" s="73"/>
      <c r="J8" s="73"/>
      <c r="K8" s="73"/>
      <c r="L8" s="189">
        <v>11.457683510085257</v>
      </c>
      <c r="M8" s="397">
        <v>10.568697039800385</v>
      </c>
      <c r="N8" s="363"/>
      <c r="O8" s="363"/>
    </row>
    <row r="9" spans="2:15" s="64" customFormat="1" ht="15">
      <c r="B9" s="64" t="s">
        <v>27</v>
      </c>
      <c r="D9" s="260">
        <v>5.811965811965812</v>
      </c>
      <c r="E9" s="260">
        <v>5.080409356725147</v>
      </c>
      <c r="F9" s="260">
        <v>6.974008576744876</v>
      </c>
      <c r="G9" s="260">
        <v>9.6976401179941</v>
      </c>
      <c r="H9" s="397">
        <v>8.305020762551907</v>
      </c>
      <c r="I9" s="73"/>
      <c r="J9" s="73"/>
      <c r="K9" s="73"/>
      <c r="L9" s="189">
        <v>6.934913703472656</v>
      </c>
      <c r="M9" s="397">
        <v>7.505359327992582</v>
      </c>
      <c r="N9" s="363"/>
      <c r="O9" s="363"/>
    </row>
    <row r="10" spans="1:15" s="64" customFormat="1" ht="14.25">
      <c r="A10" s="56" t="s">
        <v>67</v>
      </c>
      <c r="D10" s="275"/>
      <c r="E10" s="275"/>
      <c r="F10" s="275"/>
      <c r="G10" s="275"/>
      <c r="H10" s="499"/>
      <c r="I10" s="274"/>
      <c r="J10" s="274"/>
      <c r="K10" s="274"/>
      <c r="L10" s="127"/>
      <c r="M10" s="500"/>
      <c r="N10" s="327"/>
      <c r="O10" s="327"/>
    </row>
    <row r="11" spans="2:15" s="64" customFormat="1" ht="15">
      <c r="B11" s="64" t="s">
        <v>38</v>
      </c>
      <c r="D11" s="260">
        <v>60.641025641025635</v>
      </c>
      <c r="E11" s="260">
        <v>62.24415204678363</v>
      </c>
      <c r="F11" s="260">
        <v>60.37174721189591</v>
      </c>
      <c r="G11" s="260">
        <v>60.65634218289085</v>
      </c>
      <c r="H11" s="398">
        <v>64.32616081540203</v>
      </c>
      <c r="I11" s="73"/>
      <c r="J11" s="73"/>
      <c r="K11" s="73"/>
      <c r="L11" s="189">
        <v>61.863173216885</v>
      </c>
      <c r="M11" s="398">
        <v>61.889311207935485</v>
      </c>
      <c r="N11" s="363"/>
      <c r="O11" s="363"/>
    </row>
    <row r="12" spans="2:15" s="64" customFormat="1" ht="15">
      <c r="B12" s="64" t="s">
        <v>39</v>
      </c>
      <c r="D12" s="260">
        <v>20.598290598290596</v>
      </c>
      <c r="E12" s="260">
        <v>19.700292397660817</v>
      </c>
      <c r="F12" s="260">
        <v>23.12267657992565</v>
      </c>
      <c r="G12" s="260">
        <v>22.271386430678465</v>
      </c>
      <c r="H12" s="398">
        <v>19.78104945262363</v>
      </c>
      <c r="I12" s="73"/>
      <c r="J12" s="73"/>
      <c r="K12" s="73"/>
      <c r="L12" s="189">
        <v>19.754626741526305</v>
      </c>
      <c r="M12" s="398">
        <v>21.219987021414667</v>
      </c>
      <c r="N12" s="363"/>
      <c r="O12" s="363"/>
    </row>
    <row r="13" spans="2:15" s="64" customFormat="1" ht="15">
      <c r="B13" s="64" t="s">
        <v>60</v>
      </c>
      <c r="D13" s="260">
        <v>9.18803418803419</v>
      </c>
      <c r="E13" s="260">
        <v>10.307017543859649</v>
      </c>
      <c r="F13" s="260">
        <v>9.888475836431226</v>
      </c>
      <c r="G13" s="260">
        <v>9.808259587020649</v>
      </c>
      <c r="H13" s="398">
        <v>7.738769346923367</v>
      </c>
      <c r="I13" s="73"/>
      <c r="J13" s="73"/>
      <c r="K13" s="73"/>
      <c r="L13" s="189">
        <v>9.877313370763153</v>
      </c>
      <c r="M13" s="398">
        <v>9.44655603967739</v>
      </c>
      <c r="N13" s="363"/>
      <c r="O13" s="363"/>
    </row>
    <row r="14" spans="2:15" s="64" customFormat="1" ht="15">
      <c r="B14" s="73" t="s">
        <v>374</v>
      </c>
      <c r="D14" s="260">
        <v>6.367521367521367</v>
      </c>
      <c r="E14" s="260">
        <v>5.701754385964912</v>
      </c>
      <c r="F14" s="260">
        <v>4.721189591078067</v>
      </c>
      <c r="G14" s="260">
        <v>4.793510324483776</v>
      </c>
      <c r="H14" s="398">
        <v>5.436013590033975</v>
      </c>
      <c r="I14" s="354"/>
      <c r="J14" s="354"/>
      <c r="K14" s="354"/>
      <c r="L14" s="433">
        <v>5.7392389270118525</v>
      </c>
      <c r="M14" s="398">
        <v>5.163622879391861</v>
      </c>
      <c r="N14" s="434"/>
      <c r="O14" s="434"/>
    </row>
    <row r="15" spans="2:15" s="64" customFormat="1" ht="15">
      <c r="B15" s="64" t="s">
        <v>61</v>
      </c>
      <c r="D15" s="260">
        <v>3.205128205128205</v>
      </c>
      <c r="E15" s="260">
        <v>2.046783625730994</v>
      </c>
      <c r="F15" s="260">
        <v>1.8959107806691449</v>
      </c>
      <c r="G15" s="260">
        <v>2.470501474926254</v>
      </c>
      <c r="H15" s="398">
        <v>2.7180067950169877</v>
      </c>
      <c r="I15" s="73"/>
      <c r="J15" s="73"/>
      <c r="K15" s="73"/>
      <c r="L15" s="189">
        <v>2.7656477438136826</v>
      </c>
      <c r="M15" s="398">
        <v>2.280522851580606</v>
      </c>
      <c r="N15" s="363"/>
      <c r="O15" s="363"/>
    </row>
    <row r="16" spans="4:13" s="64" customFormat="1" ht="15">
      <c r="D16" s="262"/>
      <c r="E16" s="262"/>
      <c r="F16" s="262"/>
      <c r="G16" s="262"/>
      <c r="H16" s="367"/>
      <c r="I16" s="73"/>
      <c r="J16" s="73"/>
      <c r="K16" s="73"/>
      <c r="L16" s="239"/>
      <c r="M16" s="367"/>
    </row>
    <row r="17" spans="1:13" s="64" customFormat="1" ht="15">
      <c r="A17" s="63" t="s">
        <v>103</v>
      </c>
      <c r="D17" s="262"/>
      <c r="E17" s="262"/>
      <c r="F17" s="262"/>
      <c r="G17" s="262"/>
      <c r="H17" s="367"/>
      <c r="I17" s="73"/>
      <c r="J17" s="73"/>
      <c r="K17" s="73"/>
      <c r="L17" s="239"/>
      <c r="M17" s="367"/>
    </row>
    <row r="18" spans="1:13" s="64" customFormat="1" ht="14.25" customHeight="1" hidden="1">
      <c r="A18" s="48" t="s">
        <v>68</v>
      </c>
      <c r="D18" s="287"/>
      <c r="E18" s="287"/>
      <c r="F18" s="287"/>
      <c r="G18" s="287"/>
      <c r="H18" s="366"/>
      <c r="I18" s="73"/>
      <c r="J18" s="73"/>
      <c r="K18" s="73"/>
      <c r="L18" s="243"/>
      <c r="M18" s="366"/>
    </row>
    <row r="19" spans="2:13" s="64" customFormat="1" ht="14.25" customHeight="1" hidden="1">
      <c r="B19" s="64" t="s">
        <v>279</v>
      </c>
      <c r="D19" s="288"/>
      <c r="E19" s="288"/>
      <c r="F19" s="288"/>
      <c r="G19" s="288"/>
      <c r="H19" s="366"/>
      <c r="I19" s="73"/>
      <c r="J19" s="73"/>
      <c r="K19" s="73"/>
      <c r="L19" s="189"/>
      <c r="M19" s="366"/>
    </row>
    <row r="20" spans="2:13" s="64" customFormat="1" ht="14.25" customHeight="1" hidden="1">
      <c r="B20" s="64" t="s">
        <v>101</v>
      </c>
      <c r="D20" s="288"/>
      <c r="E20" s="288"/>
      <c r="F20" s="288"/>
      <c r="G20" s="288"/>
      <c r="H20" s="366"/>
      <c r="I20" s="73"/>
      <c r="J20" s="73"/>
      <c r="K20" s="73"/>
      <c r="L20" s="189"/>
      <c r="M20" s="366"/>
    </row>
    <row r="21" spans="2:13" s="64" customFormat="1" ht="14.25" customHeight="1" hidden="1">
      <c r="B21" s="64" t="s">
        <v>256</v>
      </c>
      <c r="D21" s="288"/>
      <c r="E21" s="288"/>
      <c r="F21" s="288"/>
      <c r="G21" s="288"/>
      <c r="H21" s="366"/>
      <c r="I21" s="73"/>
      <c r="J21" s="73"/>
      <c r="K21" s="73"/>
      <c r="L21" s="189"/>
      <c r="M21" s="366"/>
    </row>
    <row r="22" spans="2:13" s="64" customFormat="1" ht="14.25" customHeight="1" hidden="1">
      <c r="B22" s="64" t="s">
        <v>27</v>
      </c>
      <c r="D22" s="288"/>
      <c r="E22" s="288"/>
      <c r="F22" s="288"/>
      <c r="G22" s="288"/>
      <c r="H22" s="366"/>
      <c r="I22" s="73"/>
      <c r="J22" s="73"/>
      <c r="K22" s="73"/>
      <c r="L22" s="189"/>
      <c r="M22" s="366"/>
    </row>
    <row r="23" spans="1:13" s="64" customFormat="1" ht="14.25">
      <c r="A23" s="56" t="s">
        <v>67</v>
      </c>
      <c r="D23" s="273"/>
      <c r="E23" s="273"/>
      <c r="F23" s="273"/>
      <c r="G23" s="273"/>
      <c r="H23" s="500"/>
      <c r="I23" s="246"/>
      <c r="J23" s="246"/>
      <c r="K23" s="246"/>
      <c r="L23" s="245"/>
      <c r="M23" s="500"/>
    </row>
    <row r="24" spans="2:13" s="64" customFormat="1" ht="15">
      <c r="B24" s="64" t="s">
        <v>38</v>
      </c>
      <c r="D24" s="260">
        <v>75.17899761336515</v>
      </c>
      <c r="E24" s="260">
        <v>70.78552515445719</v>
      </c>
      <c r="F24" s="260">
        <v>63.0259623992838</v>
      </c>
      <c r="G24" s="260">
        <v>65.38461538461539</v>
      </c>
      <c r="H24" s="398">
        <v>75.0499001996008</v>
      </c>
      <c r="I24" s="73"/>
      <c r="J24" s="73"/>
      <c r="K24" s="73"/>
      <c r="L24" s="189">
        <v>66.73596673596674</v>
      </c>
      <c r="M24" s="398">
        <v>68.43446039833256</v>
      </c>
    </row>
    <row r="25" spans="2:13" s="64" customFormat="1" ht="15">
      <c r="B25" s="64" t="s">
        <v>39</v>
      </c>
      <c r="D25" s="260">
        <v>21.957040572792362</v>
      </c>
      <c r="E25" s="260">
        <v>21.18270079435128</v>
      </c>
      <c r="F25" s="260">
        <v>28.64816472694718</v>
      </c>
      <c r="G25" s="260">
        <v>30.863039399624764</v>
      </c>
      <c r="H25" s="398">
        <v>20.159680638722556</v>
      </c>
      <c r="I25" s="73"/>
      <c r="J25" s="73"/>
      <c r="K25" s="73"/>
      <c r="L25" s="189">
        <v>22.92099792099792</v>
      </c>
      <c r="M25" s="398">
        <v>25.26632700324224</v>
      </c>
    </row>
    <row r="26" spans="2:13" s="64" customFormat="1" ht="15">
      <c r="B26" s="64" t="s">
        <v>60</v>
      </c>
      <c r="D26" s="260">
        <v>4.6539379474940334</v>
      </c>
      <c r="E26" s="260">
        <v>6.17828773168579</v>
      </c>
      <c r="F26" s="260">
        <v>7.072515666965085</v>
      </c>
      <c r="G26" s="260">
        <v>2.1575984990619137</v>
      </c>
      <c r="H26" s="398">
        <v>-0.499001996007984</v>
      </c>
      <c r="I26" s="73"/>
      <c r="J26" s="73"/>
      <c r="K26" s="73"/>
      <c r="L26" s="189">
        <v>6.159043659043659</v>
      </c>
      <c r="M26" s="398">
        <v>3.8675312644742936</v>
      </c>
    </row>
    <row r="27" spans="2:13" s="64" customFormat="1" ht="15">
      <c r="B27" s="73" t="s">
        <v>374</v>
      </c>
      <c r="D27" s="260">
        <v>-3.4606205250596656</v>
      </c>
      <c r="E27" s="260">
        <v>0.617828773168579</v>
      </c>
      <c r="F27" s="189">
        <v>0</v>
      </c>
      <c r="G27" s="189">
        <v>0.09380863039399624</v>
      </c>
      <c r="H27" s="398">
        <v>2.3952095808383236</v>
      </c>
      <c r="I27" s="73"/>
      <c r="J27" s="73"/>
      <c r="K27" s="73"/>
      <c r="L27" s="189">
        <v>1.1434511434511436</v>
      </c>
      <c r="M27" s="398">
        <v>0.7410838351088467</v>
      </c>
    </row>
    <row r="28" spans="2:15" s="64" customFormat="1" ht="15">
      <c r="B28" s="64" t="s">
        <v>61</v>
      </c>
      <c r="D28" s="260">
        <v>1.6706443914081146</v>
      </c>
      <c r="E28" s="260">
        <v>1.235657546337158</v>
      </c>
      <c r="F28" s="260">
        <v>1.2533572068039391</v>
      </c>
      <c r="G28" s="260">
        <v>1.5009380863039399</v>
      </c>
      <c r="H28" s="398">
        <v>2.8942115768463075</v>
      </c>
      <c r="I28" s="354"/>
      <c r="J28" s="354"/>
      <c r="K28" s="354"/>
      <c r="L28" s="433">
        <v>3.040540540540541</v>
      </c>
      <c r="M28" s="398">
        <v>1.6905974988420565</v>
      </c>
      <c r="N28" s="354"/>
      <c r="O28" s="354"/>
    </row>
    <row r="29" spans="4:13" s="64" customFormat="1" ht="15">
      <c r="D29" s="288"/>
      <c r="E29" s="288"/>
      <c r="F29" s="288"/>
      <c r="G29" s="288"/>
      <c r="H29" s="366"/>
      <c r="I29" s="73"/>
      <c r="J29" s="73"/>
      <c r="K29" s="73"/>
      <c r="L29" s="189"/>
      <c r="M29" s="366"/>
    </row>
    <row r="30" spans="1:13" s="64" customFormat="1" ht="15">
      <c r="A30" s="63" t="s">
        <v>349</v>
      </c>
      <c r="D30" s="262"/>
      <c r="E30" s="262"/>
      <c r="F30" s="262"/>
      <c r="G30" s="262"/>
      <c r="H30" s="405"/>
      <c r="I30" s="73"/>
      <c r="J30" s="73"/>
      <c r="K30" s="73"/>
      <c r="L30" s="239"/>
      <c r="M30" s="367"/>
    </row>
    <row r="31" spans="1:13" s="64" customFormat="1" ht="14.25">
      <c r="A31" s="48" t="s">
        <v>68</v>
      </c>
      <c r="D31" s="273"/>
      <c r="E31" s="273"/>
      <c r="F31" s="273"/>
      <c r="G31" s="273"/>
      <c r="H31" s="500"/>
      <c r="I31" s="298"/>
      <c r="J31" s="298"/>
      <c r="K31" s="298"/>
      <c r="L31" s="275"/>
      <c r="M31" s="500"/>
    </row>
    <row r="32" spans="2:15" s="64" customFormat="1" ht="15">
      <c r="B32" s="64" t="s">
        <v>279</v>
      </c>
      <c r="D32" s="260">
        <v>19.38955203662504</v>
      </c>
      <c r="E32" s="260">
        <v>18.99324295892401</v>
      </c>
      <c r="F32" s="260">
        <v>19.918646872270994</v>
      </c>
      <c r="G32" s="260">
        <v>19.857150138617108</v>
      </c>
      <c r="H32" s="397">
        <v>20.031277818151295</v>
      </c>
      <c r="I32" s="73"/>
      <c r="J32" s="73"/>
      <c r="K32" s="73"/>
      <c r="L32" s="260">
        <v>19.38955203662504</v>
      </c>
      <c r="M32" s="397">
        <v>20.031277818151295</v>
      </c>
      <c r="N32" s="73"/>
      <c r="O32" s="73"/>
    </row>
    <row r="33" spans="2:15" s="64" customFormat="1" ht="15">
      <c r="B33" s="64" t="s">
        <v>101</v>
      </c>
      <c r="D33" s="260">
        <v>51.77465681243672</v>
      </c>
      <c r="E33" s="260">
        <v>49.95183033647894</v>
      </c>
      <c r="F33" s="260">
        <v>51.0902238360068</v>
      </c>
      <c r="G33" s="260">
        <v>50.60798727071667</v>
      </c>
      <c r="H33" s="397">
        <v>49.52232851869932</v>
      </c>
      <c r="I33" s="73"/>
      <c r="J33" s="73"/>
      <c r="K33" s="73"/>
      <c r="L33" s="260">
        <v>51.77465681243672</v>
      </c>
      <c r="M33" s="397">
        <v>49.52232851869932</v>
      </c>
      <c r="N33" s="73"/>
      <c r="O33" s="73"/>
    </row>
    <row r="34" spans="2:15" s="64" customFormat="1" ht="15">
      <c r="B34" s="64" t="s">
        <v>256</v>
      </c>
      <c r="D34" s="260">
        <v>20.798119155364837</v>
      </c>
      <c r="E34" s="260">
        <v>21.56827136241526</v>
      </c>
      <c r="F34" s="260">
        <v>20.0282667647194</v>
      </c>
      <c r="G34" s="260">
        <v>21.3231008569662</v>
      </c>
      <c r="H34" s="397">
        <v>20.157626066615567</v>
      </c>
      <c r="I34" s="73"/>
      <c r="J34" s="73"/>
      <c r="K34" s="73"/>
      <c r="L34" s="260">
        <v>20.798119155364837</v>
      </c>
      <c r="M34" s="397">
        <v>20.157626066615567</v>
      </c>
      <c r="N34" s="73"/>
      <c r="O34" s="73"/>
    </row>
    <row r="35" spans="2:15" s="64" customFormat="1" ht="15">
      <c r="B35" s="64" t="s">
        <v>27</v>
      </c>
      <c r="D35" s="260">
        <v>8.037671995573403</v>
      </c>
      <c r="E35" s="260">
        <v>9.486655342181786</v>
      </c>
      <c r="F35" s="260">
        <v>8.962862527002804</v>
      </c>
      <c r="G35" s="260">
        <v>8.211761733700024</v>
      </c>
      <c r="H35" s="397">
        <v>10.288767596533816</v>
      </c>
      <c r="I35" s="73"/>
      <c r="J35" s="73"/>
      <c r="K35" s="73"/>
      <c r="L35" s="260">
        <v>8.037671995573403</v>
      </c>
      <c r="M35" s="397">
        <v>10.288767596533816</v>
      </c>
      <c r="N35" s="73"/>
      <c r="O35" s="73"/>
    </row>
    <row r="36" spans="1:13" s="64" customFormat="1" ht="14.25">
      <c r="A36" s="56" t="s">
        <v>67</v>
      </c>
      <c r="D36" s="273"/>
      <c r="E36" s="273"/>
      <c r="F36" s="273"/>
      <c r="G36" s="273"/>
      <c r="H36" s="501"/>
      <c r="I36" s="246"/>
      <c r="J36" s="246"/>
      <c r="K36" s="246"/>
      <c r="L36" s="245"/>
      <c r="M36" s="501"/>
    </row>
    <row r="37" spans="2:13" s="64" customFormat="1" ht="15">
      <c r="B37" s="64" t="s">
        <v>38</v>
      </c>
      <c r="D37" s="260">
        <v>65.80958744021913</v>
      </c>
      <c r="E37" s="260">
        <v>64.41646051527144</v>
      </c>
      <c r="F37" s="260">
        <v>65.76412189180493</v>
      </c>
      <c r="G37" s="260">
        <v>66.3274554951545</v>
      </c>
      <c r="H37" s="398">
        <v>67.04630044818286</v>
      </c>
      <c r="I37" s="73"/>
      <c r="J37" s="73"/>
      <c r="K37" s="73"/>
      <c r="L37" s="189">
        <v>65.80958744021913</v>
      </c>
      <c r="M37" s="398">
        <v>67.04630044818286</v>
      </c>
    </row>
    <row r="38" spans="2:13" s="64" customFormat="1" ht="15">
      <c r="B38" s="64" t="s">
        <v>39</v>
      </c>
      <c r="D38" s="260">
        <v>16.642673958613152</v>
      </c>
      <c r="E38" s="260">
        <v>17.979354592949733</v>
      </c>
      <c r="F38" s="260">
        <v>16.879854759387783</v>
      </c>
      <c r="G38" s="260">
        <v>16.28523877378707</v>
      </c>
      <c r="H38" s="398">
        <v>16.127735428534823</v>
      </c>
      <c r="I38" s="73"/>
      <c r="J38" s="73"/>
      <c r="K38" s="73"/>
      <c r="L38" s="189">
        <v>16.642673958613152</v>
      </c>
      <c r="M38" s="398">
        <v>16.127735428534823</v>
      </c>
    </row>
    <row r="39" spans="2:13" s="64" customFormat="1" ht="15">
      <c r="B39" s="64" t="s">
        <v>60</v>
      </c>
      <c r="D39" s="260">
        <v>10.24844506588237</v>
      </c>
      <c r="E39" s="260">
        <v>10.168339132148766</v>
      </c>
      <c r="F39" s="260">
        <v>9.855678632164361</v>
      </c>
      <c r="G39" s="260">
        <v>9.796273848015371</v>
      </c>
      <c r="H39" s="398">
        <v>9.22960701718734</v>
      </c>
      <c r="I39" s="73"/>
      <c r="J39" s="73"/>
      <c r="K39" s="73"/>
      <c r="L39" s="189">
        <v>10.24844506588237</v>
      </c>
      <c r="M39" s="398">
        <v>9.22960701718734</v>
      </c>
    </row>
    <row r="40" spans="2:13" s="64" customFormat="1" ht="15">
      <c r="B40" s="73" t="s">
        <v>374</v>
      </c>
      <c r="D40" s="260">
        <v>3.96143717469217</v>
      </c>
      <c r="E40" s="260">
        <v>4.191757340060106</v>
      </c>
      <c r="F40" s="260">
        <v>3.9989428689617137</v>
      </c>
      <c r="G40" s="260">
        <v>3.7986184827243856</v>
      </c>
      <c r="H40" s="398">
        <v>3.6013668583242953</v>
      </c>
      <c r="I40" s="73"/>
      <c r="J40" s="73"/>
      <c r="K40" s="73"/>
      <c r="L40" s="189">
        <v>3.96143717469217</v>
      </c>
      <c r="M40" s="398">
        <v>3.6013668583242953</v>
      </c>
    </row>
    <row r="41" spans="2:13" s="64" customFormat="1" ht="15">
      <c r="B41" s="64" t="s">
        <v>61</v>
      </c>
      <c r="D41" s="260">
        <v>3.3378563605931824</v>
      </c>
      <c r="E41" s="260">
        <v>3.24408841956995</v>
      </c>
      <c r="F41" s="260">
        <v>3.501401847681206</v>
      </c>
      <c r="G41" s="260">
        <v>3.7924134003186754</v>
      </c>
      <c r="H41" s="398">
        <v>3.9949902477706822</v>
      </c>
      <c r="I41" s="73"/>
      <c r="J41" s="73"/>
      <c r="K41" s="73"/>
      <c r="L41" s="189">
        <v>3.3378563605931824</v>
      </c>
      <c r="M41" s="398">
        <v>3.9949902477706822</v>
      </c>
    </row>
    <row r="42" spans="4:13" s="64" customFormat="1" ht="15">
      <c r="D42" s="262"/>
      <c r="E42" s="262"/>
      <c r="F42" s="262"/>
      <c r="G42" s="262"/>
      <c r="H42" s="367"/>
      <c r="I42" s="73"/>
      <c r="J42" s="73"/>
      <c r="K42" s="73"/>
      <c r="L42" s="239"/>
      <c r="M42" s="368"/>
    </row>
    <row r="43" spans="4:13" ht="12.75">
      <c r="D43" s="270"/>
      <c r="E43" s="270"/>
      <c r="F43" s="270"/>
      <c r="G43" s="270"/>
      <c r="H43" s="369"/>
      <c r="I43" s="174"/>
      <c r="J43" s="174"/>
      <c r="K43" s="174"/>
      <c r="L43" s="244"/>
      <c r="M43" s="369"/>
    </row>
    <row r="44" spans="4:13" ht="12.75">
      <c r="D44" s="270"/>
      <c r="E44" s="270"/>
      <c r="F44" s="270"/>
      <c r="G44" s="270"/>
      <c r="H44" s="369"/>
      <c r="I44" s="174"/>
      <c r="J44" s="174"/>
      <c r="K44" s="174"/>
      <c r="L44" s="244"/>
      <c r="M44" s="369"/>
    </row>
    <row r="45" spans="4:13" ht="12.75">
      <c r="D45" s="270"/>
      <c r="E45" s="270"/>
      <c r="F45" s="270"/>
      <c r="G45" s="270"/>
      <c r="H45" s="369"/>
      <c r="I45" s="174"/>
      <c r="J45" s="174"/>
      <c r="K45" s="174"/>
      <c r="L45" s="244"/>
      <c r="M45" s="369"/>
    </row>
    <row r="46" spans="1:13" ht="12.75">
      <c r="A46" s="323"/>
      <c r="D46" s="270"/>
      <c r="E46" s="270"/>
      <c r="F46" s="270"/>
      <c r="G46" s="270"/>
      <c r="H46" s="369"/>
      <c r="I46" s="174"/>
      <c r="J46" s="174"/>
      <c r="K46" s="174"/>
      <c r="L46" s="244"/>
      <c r="M46" s="369"/>
    </row>
    <row r="47" spans="1:13" ht="12.75">
      <c r="A47" s="174"/>
      <c r="D47" s="270"/>
      <c r="E47" s="270"/>
      <c r="F47" s="270"/>
      <c r="G47" s="270"/>
      <c r="H47" s="369"/>
      <c r="M47" s="369"/>
    </row>
    <row r="48" spans="1:13" ht="12.75">
      <c r="A48" s="174"/>
      <c r="D48" s="271"/>
      <c r="E48" s="271"/>
      <c r="F48" s="271"/>
      <c r="G48" s="271"/>
      <c r="H48" s="369"/>
      <c r="M48" s="369"/>
    </row>
    <row r="49" spans="4:13" ht="12.75">
      <c r="D49" s="271"/>
      <c r="E49" s="271"/>
      <c r="F49" s="271"/>
      <c r="G49" s="271"/>
      <c r="H49" s="369"/>
      <c r="M49" s="369"/>
    </row>
    <row r="50" spans="4:13" ht="12.75">
      <c r="D50" s="271"/>
      <c r="E50" s="271"/>
      <c r="F50" s="271"/>
      <c r="G50" s="271"/>
      <c r="H50" s="369"/>
      <c r="M50" s="369"/>
    </row>
    <row r="51" spans="4:13" ht="12.75">
      <c r="D51" s="271"/>
      <c r="E51" s="271"/>
      <c r="F51" s="271"/>
      <c r="G51" s="271"/>
      <c r="H51" s="369"/>
      <c r="M51" s="369"/>
    </row>
    <row r="52" spans="4:13" ht="12.75">
      <c r="D52" s="271"/>
      <c r="E52" s="271"/>
      <c r="F52" s="271"/>
      <c r="G52" s="271"/>
      <c r="H52" s="369"/>
      <c r="M52" s="369"/>
    </row>
    <row r="53" spans="4:13" ht="12.75">
      <c r="D53" s="271"/>
      <c r="E53" s="271"/>
      <c r="F53" s="271"/>
      <c r="G53" s="271"/>
      <c r="H53" s="369"/>
      <c r="M53" s="369"/>
    </row>
    <row r="54" spans="4:13" ht="12.75">
      <c r="D54" s="271"/>
      <c r="E54" s="271"/>
      <c r="F54" s="271"/>
      <c r="G54" s="271"/>
      <c r="H54" s="369"/>
      <c r="M54" s="369"/>
    </row>
    <row r="55" spans="4:13" ht="12.75">
      <c r="D55" s="271"/>
      <c r="E55" s="271"/>
      <c r="F55" s="271"/>
      <c r="G55" s="271"/>
      <c r="H55" s="369"/>
      <c r="M55" s="369"/>
    </row>
    <row r="56" spans="4:13" ht="12.75">
      <c r="D56" s="271"/>
      <c r="E56" s="271"/>
      <c r="F56" s="271"/>
      <c r="G56" s="271"/>
      <c r="H56" s="369"/>
      <c r="M56" s="369"/>
    </row>
    <row r="57" spans="2:13" ht="12.75">
      <c r="B57" s="174"/>
      <c r="D57" s="271"/>
      <c r="E57" s="271"/>
      <c r="F57" s="271"/>
      <c r="G57" s="271"/>
      <c r="H57" s="369"/>
      <c r="M57" s="369"/>
    </row>
    <row r="58" spans="4:13" ht="12.75">
      <c r="D58" s="271"/>
      <c r="E58" s="271"/>
      <c r="F58" s="271"/>
      <c r="G58" s="271"/>
      <c r="H58" s="369"/>
      <c r="M58" s="369"/>
    </row>
    <row r="59" spans="4:13" ht="12.75">
      <c r="D59" s="271"/>
      <c r="E59" s="271"/>
      <c r="F59" s="271"/>
      <c r="G59" s="271"/>
      <c r="H59" s="369"/>
      <c r="M59" s="369"/>
    </row>
    <row r="60" spans="4:13" ht="12.75">
      <c r="D60" s="271"/>
      <c r="E60" s="271"/>
      <c r="F60" s="271"/>
      <c r="G60" s="271"/>
      <c r="H60" s="369"/>
      <c r="M60" s="369"/>
    </row>
    <row r="61" spans="4:13" ht="12.75">
      <c r="D61" s="271"/>
      <c r="E61" s="271"/>
      <c r="F61" s="271"/>
      <c r="G61" s="271"/>
      <c r="H61" s="369"/>
      <c r="M61" s="369"/>
    </row>
    <row r="62" spans="4:13" ht="12.75">
      <c r="D62" s="271"/>
      <c r="E62" s="271"/>
      <c r="F62" s="271"/>
      <c r="G62" s="271"/>
      <c r="H62" s="369"/>
      <c r="M62" s="369"/>
    </row>
    <row r="63" spans="4:13" ht="12.75">
      <c r="D63" s="271"/>
      <c r="E63" s="271"/>
      <c r="F63" s="271"/>
      <c r="G63" s="271"/>
      <c r="H63" s="369"/>
      <c r="M63" s="369"/>
    </row>
    <row r="64" spans="4:13" ht="12.75">
      <c r="D64" s="271"/>
      <c r="E64" s="271"/>
      <c r="F64" s="271"/>
      <c r="G64" s="271"/>
      <c r="H64" s="369"/>
      <c r="M64" s="369"/>
    </row>
    <row r="65" spans="4:13" ht="12.75">
      <c r="D65" s="271"/>
      <c r="E65" s="271"/>
      <c r="F65" s="271"/>
      <c r="G65" s="271"/>
      <c r="H65" s="369"/>
      <c r="M65" s="369"/>
    </row>
    <row r="66" spans="4:13" ht="12.75">
      <c r="D66" s="271"/>
      <c r="E66" s="271"/>
      <c r="F66" s="271"/>
      <c r="G66" s="271"/>
      <c r="H66" s="369"/>
      <c r="M66" s="369"/>
    </row>
    <row r="67" spans="4:13" ht="12.75">
      <c r="D67" s="271"/>
      <c r="E67" s="271"/>
      <c r="F67" s="271"/>
      <c r="G67" s="271"/>
      <c r="H67" s="369"/>
      <c r="M67" s="369"/>
    </row>
    <row r="68" spans="4:13" ht="12.75">
      <c r="D68" s="271"/>
      <c r="E68" s="271"/>
      <c r="F68" s="271"/>
      <c r="G68" s="271"/>
      <c r="H68" s="369"/>
      <c r="M68" s="369"/>
    </row>
    <row r="69" spans="4:13" ht="12.75">
      <c r="D69" s="271"/>
      <c r="E69" s="271"/>
      <c r="F69" s="271"/>
      <c r="G69" s="271"/>
      <c r="H69" s="369"/>
      <c r="M69" s="369"/>
    </row>
    <row r="70" spans="4:13" ht="12.75">
      <c r="D70" s="271"/>
      <c r="E70" s="271"/>
      <c r="F70" s="271"/>
      <c r="G70" s="271"/>
      <c r="H70" s="369"/>
      <c r="M70" s="369"/>
    </row>
    <row r="71" spans="4:13" ht="12.75">
      <c r="D71" s="271"/>
      <c r="E71" s="271"/>
      <c r="F71" s="271"/>
      <c r="G71" s="271"/>
      <c r="H71" s="369"/>
      <c r="M71" s="369"/>
    </row>
    <row r="72" spans="4:13" ht="12.75">
      <c r="D72" s="271"/>
      <c r="E72" s="271"/>
      <c r="F72" s="271"/>
      <c r="G72" s="271"/>
      <c r="H72" s="369"/>
      <c r="M72" s="369"/>
    </row>
    <row r="73" spans="4:13" ht="12.75">
      <c r="D73" s="271"/>
      <c r="E73" s="271"/>
      <c r="F73" s="271"/>
      <c r="G73" s="271"/>
      <c r="H73" s="369"/>
      <c r="M73" s="369"/>
    </row>
    <row r="74" spans="4:13" ht="12.75">
      <c r="D74" s="271"/>
      <c r="E74" s="271"/>
      <c r="F74" s="271"/>
      <c r="G74" s="271"/>
      <c r="H74" s="369"/>
      <c r="M74" s="369"/>
    </row>
    <row r="75" spans="4:13" ht="12.75">
      <c r="D75" s="271"/>
      <c r="E75" s="271"/>
      <c r="F75" s="271"/>
      <c r="G75" s="271"/>
      <c r="H75" s="369"/>
      <c r="M75" s="369"/>
    </row>
    <row r="76" spans="4:13" ht="12.75">
      <c r="D76" s="271"/>
      <c r="E76" s="271"/>
      <c r="F76" s="271"/>
      <c r="G76" s="271"/>
      <c r="H76" s="369"/>
      <c r="M76" s="369"/>
    </row>
    <row r="77" spans="4:13" ht="12.75">
      <c r="D77" s="271"/>
      <c r="E77" s="271"/>
      <c r="F77" s="271"/>
      <c r="G77" s="271"/>
      <c r="H77" s="369"/>
      <c r="M77" s="369"/>
    </row>
    <row r="78" spans="4:13" ht="12.75">
      <c r="D78" s="271"/>
      <c r="E78" s="271"/>
      <c r="F78" s="271"/>
      <c r="G78" s="271"/>
      <c r="H78" s="369"/>
      <c r="M78" s="369"/>
    </row>
    <row r="79" spans="4:13" ht="12.75">
      <c r="D79" s="271"/>
      <c r="E79" s="271"/>
      <c r="F79" s="271"/>
      <c r="G79" s="271"/>
      <c r="H79" s="369"/>
      <c r="M79" s="369"/>
    </row>
    <row r="80" spans="4:13" ht="12.75">
      <c r="D80" s="271"/>
      <c r="E80" s="271"/>
      <c r="F80" s="271"/>
      <c r="G80" s="271"/>
      <c r="H80" s="369"/>
      <c r="M80" s="369"/>
    </row>
    <row r="81" spans="8:13" ht="12.75">
      <c r="H81" s="369"/>
      <c r="M81" s="369"/>
    </row>
    <row r="82" spans="8:13" ht="12.75">
      <c r="H82" s="369"/>
      <c r="M82" s="369"/>
    </row>
    <row r="83" spans="8:13" ht="12.75">
      <c r="H83" s="369"/>
      <c r="M83" s="369"/>
    </row>
    <row r="84" spans="8:13" ht="12.75">
      <c r="H84" s="369"/>
      <c r="M84" s="369"/>
    </row>
    <row r="85" spans="8:13" ht="12.75">
      <c r="H85" s="369"/>
      <c r="M85" s="369"/>
    </row>
    <row r="86" spans="8:13" ht="12.75">
      <c r="H86" s="369"/>
      <c r="M86" s="369"/>
    </row>
    <row r="87" spans="8:13" ht="12.75">
      <c r="H87" s="369"/>
      <c r="M87" s="369"/>
    </row>
    <row r="88" spans="8:13" ht="12.75">
      <c r="H88" s="369"/>
      <c r="M88" s="369"/>
    </row>
    <row r="89" spans="8:13" ht="12.75">
      <c r="H89" s="369"/>
      <c r="M89" s="369"/>
    </row>
    <row r="90" spans="8:13" ht="12.75">
      <c r="H90" s="369"/>
      <c r="M90" s="369"/>
    </row>
    <row r="91" spans="8:13" ht="12.75">
      <c r="H91" s="369"/>
      <c r="M91" s="369"/>
    </row>
    <row r="92" spans="8:13" ht="12.75">
      <c r="H92" s="369"/>
      <c r="M92" s="369"/>
    </row>
    <row r="93" spans="8:13" ht="12.75">
      <c r="H93" s="369"/>
      <c r="M93" s="369"/>
    </row>
    <row r="94" spans="8:13" ht="12.75">
      <c r="H94" s="369"/>
      <c r="M94" s="369"/>
    </row>
    <row r="95" spans="8:13" ht="12.75">
      <c r="H95" s="369"/>
      <c r="M95" s="369"/>
    </row>
    <row r="96" spans="8:13" ht="12.75">
      <c r="H96" s="369"/>
      <c r="M96" s="369"/>
    </row>
    <row r="97" spans="8:13" ht="12.75">
      <c r="H97" s="369"/>
      <c r="M97" s="369"/>
    </row>
    <row r="98" spans="8:13" ht="12.75">
      <c r="H98" s="369"/>
      <c r="M98" s="369"/>
    </row>
    <row r="99" spans="8:13" ht="12.75">
      <c r="H99" s="369"/>
      <c r="M99" s="369"/>
    </row>
    <row r="100" spans="8:13" ht="12.75">
      <c r="H100" s="369"/>
      <c r="M100" s="369"/>
    </row>
    <row r="101" spans="8:13" ht="12.75">
      <c r="H101" s="369"/>
      <c r="M101" s="369"/>
    </row>
    <row r="102" spans="8:13" ht="12.75">
      <c r="H102" s="369"/>
      <c r="M102" s="369"/>
    </row>
    <row r="103" spans="8:13" ht="12.75">
      <c r="H103" s="369"/>
      <c r="M103" s="369"/>
    </row>
    <row r="104" spans="8:13" ht="12.75">
      <c r="H104" s="369"/>
      <c r="M104" s="369"/>
    </row>
    <row r="105" spans="8:13" ht="12.75">
      <c r="H105" s="369"/>
      <c r="M105" s="369"/>
    </row>
    <row r="106" spans="8:13" ht="12.75">
      <c r="H106" s="369"/>
      <c r="M106" s="369"/>
    </row>
    <row r="107" spans="8:13" ht="12.75">
      <c r="H107" s="369"/>
      <c r="M107" s="369"/>
    </row>
    <row r="108" spans="8:13" ht="12.75">
      <c r="H108" s="369"/>
      <c r="M108" s="369"/>
    </row>
    <row r="109" spans="8:13" ht="12.75">
      <c r="H109" s="369"/>
      <c r="M109" s="369"/>
    </row>
    <row r="110" spans="8:13" ht="12.75">
      <c r="H110" s="369"/>
      <c r="M110" s="369"/>
    </row>
    <row r="111" spans="8:13" ht="12.75">
      <c r="H111" s="369"/>
      <c r="M111" s="369"/>
    </row>
    <row r="112" spans="8:13" ht="12.75">
      <c r="H112" s="369"/>
      <c r="M112" s="369"/>
    </row>
    <row r="113" spans="8:13" ht="12.75">
      <c r="H113" s="369"/>
      <c r="M113" s="369"/>
    </row>
    <row r="114" spans="8:13" ht="12.75">
      <c r="H114" s="369"/>
      <c r="M114" s="369"/>
    </row>
    <row r="115" spans="8:13" ht="12.75">
      <c r="H115" s="369"/>
      <c r="M115" s="369"/>
    </row>
    <row r="116" spans="8:13" ht="12.75">
      <c r="H116" s="369"/>
      <c r="M116" s="369"/>
    </row>
    <row r="117" spans="8:13" ht="12.75">
      <c r="H117" s="369"/>
      <c r="M117" s="369"/>
    </row>
    <row r="118" spans="8:13" ht="12.75">
      <c r="H118" s="369"/>
      <c r="M118" s="369"/>
    </row>
    <row r="119" spans="8:13" ht="12.75">
      <c r="H119" s="369"/>
      <c r="M119" s="369"/>
    </row>
    <row r="120" spans="8:13" ht="12.75">
      <c r="H120" s="369"/>
      <c r="M120" s="369"/>
    </row>
    <row r="121" spans="8:13" ht="12.75">
      <c r="H121" s="369"/>
      <c r="M121" s="369"/>
    </row>
    <row r="122" spans="8:13" ht="12.75">
      <c r="H122" s="369"/>
      <c r="M122" s="369"/>
    </row>
    <row r="123" spans="8:13" ht="12.75">
      <c r="H123" s="369"/>
      <c r="M123" s="369"/>
    </row>
    <row r="124" spans="8:13" ht="12.75">
      <c r="H124" s="370"/>
      <c r="M124" s="370"/>
    </row>
    <row r="125" spans="8:13" ht="12.75">
      <c r="H125" s="370"/>
      <c r="M125" s="370"/>
    </row>
    <row r="126" spans="8:13" ht="12.75">
      <c r="H126" s="370"/>
      <c r="M126" s="370"/>
    </row>
    <row r="127" spans="8:13" ht="12.75">
      <c r="H127" s="370"/>
      <c r="M127" s="370"/>
    </row>
    <row r="128" spans="8:13" ht="12.75">
      <c r="H128" s="370"/>
      <c r="M128" s="370"/>
    </row>
    <row r="129" spans="8:13" ht="12.75">
      <c r="H129" s="370"/>
      <c r="M129" s="370"/>
    </row>
    <row r="130" spans="8:13" ht="12.75">
      <c r="H130" s="370"/>
      <c r="M130" s="370"/>
    </row>
    <row r="131" spans="8:13" ht="12.75">
      <c r="H131" s="370"/>
      <c r="M131" s="370"/>
    </row>
    <row r="132" spans="8:13" ht="12.75">
      <c r="H132" s="370"/>
      <c r="M132" s="370"/>
    </row>
    <row r="133" spans="8:13" ht="12.75">
      <c r="H133" s="370"/>
      <c r="M133" s="370"/>
    </row>
    <row r="134" spans="8:13" ht="12.75">
      <c r="H134" s="370"/>
      <c r="M134" s="370"/>
    </row>
    <row r="135" spans="8:13" ht="12.75">
      <c r="H135" s="370"/>
      <c r="M135" s="370"/>
    </row>
    <row r="136" spans="8:13" ht="12.75">
      <c r="H136" s="370"/>
      <c r="M136" s="370"/>
    </row>
    <row r="137" spans="8:13" ht="12.75">
      <c r="H137" s="370"/>
      <c r="M137" s="370"/>
    </row>
    <row r="138" spans="8:13" ht="12.75">
      <c r="H138" s="370"/>
      <c r="M138" s="370"/>
    </row>
    <row r="139" spans="8:13" ht="12.75">
      <c r="H139" s="370"/>
      <c r="M139" s="370"/>
    </row>
    <row r="140" ht="12.75">
      <c r="H140" s="370"/>
    </row>
    <row r="141" ht="12.75">
      <c r="H141" s="370"/>
    </row>
    <row r="142" ht="12.75">
      <c r="H142" s="370"/>
    </row>
    <row r="143" ht="12.75">
      <c r="H143" s="370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0.77" bottom="0.77" header="0.5" footer="0.5"/>
  <pageSetup fitToHeight="1" fitToWidth="1" horizontalDpi="600" verticalDpi="600" orientation="landscape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S148"/>
  <sheetViews>
    <sheetView zoomScale="80" zoomScaleNormal="80" zoomScalePageLayoutView="0" workbookViewId="0" topLeftCell="A1">
      <pane xSplit="3" ySplit="3" topLeftCell="D4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M16" sqref="M16"/>
    </sheetView>
  </sheetViews>
  <sheetFormatPr defaultColWidth="9.140625" defaultRowHeight="12.75"/>
  <cols>
    <col min="1" max="1" width="4.00390625" style="19" customWidth="1"/>
    <col min="2" max="2" width="4.28125" style="19" customWidth="1"/>
    <col min="3" max="3" width="32.28125" style="5" customWidth="1"/>
    <col min="4" max="7" width="10.00390625" style="106" customWidth="1"/>
    <col min="8" max="8" width="10.00390625" style="107" customWidth="1"/>
    <col min="9" max="10" width="10.00390625" style="106" customWidth="1"/>
    <col min="11" max="11" width="3.7109375" style="106" customWidth="1"/>
    <col min="12" max="12" width="10.00390625" style="106" customWidth="1"/>
    <col min="13" max="13" width="10.00390625" style="107" customWidth="1"/>
    <col min="14" max="14" width="10.140625" style="106" customWidth="1"/>
    <col min="15" max="15" width="3.28125" style="19" customWidth="1"/>
    <col min="16" max="17" width="9.140625" style="19" customWidth="1"/>
    <col min="18" max="18" width="9.421875" style="19" bestFit="1" customWidth="1"/>
    <col min="19" max="16384" width="9.140625" style="19" customWidth="1"/>
  </cols>
  <sheetData>
    <row r="1" spans="1:14" s="41" customFormat="1" ht="20.25">
      <c r="A1" s="40" t="s">
        <v>279</v>
      </c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5" s="43" customFormat="1" ht="45">
      <c r="A2" s="609" t="s">
        <v>66</v>
      </c>
      <c r="B2" s="609"/>
      <c r="C2" s="609"/>
      <c r="D2" s="202" t="s">
        <v>344</v>
      </c>
      <c r="E2" s="202" t="s">
        <v>350</v>
      </c>
      <c r="F2" s="202" t="s">
        <v>366</v>
      </c>
      <c r="G2" s="202" t="s">
        <v>376</v>
      </c>
      <c r="H2" s="202" t="s">
        <v>382</v>
      </c>
      <c r="I2" s="202" t="s">
        <v>388</v>
      </c>
      <c r="J2" s="202" t="s">
        <v>384</v>
      </c>
      <c r="K2" s="203"/>
      <c r="L2" s="202" t="s">
        <v>345</v>
      </c>
      <c r="M2" s="202" t="s">
        <v>385</v>
      </c>
      <c r="N2" s="202" t="s">
        <v>386</v>
      </c>
      <c r="O2" s="203"/>
    </row>
    <row r="3" spans="1:14" s="23" customFormat="1" ht="6.75" customHeight="1">
      <c r="A3" s="46"/>
      <c r="B3" s="30"/>
      <c r="D3" s="133"/>
      <c r="E3" s="133"/>
      <c r="F3" s="133"/>
      <c r="G3" s="133"/>
      <c r="H3" s="121"/>
      <c r="I3" s="16"/>
      <c r="J3" s="16"/>
      <c r="K3" s="16"/>
      <c r="L3" s="16"/>
      <c r="M3" s="109"/>
      <c r="N3" s="16"/>
    </row>
    <row r="4" spans="1:14" s="23" customFormat="1" ht="14.25" customHeight="1">
      <c r="A4" s="46" t="s">
        <v>86</v>
      </c>
      <c r="B4" s="30"/>
      <c r="D4" s="133"/>
      <c r="E4" s="133"/>
      <c r="F4" s="133"/>
      <c r="G4" s="133"/>
      <c r="H4" s="300"/>
      <c r="I4" s="106"/>
      <c r="J4" s="106"/>
      <c r="K4" s="16"/>
      <c r="L4" s="16"/>
      <c r="M4" s="109"/>
      <c r="N4" s="16"/>
    </row>
    <row r="5" spans="2:16" ht="12.75" customHeight="1">
      <c r="B5" s="91" t="s">
        <v>2</v>
      </c>
      <c r="C5" s="19"/>
      <c r="D5" s="106">
        <v>464</v>
      </c>
      <c r="E5" s="106">
        <v>485</v>
      </c>
      <c r="F5" s="106">
        <v>510</v>
      </c>
      <c r="G5" s="106">
        <v>560</v>
      </c>
      <c r="H5" s="107">
        <v>602</v>
      </c>
      <c r="I5" s="282">
        <v>7.499999999999996</v>
      </c>
      <c r="J5" s="282">
        <v>29.74137931034482</v>
      </c>
      <c r="L5" s="106">
        <v>1689</v>
      </c>
      <c r="M5" s="309">
        <v>2157</v>
      </c>
      <c r="N5" s="106">
        <v>27.708703374777976</v>
      </c>
      <c r="O5" s="341"/>
      <c r="P5" s="479"/>
    </row>
    <row r="6" spans="2:16" ht="14.25">
      <c r="B6" s="91" t="s">
        <v>22</v>
      </c>
      <c r="C6" s="19"/>
      <c r="D6" s="106">
        <v>280</v>
      </c>
      <c r="E6" s="106">
        <v>376</v>
      </c>
      <c r="F6" s="106">
        <v>393</v>
      </c>
      <c r="G6" s="106">
        <v>320</v>
      </c>
      <c r="H6" s="107">
        <v>301</v>
      </c>
      <c r="I6" s="282">
        <v>-5.937499999999996</v>
      </c>
      <c r="J6" s="282">
        <v>7.499999999999996</v>
      </c>
      <c r="L6" s="106">
        <v>1193</v>
      </c>
      <c r="M6" s="309">
        <v>1390</v>
      </c>
      <c r="N6" s="106">
        <v>16.51299245599329</v>
      </c>
      <c r="O6" s="341"/>
      <c r="P6" s="479"/>
    </row>
    <row r="7" spans="2:16" ht="14.25">
      <c r="B7" s="92" t="s">
        <v>3</v>
      </c>
      <c r="C7" s="19"/>
      <c r="D7" s="106">
        <v>744</v>
      </c>
      <c r="E7" s="106">
        <v>861</v>
      </c>
      <c r="F7" s="106">
        <v>903</v>
      </c>
      <c r="G7" s="106">
        <v>880</v>
      </c>
      <c r="H7" s="107">
        <v>903</v>
      </c>
      <c r="I7" s="282">
        <v>2.6136363636363624</v>
      </c>
      <c r="J7" s="282">
        <v>21.370967741935477</v>
      </c>
      <c r="L7" s="106">
        <v>2882</v>
      </c>
      <c r="M7" s="309">
        <v>3547</v>
      </c>
      <c r="N7" s="106">
        <v>23.074253990284532</v>
      </c>
      <c r="O7" s="341"/>
      <c r="P7" s="479"/>
    </row>
    <row r="8" spans="2:16" ht="14.25">
      <c r="B8" s="92" t="s">
        <v>0</v>
      </c>
      <c r="C8" s="19"/>
      <c r="D8" s="106">
        <v>521</v>
      </c>
      <c r="E8" s="106">
        <v>518</v>
      </c>
      <c r="F8" s="106">
        <v>549</v>
      </c>
      <c r="G8" s="106">
        <v>574</v>
      </c>
      <c r="H8" s="107">
        <v>620</v>
      </c>
      <c r="I8" s="282">
        <v>8.013937282229966</v>
      </c>
      <c r="J8" s="282">
        <v>19.00191938579654</v>
      </c>
      <c r="L8" s="106">
        <v>1920</v>
      </c>
      <c r="M8" s="309">
        <v>2261</v>
      </c>
      <c r="N8" s="106">
        <v>17.760416666666657</v>
      </c>
      <c r="O8" s="341"/>
      <c r="P8" s="479"/>
    </row>
    <row r="9" spans="2:16" ht="14.25">
      <c r="B9" s="92" t="s">
        <v>5</v>
      </c>
      <c r="C9" s="19"/>
      <c r="D9" s="106">
        <v>17</v>
      </c>
      <c r="E9" s="106">
        <v>29</v>
      </c>
      <c r="F9" s="106">
        <v>18</v>
      </c>
      <c r="G9" s="106">
        <v>31</v>
      </c>
      <c r="H9" s="107">
        <v>38</v>
      </c>
      <c r="I9" s="282">
        <v>22.580645161290324</v>
      </c>
      <c r="J9" s="282" t="s">
        <v>412</v>
      </c>
      <c r="L9" s="106">
        <v>89</v>
      </c>
      <c r="M9" s="309">
        <v>116</v>
      </c>
      <c r="N9" s="106">
        <v>30.337078651685403</v>
      </c>
      <c r="O9" s="341"/>
      <c r="P9" s="479"/>
    </row>
    <row r="10" spans="2:16" ht="14.25">
      <c r="B10" s="93" t="s">
        <v>399</v>
      </c>
      <c r="C10" s="19"/>
      <c r="D10" s="257">
        <v>0</v>
      </c>
      <c r="E10" s="257">
        <v>0</v>
      </c>
      <c r="F10" s="257">
        <v>0</v>
      </c>
      <c r="G10" s="257">
        <v>0</v>
      </c>
      <c r="H10" s="308">
        <v>0</v>
      </c>
      <c r="I10" s="331">
        <v>0</v>
      </c>
      <c r="J10" s="282">
        <v>0</v>
      </c>
      <c r="K10" s="257"/>
      <c r="L10" s="119">
        <v>3</v>
      </c>
      <c r="M10" s="468">
        <v>0</v>
      </c>
      <c r="N10" s="119">
        <v>-100</v>
      </c>
      <c r="O10" s="341"/>
      <c r="P10" s="479"/>
    </row>
    <row r="11" spans="2:19" ht="14.25">
      <c r="B11" s="93" t="s">
        <v>6</v>
      </c>
      <c r="C11" s="19"/>
      <c r="D11" s="106">
        <v>206</v>
      </c>
      <c r="E11" s="106">
        <v>314</v>
      </c>
      <c r="F11" s="106">
        <v>336</v>
      </c>
      <c r="G11" s="106">
        <v>275</v>
      </c>
      <c r="H11" s="107">
        <v>245</v>
      </c>
      <c r="I11" s="282">
        <v>-10.909090909090914</v>
      </c>
      <c r="J11" s="282">
        <v>18.93203883495145</v>
      </c>
      <c r="L11" s="106">
        <v>876</v>
      </c>
      <c r="M11" s="309">
        <v>1170</v>
      </c>
      <c r="N11" s="106">
        <v>33.56164383561644</v>
      </c>
      <c r="O11" s="341"/>
      <c r="P11" s="479"/>
      <c r="S11" s="480"/>
    </row>
    <row r="12" spans="4:19" ht="14.25">
      <c r="D12" s="135"/>
      <c r="E12" s="135"/>
      <c r="F12" s="135"/>
      <c r="G12" s="135"/>
      <c r="L12" s="130"/>
      <c r="M12" s="309"/>
      <c r="S12" s="480"/>
    </row>
    <row r="13" spans="1:19" s="23" customFormat="1" ht="14.25" customHeight="1">
      <c r="A13" s="46" t="s">
        <v>91</v>
      </c>
      <c r="B13" s="30"/>
      <c r="D13" s="268"/>
      <c r="E13" s="268"/>
      <c r="F13" s="268"/>
      <c r="G13" s="268"/>
      <c r="H13" s="455"/>
      <c r="I13" s="16"/>
      <c r="J13" s="16"/>
      <c r="K13" s="16"/>
      <c r="L13" s="133"/>
      <c r="M13" s="309"/>
      <c r="N13" s="16"/>
      <c r="S13" s="573"/>
    </row>
    <row r="14" spans="2:19" ht="14.25">
      <c r="B14" s="92" t="s">
        <v>337</v>
      </c>
      <c r="C14" s="19"/>
      <c r="D14" s="106">
        <v>84451</v>
      </c>
      <c r="E14" s="106">
        <v>85760</v>
      </c>
      <c r="F14" s="106">
        <v>86674</v>
      </c>
      <c r="G14" s="106">
        <v>89604</v>
      </c>
      <c r="H14" s="107">
        <v>90685</v>
      </c>
      <c r="I14" s="282">
        <v>1.2064193562787429</v>
      </c>
      <c r="J14" s="282">
        <v>7.381795360623311</v>
      </c>
      <c r="L14" s="106">
        <v>84451</v>
      </c>
      <c r="M14" s="309">
        <v>90685</v>
      </c>
      <c r="N14" s="106">
        <v>7.381795360623311</v>
      </c>
      <c r="P14" s="467"/>
      <c r="Q14" s="571"/>
      <c r="R14" s="572"/>
      <c r="S14" s="480"/>
    </row>
    <row r="15" spans="2:19" ht="14.25">
      <c r="B15" s="92" t="s">
        <v>8</v>
      </c>
      <c r="C15" s="19"/>
      <c r="D15" s="106">
        <v>162146</v>
      </c>
      <c r="E15" s="106">
        <v>170939</v>
      </c>
      <c r="F15" s="106">
        <v>170699</v>
      </c>
      <c r="G15" s="106">
        <v>172347</v>
      </c>
      <c r="H15" s="107">
        <v>172723</v>
      </c>
      <c r="I15" s="282">
        <v>0.21816451693386085</v>
      </c>
      <c r="J15" s="282">
        <v>6.523133472302733</v>
      </c>
      <c r="L15" s="106">
        <v>162146</v>
      </c>
      <c r="M15" s="309">
        <v>172723</v>
      </c>
      <c r="N15" s="106">
        <v>6.523133472302733</v>
      </c>
      <c r="P15" s="467"/>
      <c r="Q15" s="571"/>
      <c r="R15" s="572"/>
      <c r="S15" s="480"/>
    </row>
    <row r="16" spans="2:19" ht="14.25">
      <c r="B16" s="92" t="s">
        <v>57</v>
      </c>
      <c r="C16" s="19"/>
      <c r="D16" s="106">
        <v>20</v>
      </c>
      <c r="E16" s="106">
        <v>14</v>
      </c>
      <c r="F16" s="106">
        <v>18</v>
      </c>
      <c r="G16" s="106">
        <v>17</v>
      </c>
      <c r="H16" s="107">
        <v>26</v>
      </c>
      <c r="I16" s="282">
        <v>52.941176470588225</v>
      </c>
      <c r="J16" s="282">
        <v>30.000000000000004</v>
      </c>
      <c r="L16" s="106">
        <v>72</v>
      </c>
      <c r="M16" s="309">
        <v>75</v>
      </c>
      <c r="N16" s="106">
        <v>4.166666666666674</v>
      </c>
      <c r="P16" s="467"/>
      <c r="Q16" s="571"/>
      <c r="R16" s="572"/>
      <c r="S16" s="480"/>
    </row>
    <row r="17" spans="2:19" ht="14.25">
      <c r="B17" s="92" t="s">
        <v>58</v>
      </c>
      <c r="C17" s="19"/>
      <c r="D17" s="106">
        <v>8</v>
      </c>
      <c r="E17" s="106">
        <v>9</v>
      </c>
      <c r="F17" s="106">
        <v>9</v>
      </c>
      <c r="G17" s="106">
        <v>9</v>
      </c>
      <c r="H17" s="107">
        <v>10</v>
      </c>
      <c r="I17" s="353">
        <v>11.111111111111116</v>
      </c>
      <c r="J17" s="282">
        <v>25</v>
      </c>
      <c r="L17" s="106">
        <v>32</v>
      </c>
      <c r="M17" s="309">
        <v>37</v>
      </c>
      <c r="N17" s="119">
        <v>15.625</v>
      </c>
      <c r="P17" s="467"/>
      <c r="Q17" s="571"/>
      <c r="R17" s="572"/>
      <c r="S17" s="480"/>
    </row>
    <row r="18" spans="2:19" ht="14.25">
      <c r="B18" s="37"/>
      <c r="D18" s="130"/>
      <c r="E18" s="130"/>
      <c r="F18" s="130"/>
      <c r="G18" s="130"/>
      <c r="M18" s="280"/>
      <c r="S18" s="480"/>
    </row>
    <row r="19" spans="4:19" ht="14.25">
      <c r="D19" s="130"/>
      <c r="E19" s="130"/>
      <c r="F19" s="130"/>
      <c r="G19" s="130"/>
      <c r="M19" s="280"/>
      <c r="S19" s="480"/>
    </row>
    <row r="20" spans="4:13" ht="14.25">
      <c r="D20" s="130"/>
      <c r="E20" s="130"/>
      <c r="F20" s="130"/>
      <c r="G20" s="130"/>
      <c r="H20" s="280"/>
      <c r="M20" s="280"/>
    </row>
    <row r="21" spans="4:13" ht="14.25">
      <c r="D21" s="130"/>
      <c r="E21" s="130"/>
      <c r="F21" s="130"/>
      <c r="G21" s="130"/>
      <c r="H21" s="280"/>
      <c r="M21" s="280"/>
    </row>
    <row r="22" spans="4:13" ht="14.25">
      <c r="D22" s="234"/>
      <c r="E22" s="234"/>
      <c r="F22" s="234"/>
      <c r="G22" s="234"/>
      <c r="H22" s="280"/>
      <c r="M22" s="280"/>
    </row>
    <row r="23" spans="4:13" ht="14.25">
      <c r="D23" s="234"/>
      <c r="E23" s="234"/>
      <c r="F23" s="234"/>
      <c r="G23" s="234"/>
      <c r="H23" s="280"/>
      <c r="M23" s="280"/>
    </row>
    <row r="24" spans="4:13" ht="14.25">
      <c r="D24" s="234"/>
      <c r="E24" s="234"/>
      <c r="F24" s="234"/>
      <c r="G24" s="234"/>
      <c r="H24" s="280"/>
      <c r="M24" s="280"/>
    </row>
    <row r="25" spans="4:13" ht="14.25">
      <c r="D25" s="234"/>
      <c r="E25" s="234"/>
      <c r="F25" s="234"/>
      <c r="G25" s="234"/>
      <c r="H25" s="280"/>
      <c r="M25" s="280"/>
    </row>
    <row r="26" spans="4:13" ht="14.25">
      <c r="D26" s="234"/>
      <c r="E26" s="234"/>
      <c r="F26" s="234"/>
      <c r="G26" s="234"/>
      <c r="H26" s="280"/>
      <c r="M26" s="280"/>
    </row>
    <row r="27" spans="4:13" ht="14.25">
      <c r="D27" s="234"/>
      <c r="E27" s="234"/>
      <c r="F27" s="234"/>
      <c r="G27" s="234"/>
      <c r="H27" s="280"/>
      <c r="M27" s="280"/>
    </row>
    <row r="28" spans="4:13" ht="14.25">
      <c r="D28" s="234"/>
      <c r="E28" s="234"/>
      <c r="F28" s="234"/>
      <c r="G28" s="234"/>
      <c r="H28" s="280"/>
      <c r="M28" s="280"/>
    </row>
    <row r="29" spans="4:13" ht="14.25">
      <c r="D29" s="234"/>
      <c r="E29" s="234"/>
      <c r="F29" s="234"/>
      <c r="G29" s="234"/>
      <c r="H29" s="280"/>
      <c r="M29" s="280"/>
    </row>
    <row r="30" spans="4:13" ht="14.25">
      <c r="D30" s="234"/>
      <c r="E30" s="234"/>
      <c r="F30" s="234"/>
      <c r="G30" s="234"/>
      <c r="H30" s="280"/>
      <c r="M30" s="280"/>
    </row>
    <row r="31" spans="4:13" ht="14.25">
      <c r="D31" s="234"/>
      <c r="E31" s="234"/>
      <c r="F31" s="234"/>
      <c r="G31" s="234"/>
      <c r="H31" s="280"/>
      <c r="M31" s="280"/>
    </row>
    <row r="32" spans="4:13" ht="14.25">
      <c r="D32" s="234"/>
      <c r="E32" s="234"/>
      <c r="F32" s="234"/>
      <c r="G32" s="234"/>
      <c r="H32" s="280"/>
      <c r="M32" s="280"/>
    </row>
    <row r="33" spans="8:13" ht="14.25">
      <c r="H33" s="280"/>
      <c r="M33" s="280"/>
    </row>
    <row r="34" spans="8:13" ht="14.25">
      <c r="H34" s="280"/>
      <c r="M34" s="280"/>
    </row>
    <row r="35" spans="8:13" ht="14.25">
      <c r="H35" s="280"/>
      <c r="M35" s="280"/>
    </row>
    <row r="36" spans="8:13" ht="14.25">
      <c r="H36" s="280"/>
      <c r="M36" s="280"/>
    </row>
    <row r="37" spans="8:13" ht="14.25">
      <c r="H37" s="280"/>
      <c r="M37" s="280"/>
    </row>
    <row r="38" spans="8:13" ht="14.25">
      <c r="H38" s="280"/>
      <c r="M38" s="280"/>
    </row>
    <row r="39" spans="8:13" ht="14.25">
      <c r="H39" s="280"/>
      <c r="M39" s="280"/>
    </row>
    <row r="40" spans="8:13" ht="14.25">
      <c r="H40" s="280"/>
      <c r="M40" s="280"/>
    </row>
    <row r="41" spans="8:13" ht="14.25">
      <c r="H41" s="280"/>
      <c r="M41" s="280"/>
    </row>
    <row r="42" spans="8:13" ht="14.25">
      <c r="H42" s="280"/>
      <c r="M42" s="280"/>
    </row>
    <row r="43" spans="8:13" ht="14.25">
      <c r="H43" s="280"/>
      <c r="M43" s="280"/>
    </row>
    <row r="44" spans="8:13" ht="14.25">
      <c r="H44" s="280"/>
      <c r="M44" s="280"/>
    </row>
    <row r="45" spans="8:13" ht="14.25">
      <c r="H45" s="280"/>
      <c r="M45" s="280"/>
    </row>
    <row r="46" spans="8:13" ht="14.25">
      <c r="H46" s="280"/>
      <c r="M46" s="280"/>
    </row>
    <row r="47" spans="8:13" ht="14.25">
      <c r="H47" s="280"/>
      <c r="M47" s="280"/>
    </row>
    <row r="48" spans="8:13" ht="14.25">
      <c r="H48" s="280"/>
      <c r="M48" s="280"/>
    </row>
    <row r="49" spans="8:13" ht="14.25">
      <c r="H49" s="280"/>
      <c r="M49" s="280"/>
    </row>
    <row r="50" spans="8:13" ht="14.25">
      <c r="H50" s="280"/>
      <c r="M50" s="280"/>
    </row>
    <row r="51" spans="8:13" ht="14.25">
      <c r="H51" s="280"/>
      <c r="M51" s="280"/>
    </row>
    <row r="52" spans="8:13" ht="14.25">
      <c r="H52" s="280"/>
      <c r="M52" s="280"/>
    </row>
    <row r="53" spans="8:13" ht="14.25">
      <c r="H53" s="280"/>
      <c r="M53" s="280"/>
    </row>
    <row r="54" spans="8:13" ht="14.25">
      <c r="H54" s="280"/>
      <c r="M54" s="280"/>
    </row>
    <row r="55" spans="8:13" ht="14.25">
      <c r="H55" s="280"/>
      <c r="M55" s="280"/>
    </row>
    <row r="56" spans="8:13" ht="14.25">
      <c r="H56" s="280"/>
      <c r="M56" s="280"/>
    </row>
    <row r="57" spans="8:13" ht="14.25">
      <c r="H57" s="280"/>
      <c r="M57" s="280"/>
    </row>
    <row r="58" spans="8:13" ht="14.25">
      <c r="H58" s="280"/>
      <c r="M58" s="280"/>
    </row>
    <row r="59" spans="8:13" ht="14.25">
      <c r="H59" s="280"/>
      <c r="M59" s="280"/>
    </row>
    <row r="60" spans="8:13" ht="14.25">
      <c r="H60" s="280"/>
      <c r="M60" s="280"/>
    </row>
    <row r="61" spans="8:13" ht="14.25">
      <c r="H61" s="280"/>
      <c r="M61" s="280"/>
    </row>
    <row r="62" spans="8:13" ht="14.25">
      <c r="H62" s="280"/>
      <c r="M62" s="280"/>
    </row>
    <row r="63" spans="8:13" ht="14.25">
      <c r="H63" s="280"/>
      <c r="M63" s="280"/>
    </row>
    <row r="64" spans="8:13" ht="14.25">
      <c r="H64" s="280"/>
      <c r="M64" s="280"/>
    </row>
    <row r="65" spans="8:13" ht="14.25">
      <c r="H65" s="280"/>
      <c r="M65" s="280"/>
    </row>
    <row r="66" spans="8:13" ht="14.25">
      <c r="H66" s="280"/>
      <c r="M66" s="280"/>
    </row>
    <row r="67" spans="8:13" ht="14.25">
      <c r="H67" s="280"/>
      <c r="M67" s="280"/>
    </row>
    <row r="68" spans="8:13" ht="14.25">
      <c r="H68" s="280"/>
      <c r="M68" s="280"/>
    </row>
    <row r="69" spans="8:13" ht="14.25">
      <c r="H69" s="280"/>
      <c r="M69" s="280"/>
    </row>
    <row r="70" spans="8:13" ht="14.25">
      <c r="H70" s="280"/>
      <c r="M70" s="280"/>
    </row>
    <row r="71" spans="8:13" ht="14.25">
      <c r="H71" s="280"/>
      <c r="M71" s="280"/>
    </row>
    <row r="72" spans="8:13" ht="14.25">
      <c r="H72" s="280"/>
      <c r="M72" s="280"/>
    </row>
    <row r="73" spans="8:13" ht="14.25">
      <c r="H73" s="280"/>
      <c r="M73" s="280"/>
    </row>
    <row r="74" spans="8:13" ht="14.25">
      <c r="H74" s="280"/>
      <c r="M74" s="280"/>
    </row>
    <row r="75" spans="8:13" ht="14.25">
      <c r="H75" s="280"/>
      <c r="M75" s="280"/>
    </row>
    <row r="76" spans="8:13" ht="14.25">
      <c r="H76" s="280"/>
      <c r="M76" s="280"/>
    </row>
    <row r="77" spans="8:13" ht="14.25">
      <c r="H77" s="280"/>
      <c r="M77" s="280"/>
    </row>
    <row r="78" spans="8:13" ht="14.25">
      <c r="H78" s="280"/>
      <c r="M78" s="280"/>
    </row>
    <row r="79" spans="8:13" ht="14.25">
      <c r="H79" s="280"/>
      <c r="M79" s="280"/>
    </row>
    <row r="80" spans="8:13" ht="14.25">
      <c r="H80" s="280"/>
      <c r="M80" s="280"/>
    </row>
    <row r="81" spans="8:13" ht="14.25">
      <c r="H81" s="280"/>
      <c r="M81" s="280"/>
    </row>
    <row r="82" spans="8:13" ht="14.25">
      <c r="H82" s="280"/>
      <c r="M82" s="280"/>
    </row>
    <row r="83" spans="8:13" ht="14.25">
      <c r="H83" s="280"/>
      <c r="M83" s="280"/>
    </row>
    <row r="84" spans="8:13" ht="14.25">
      <c r="H84" s="280"/>
      <c r="M84" s="280"/>
    </row>
    <row r="85" spans="8:13" ht="14.25">
      <c r="H85" s="280"/>
      <c r="M85" s="280"/>
    </row>
    <row r="86" spans="8:13" ht="14.25">
      <c r="H86" s="280"/>
      <c r="M86" s="280"/>
    </row>
    <row r="87" spans="8:13" ht="14.25">
      <c r="H87" s="280"/>
      <c r="M87" s="280"/>
    </row>
    <row r="88" spans="8:13" ht="14.25">
      <c r="H88" s="280"/>
      <c r="M88" s="280"/>
    </row>
    <row r="89" spans="8:13" ht="14.25">
      <c r="H89" s="280"/>
      <c r="M89" s="280"/>
    </row>
    <row r="90" spans="8:13" ht="14.25">
      <c r="H90" s="280"/>
      <c r="M90" s="280"/>
    </row>
    <row r="91" spans="8:13" ht="14.25">
      <c r="H91" s="280"/>
      <c r="M91" s="280"/>
    </row>
    <row r="92" spans="8:13" ht="14.25">
      <c r="H92" s="280"/>
      <c r="M92" s="280"/>
    </row>
    <row r="93" spans="8:13" ht="14.25">
      <c r="H93" s="280"/>
      <c r="M93" s="280"/>
    </row>
    <row r="94" spans="8:13" ht="14.25">
      <c r="H94" s="280"/>
      <c r="M94" s="280"/>
    </row>
    <row r="95" spans="8:13" ht="14.25">
      <c r="H95" s="280"/>
      <c r="M95" s="280"/>
    </row>
    <row r="96" spans="8:13" ht="14.25">
      <c r="H96" s="280"/>
      <c r="M96" s="280"/>
    </row>
    <row r="97" spans="8:13" ht="14.25">
      <c r="H97" s="280"/>
      <c r="M97" s="280"/>
    </row>
    <row r="98" spans="8:13" ht="14.25">
      <c r="H98" s="280"/>
      <c r="M98" s="280"/>
    </row>
    <row r="99" spans="8:13" ht="14.25">
      <c r="H99" s="280"/>
      <c r="M99" s="280"/>
    </row>
    <row r="100" spans="8:13" ht="14.25">
      <c r="H100" s="280"/>
      <c r="M100" s="280"/>
    </row>
    <row r="101" spans="8:13" ht="14.25">
      <c r="H101" s="280"/>
      <c r="M101" s="280"/>
    </row>
    <row r="102" spans="8:13" ht="14.25">
      <c r="H102" s="280"/>
      <c r="M102" s="280"/>
    </row>
    <row r="103" spans="8:13" ht="14.25">
      <c r="H103" s="280"/>
      <c r="M103" s="280"/>
    </row>
    <row r="104" spans="8:13" ht="14.25">
      <c r="H104" s="280"/>
      <c r="M104" s="280"/>
    </row>
    <row r="105" spans="8:13" ht="14.25">
      <c r="H105" s="280"/>
      <c r="M105" s="280"/>
    </row>
    <row r="106" spans="8:13" ht="14.25">
      <c r="H106" s="280"/>
      <c r="M106" s="280"/>
    </row>
    <row r="107" spans="8:13" ht="14.25">
      <c r="H107" s="280"/>
      <c r="M107" s="280"/>
    </row>
    <row r="108" spans="8:13" ht="14.25">
      <c r="H108" s="280"/>
      <c r="M108" s="280"/>
    </row>
    <row r="109" spans="8:13" ht="14.25">
      <c r="H109" s="280"/>
      <c r="M109" s="280"/>
    </row>
    <row r="110" spans="8:13" ht="14.25">
      <c r="H110" s="280"/>
      <c r="M110" s="280"/>
    </row>
    <row r="111" spans="8:13" ht="14.25">
      <c r="H111" s="280"/>
      <c r="M111" s="280"/>
    </row>
    <row r="112" spans="8:13" ht="14.25">
      <c r="H112" s="280"/>
      <c r="M112" s="280"/>
    </row>
    <row r="113" spans="8:13" ht="14.25">
      <c r="H113" s="280"/>
      <c r="M113" s="280"/>
    </row>
    <row r="114" spans="8:13" ht="14.25">
      <c r="H114" s="280"/>
      <c r="M114" s="280"/>
    </row>
    <row r="115" spans="8:13" ht="14.25">
      <c r="H115" s="280"/>
      <c r="M115" s="280"/>
    </row>
    <row r="116" spans="8:13" ht="14.25">
      <c r="H116" s="280"/>
      <c r="M116" s="280"/>
    </row>
    <row r="117" spans="8:13" ht="14.25">
      <c r="H117" s="280"/>
      <c r="M117" s="280"/>
    </row>
    <row r="118" spans="8:13" ht="14.25">
      <c r="H118" s="280"/>
      <c r="M118" s="280"/>
    </row>
    <row r="119" spans="8:13" ht="14.25">
      <c r="H119" s="280"/>
      <c r="M119" s="280"/>
    </row>
    <row r="120" spans="8:13" ht="14.25">
      <c r="H120" s="280"/>
      <c r="M120" s="280"/>
    </row>
    <row r="121" spans="8:13" ht="14.25">
      <c r="H121" s="280"/>
      <c r="M121" s="280"/>
    </row>
    <row r="122" spans="8:13" ht="14.25">
      <c r="H122" s="280"/>
      <c r="M122" s="280"/>
    </row>
    <row r="123" spans="8:13" ht="14.25">
      <c r="H123" s="280"/>
      <c r="M123" s="280"/>
    </row>
    <row r="124" spans="8:13" ht="14.25">
      <c r="H124" s="280"/>
      <c r="M124" s="280"/>
    </row>
    <row r="125" spans="8:13" ht="14.25">
      <c r="H125" s="280"/>
      <c r="M125" s="280"/>
    </row>
    <row r="126" spans="8:13" ht="14.25">
      <c r="H126" s="280"/>
      <c r="M126" s="280"/>
    </row>
    <row r="127" spans="8:13" ht="14.25">
      <c r="H127" s="280"/>
      <c r="M127" s="280"/>
    </row>
    <row r="128" spans="8:13" ht="14.25">
      <c r="H128" s="280"/>
      <c r="M128" s="280"/>
    </row>
    <row r="129" spans="8:13" ht="14.25">
      <c r="H129" s="280"/>
      <c r="M129" s="280"/>
    </row>
    <row r="130" spans="8:13" ht="14.25">
      <c r="H130" s="280"/>
      <c r="M130" s="280"/>
    </row>
    <row r="131" spans="8:13" ht="14.25">
      <c r="H131" s="280"/>
      <c r="M131" s="280"/>
    </row>
    <row r="132" spans="8:13" ht="14.25">
      <c r="H132" s="280"/>
      <c r="M132" s="280"/>
    </row>
    <row r="133" spans="8:13" ht="14.25">
      <c r="H133" s="280"/>
      <c r="M133" s="280"/>
    </row>
    <row r="134" spans="8:13" ht="14.25">
      <c r="H134" s="280"/>
      <c r="M134" s="280"/>
    </row>
    <row r="135" spans="8:13" ht="14.25">
      <c r="H135" s="280"/>
      <c r="M135" s="280"/>
    </row>
    <row r="136" spans="8:13" ht="14.25">
      <c r="H136" s="280"/>
      <c r="M136" s="280"/>
    </row>
    <row r="137" spans="8:13" ht="14.25">
      <c r="H137" s="280"/>
      <c r="M137" s="280"/>
    </row>
    <row r="138" spans="8:13" ht="14.25">
      <c r="H138" s="280"/>
      <c r="M138" s="299"/>
    </row>
    <row r="139" ht="14.25">
      <c r="H139" s="280"/>
    </row>
    <row r="140" ht="14.25">
      <c r="H140" s="280"/>
    </row>
    <row r="141" ht="14.25">
      <c r="H141" s="280"/>
    </row>
    <row r="142" ht="14.25">
      <c r="H142" s="299"/>
    </row>
    <row r="143" ht="14.25">
      <c r="H143" s="299"/>
    </row>
    <row r="144" ht="14.25">
      <c r="H144" s="299"/>
    </row>
    <row r="145" ht="14.25">
      <c r="H145" s="299"/>
    </row>
    <row r="146" ht="14.25">
      <c r="H146" s="299"/>
    </row>
    <row r="147" ht="14.25">
      <c r="H147" s="299"/>
    </row>
    <row r="148" ht="14.25">
      <c r="H148" s="299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132EF9"/>
    <pageSetUpPr fitToPage="1"/>
  </sheetPr>
  <dimension ref="A1:S148"/>
  <sheetViews>
    <sheetView zoomScale="80" zoomScaleNormal="80" zoomScalePageLayoutView="0" workbookViewId="0" topLeftCell="A1">
      <pane xSplit="3" ySplit="3" topLeftCell="D4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O4" sqref="O4"/>
    </sheetView>
  </sheetViews>
  <sheetFormatPr defaultColWidth="9.140625" defaultRowHeight="12.75"/>
  <cols>
    <col min="1" max="1" width="4.00390625" style="19" customWidth="1"/>
    <col min="2" max="2" width="4.28125" style="19" customWidth="1"/>
    <col min="3" max="3" width="33.28125" style="5" customWidth="1"/>
    <col min="4" max="7" width="9.8515625" style="106" customWidth="1"/>
    <col min="8" max="8" width="9.8515625" style="107" bestFit="1" customWidth="1"/>
    <col min="9" max="10" width="8.140625" style="106" bestFit="1" customWidth="1"/>
    <col min="11" max="11" width="3.140625" style="106" customWidth="1"/>
    <col min="12" max="12" width="9.8515625" style="106" customWidth="1"/>
    <col min="13" max="13" width="9.8515625" style="107" customWidth="1"/>
    <col min="14" max="14" width="10.00390625" style="106" customWidth="1"/>
    <col min="15" max="15" width="3.28125" style="19" customWidth="1"/>
    <col min="16" max="16384" width="9.140625" style="19" customWidth="1"/>
  </cols>
  <sheetData>
    <row r="1" spans="1:14" s="41" customFormat="1" ht="20.25">
      <c r="A1" s="40" t="s">
        <v>255</v>
      </c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5" s="43" customFormat="1" ht="45">
      <c r="A2" s="609" t="s">
        <v>66</v>
      </c>
      <c r="B2" s="609"/>
      <c r="C2" s="609"/>
      <c r="D2" s="202" t="s">
        <v>344</v>
      </c>
      <c r="E2" s="202" t="s">
        <v>350</v>
      </c>
      <c r="F2" s="202" t="s">
        <v>366</v>
      </c>
      <c r="G2" s="202" t="s">
        <v>376</v>
      </c>
      <c r="H2" s="202" t="s">
        <v>382</v>
      </c>
      <c r="I2" s="202" t="s">
        <v>388</v>
      </c>
      <c r="J2" s="202" t="s">
        <v>384</v>
      </c>
      <c r="K2" s="203"/>
      <c r="L2" s="202" t="s">
        <v>345</v>
      </c>
      <c r="M2" s="202" t="s">
        <v>385</v>
      </c>
      <c r="N2" s="202" t="s">
        <v>386</v>
      </c>
      <c r="O2" s="203"/>
    </row>
    <row r="3" spans="1:14" s="23" customFormat="1" ht="7.5" customHeight="1">
      <c r="A3" s="79"/>
      <c r="B3" s="30"/>
      <c r="D3" s="16"/>
      <c r="E3" s="16"/>
      <c r="F3" s="16"/>
      <c r="G3" s="16"/>
      <c r="H3" s="283"/>
      <c r="I3" s="16"/>
      <c r="J3" s="16"/>
      <c r="K3" s="16"/>
      <c r="L3" s="134"/>
      <c r="M3" s="283"/>
      <c r="N3" s="16"/>
    </row>
    <row r="4" spans="1:14" s="23" customFormat="1" ht="14.25" customHeight="1">
      <c r="A4" s="79" t="s">
        <v>86</v>
      </c>
      <c r="B4" s="30"/>
      <c r="D4" s="16"/>
      <c r="E4" s="16"/>
      <c r="F4" s="16"/>
      <c r="G4" s="16"/>
      <c r="H4" s="109"/>
      <c r="I4" s="16"/>
      <c r="J4" s="16"/>
      <c r="K4" s="16"/>
      <c r="L4" s="134"/>
      <c r="M4" s="283"/>
      <c r="N4" s="16"/>
    </row>
    <row r="5" spans="2:15" ht="14.25">
      <c r="B5" s="92" t="s">
        <v>2</v>
      </c>
      <c r="C5" s="19"/>
      <c r="D5" s="106">
        <v>858</v>
      </c>
      <c r="E5" s="106">
        <v>873</v>
      </c>
      <c r="F5" s="106">
        <v>867</v>
      </c>
      <c r="G5" s="106">
        <v>889</v>
      </c>
      <c r="H5" s="107">
        <v>909</v>
      </c>
      <c r="I5" s="106">
        <v>2.249718785151855</v>
      </c>
      <c r="J5" s="106">
        <v>5.944055944055937</v>
      </c>
      <c r="L5" s="106">
        <v>3258</v>
      </c>
      <c r="M5" s="309">
        <v>3538</v>
      </c>
      <c r="N5" s="106">
        <v>8.594229588704728</v>
      </c>
      <c r="O5" s="341"/>
    </row>
    <row r="6" spans="2:15" ht="14.25">
      <c r="B6" s="92" t="s">
        <v>22</v>
      </c>
      <c r="C6" s="19"/>
      <c r="D6" s="106">
        <v>358</v>
      </c>
      <c r="E6" s="106">
        <v>477</v>
      </c>
      <c r="F6" s="106">
        <v>455</v>
      </c>
      <c r="G6" s="106">
        <v>454</v>
      </c>
      <c r="H6" s="107">
        <v>366</v>
      </c>
      <c r="I6" s="106">
        <v>-19.383259911894267</v>
      </c>
      <c r="J6" s="106">
        <v>2.2346368715083775</v>
      </c>
      <c r="L6" s="106">
        <v>1709</v>
      </c>
      <c r="M6" s="309">
        <v>1752</v>
      </c>
      <c r="N6" s="106">
        <v>2.5160912814511383</v>
      </c>
      <c r="O6" s="341"/>
    </row>
    <row r="7" spans="2:15" ht="14.25">
      <c r="B7" s="92" t="s">
        <v>3</v>
      </c>
      <c r="C7" s="19"/>
      <c r="D7" s="106">
        <v>1216</v>
      </c>
      <c r="E7" s="106">
        <v>1350</v>
      </c>
      <c r="F7" s="106">
        <v>1322</v>
      </c>
      <c r="G7" s="106">
        <v>1343</v>
      </c>
      <c r="H7" s="107">
        <v>1275</v>
      </c>
      <c r="I7" s="106">
        <v>-5.063291139240511</v>
      </c>
      <c r="J7" s="106">
        <v>4.851973684210531</v>
      </c>
      <c r="L7" s="106">
        <v>4967</v>
      </c>
      <c r="M7" s="309">
        <v>5290</v>
      </c>
      <c r="N7" s="106">
        <v>6.502919267163287</v>
      </c>
      <c r="O7" s="341"/>
    </row>
    <row r="8" spans="2:15" ht="14.25">
      <c r="B8" s="92" t="s">
        <v>0</v>
      </c>
      <c r="C8" s="19"/>
      <c r="D8" s="106">
        <v>417</v>
      </c>
      <c r="E8" s="106">
        <v>397</v>
      </c>
      <c r="F8" s="106">
        <v>421</v>
      </c>
      <c r="G8" s="106">
        <v>444</v>
      </c>
      <c r="H8" s="107">
        <v>460</v>
      </c>
      <c r="I8" s="106">
        <v>3.603603603603611</v>
      </c>
      <c r="J8" s="106">
        <v>10.311750599520387</v>
      </c>
      <c r="L8" s="106">
        <v>1536</v>
      </c>
      <c r="M8" s="309">
        <v>1722</v>
      </c>
      <c r="N8" s="106">
        <v>12.109375</v>
      </c>
      <c r="O8" s="341"/>
    </row>
    <row r="9" spans="2:15" ht="14.25">
      <c r="B9" s="92" t="s">
        <v>5</v>
      </c>
      <c r="C9" s="19"/>
      <c r="D9" s="106">
        <v>179</v>
      </c>
      <c r="E9" s="106">
        <v>154</v>
      </c>
      <c r="F9" s="106">
        <v>104</v>
      </c>
      <c r="G9" s="106">
        <v>142</v>
      </c>
      <c r="H9" s="107">
        <v>158</v>
      </c>
      <c r="I9" s="106">
        <v>11.267605633802823</v>
      </c>
      <c r="J9" s="106">
        <v>-11.731843575419</v>
      </c>
      <c r="L9" s="106">
        <v>540</v>
      </c>
      <c r="M9" s="309">
        <v>558</v>
      </c>
      <c r="N9" s="106">
        <v>3.3333333333333437</v>
      </c>
      <c r="O9" s="341"/>
    </row>
    <row r="10" spans="2:15" ht="14.25">
      <c r="B10" s="93" t="s">
        <v>399</v>
      </c>
      <c r="C10" s="19"/>
      <c r="D10" s="257">
        <v>0</v>
      </c>
      <c r="E10" s="257">
        <v>0</v>
      </c>
      <c r="F10" s="257">
        <v>0</v>
      </c>
      <c r="G10" s="257">
        <v>0</v>
      </c>
      <c r="H10" s="308">
        <v>0</v>
      </c>
      <c r="I10" s="257">
        <v>0</v>
      </c>
      <c r="J10" s="106">
        <v>0</v>
      </c>
      <c r="K10" s="257"/>
      <c r="L10" s="257">
        <v>0</v>
      </c>
      <c r="M10" s="468">
        <v>0</v>
      </c>
      <c r="N10" s="257">
        <v>0</v>
      </c>
      <c r="O10" s="480"/>
    </row>
    <row r="11" spans="2:15" ht="14.25">
      <c r="B11" s="93" t="s">
        <v>6</v>
      </c>
      <c r="C11" s="19"/>
      <c r="D11" s="106">
        <v>620</v>
      </c>
      <c r="E11" s="106">
        <v>799</v>
      </c>
      <c r="F11" s="106">
        <v>797</v>
      </c>
      <c r="G11" s="106">
        <v>757</v>
      </c>
      <c r="H11" s="107">
        <v>657</v>
      </c>
      <c r="I11" s="119">
        <v>-13.210039630118885</v>
      </c>
      <c r="J11" s="106">
        <v>5.967741935483861</v>
      </c>
      <c r="L11" s="106">
        <v>2891</v>
      </c>
      <c r="M11" s="309">
        <v>3010</v>
      </c>
      <c r="N11" s="106">
        <v>4.1162227602905554</v>
      </c>
      <c r="O11" s="341"/>
    </row>
    <row r="12" spans="3:13" ht="14.25">
      <c r="C12" s="19"/>
      <c r="D12" s="130"/>
      <c r="E12" s="130"/>
      <c r="F12" s="130"/>
      <c r="L12" s="130"/>
      <c r="M12" s="309"/>
    </row>
    <row r="13" spans="1:14" s="23" customFormat="1" ht="14.25" customHeight="1">
      <c r="A13" s="79" t="s">
        <v>91</v>
      </c>
      <c r="B13" s="30"/>
      <c r="D13" s="16"/>
      <c r="E13" s="16"/>
      <c r="F13" s="16"/>
      <c r="G13" s="16"/>
      <c r="H13" s="456"/>
      <c r="I13" s="16"/>
      <c r="J13" s="16"/>
      <c r="K13" s="16"/>
      <c r="L13" s="133"/>
      <c r="M13" s="309"/>
      <c r="N13" s="16"/>
    </row>
    <row r="14" spans="2:19" ht="14.25">
      <c r="B14" s="92" t="s">
        <v>337</v>
      </c>
      <c r="C14" s="19"/>
      <c r="D14" s="106">
        <v>225504</v>
      </c>
      <c r="E14" s="106">
        <v>225547</v>
      </c>
      <c r="F14" s="106">
        <v>222314</v>
      </c>
      <c r="G14" s="106">
        <v>228365</v>
      </c>
      <c r="H14" s="107">
        <v>224196</v>
      </c>
      <c r="I14" s="282">
        <v>-1.8255862325662897</v>
      </c>
      <c r="J14" s="282">
        <v>-0.5800340570455531</v>
      </c>
      <c r="L14" s="106">
        <v>225504</v>
      </c>
      <c r="M14" s="309">
        <v>224196</v>
      </c>
      <c r="N14" s="106">
        <v>-0.5800340570455531</v>
      </c>
      <c r="P14" s="467"/>
      <c r="Q14" s="571"/>
      <c r="R14" s="572"/>
      <c r="S14" s="480"/>
    </row>
    <row r="15" spans="2:19" ht="14.25">
      <c r="B15" s="92" t="s">
        <v>8</v>
      </c>
      <c r="C15" s="19"/>
      <c r="D15" s="106">
        <v>164788</v>
      </c>
      <c r="E15" s="106">
        <v>159629</v>
      </c>
      <c r="F15" s="106">
        <v>143852</v>
      </c>
      <c r="G15" s="106">
        <v>150648</v>
      </c>
      <c r="H15" s="107">
        <v>155231</v>
      </c>
      <c r="I15" s="282">
        <v>3.0421910679199193</v>
      </c>
      <c r="J15" s="282">
        <v>-5.799572784426054</v>
      </c>
      <c r="L15" s="106">
        <v>164788</v>
      </c>
      <c r="M15" s="309">
        <v>155231</v>
      </c>
      <c r="N15" s="106">
        <v>-5.799572784426054</v>
      </c>
      <c r="P15" s="467"/>
      <c r="Q15" s="571"/>
      <c r="R15" s="572"/>
      <c r="S15" s="480"/>
    </row>
    <row r="16" spans="2:19" ht="14.25">
      <c r="B16" s="92" t="s">
        <v>57</v>
      </c>
      <c r="C16" s="19"/>
      <c r="D16" s="106">
        <v>7</v>
      </c>
      <c r="E16" s="106">
        <v>5</v>
      </c>
      <c r="F16" s="106">
        <v>8</v>
      </c>
      <c r="G16" s="106">
        <v>6</v>
      </c>
      <c r="H16" s="107">
        <v>9</v>
      </c>
      <c r="I16" s="282">
        <v>50</v>
      </c>
      <c r="J16" s="282">
        <v>28.57142857142858</v>
      </c>
      <c r="L16" s="106">
        <v>25</v>
      </c>
      <c r="M16" s="309">
        <v>28</v>
      </c>
      <c r="N16" s="106">
        <v>12.00000000000001</v>
      </c>
      <c r="P16" s="467"/>
      <c r="Q16" s="571"/>
      <c r="R16" s="572"/>
      <c r="S16" s="480"/>
    </row>
    <row r="17" spans="2:19" ht="14.25">
      <c r="B17" s="92" t="s">
        <v>58</v>
      </c>
      <c r="C17" s="19"/>
      <c r="D17" s="106">
        <v>3</v>
      </c>
      <c r="E17" s="106">
        <v>3</v>
      </c>
      <c r="F17" s="106">
        <v>3</v>
      </c>
      <c r="G17" s="106">
        <v>3</v>
      </c>
      <c r="H17" s="107">
        <v>2</v>
      </c>
      <c r="I17" s="353">
        <v>-33.333333333333336</v>
      </c>
      <c r="J17" s="282">
        <v>-33.333333333333336</v>
      </c>
      <c r="L17" s="106">
        <v>13</v>
      </c>
      <c r="M17" s="309">
        <v>11</v>
      </c>
      <c r="N17" s="106">
        <v>-15.384615384615385</v>
      </c>
      <c r="P17" s="467"/>
      <c r="Q17" s="571"/>
      <c r="R17" s="572"/>
      <c r="S17" s="480"/>
    </row>
    <row r="18" spans="3:13" ht="14.25">
      <c r="C18" s="19"/>
      <c r="M18" s="280"/>
    </row>
    <row r="19" ht="14.25">
      <c r="M19" s="280"/>
    </row>
    <row r="20" spans="8:13" ht="14.25">
      <c r="H20" s="280"/>
      <c r="M20" s="280"/>
    </row>
    <row r="21" spans="8:13" ht="14.25">
      <c r="H21" s="280"/>
      <c r="M21" s="280"/>
    </row>
    <row r="22" spans="4:13" ht="14.25">
      <c r="D22" s="234"/>
      <c r="E22" s="234"/>
      <c r="F22" s="234"/>
      <c r="G22" s="234"/>
      <c r="H22" s="280"/>
      <c r="M22" s="280"/>
    </row>
    <row r="23" spans="4:13" ht="14.25">
      <c r="D23" s="234"/>
      <c r="E23" s="234"/>
      <c r="F23" s="234"/>
      <c r="G23" s="234"/>
      <c r="H23" s="280"/>
      <c r="M23" s="280"/>
    </row>
    <row r="24" spans="4:13" ht="14.25">
      <c r="D24" s="234"/>
      <c r="E24" s="234"/>
      <c r="F24" s="234"/>
      <c r="G24" s="234"/>
      <c r="H24" s="280"/>
      <c r="M24" s="280"/>
    </row>
    <row r="25" spans="4:13" ht="14.25">
      <c r="D25" s="234"/>
      <c r="E25" s="234"/>
      <c r="F25" s="234"/>
      <c r="G25" s="234"/>
      <c r="H25" s="280"/>
      <c r="M25" s="280"/>
    </row>
    <row r="26" spans="8:13" ht="14.25">
      <c r="H26" s="280"/>
      <c r="M26" s="280"/>
    </row>
    <row r="27" spans="8:13" ht="14.25">
      <c r="H27" s="280"/>
      <c r="M27" s="280"/>
    </row>
    <row r="28" spans="8:13" ht="14.25">
      <c r="H28" s="280"/>
      <c r="M28" s="280"/>
    </row>
    <row r="29" spans="2:13" ht="14.25">
      <c r="B29" s="265"/>
      <c r="H29" s="280"/>
      <c r="M29" s="280"/>
    </row>
    <row r="30" spans="2:13" ht="14.25">
      <c r="B30" s="265"/>
      <c r="H30" s="280"/>
      <c r="M30" s="280"/>
    </row>
    <row r="31" spans="8:13" ht="14.25">
      <c r="H31" s="280"/>
      <c r="M31" s="280"/>
    </row>
    <row r="32" spans="8:13" ht="14.25">
      <c r="H32" s="280"/>
      <c r="M32" s="280"/>
    </row>
    <row r="33" spans="8:13" ht="14.25">
      <c r="H33" s="280"/>
      <c r="M33" s="280"/>
    </row>
    <row r="34" spans="8:13" ht="14.25">
      <c r="H34" s="280"/>
      <c r="M34" s="280"/>
    </row>
    <row r="35" spans="8:13" ht="14.25">
      <c r="H35" s="280"/>
      <c r="M35" s="280"/>
    </row>
    <row r="36" spans="8:13" ht="14.25">
      <c r="H36" s="280"/>
      <c r="M36" s="280"/>
    </row>
    <row r="37" spans="8:13" ht="14.25">
      <c r="H37" s="280"/>
      <c r="M37" s="280"/>
    </row>
    <row r="38" spans="8:13" ht="14.25">
      <c r="H38" s="280"/>
      <c r="M38" s="280"/>
    </row>
    <row r="39" spans="8:13" ht="14.25">
      <c r="H39" s="280"/>
      <c r="M39" s="280"/>
    </row>
    <row r="40" spans="8:13" ht="14.25">
      <c r="H40" s="280"/>
      <c r="M40" s="280"/>
    </row>
    <row r="41" spans="8:13" ht="14.25">
      <c r="H41" s="280"/>
      <c r="M41" s="280"/>
    </row>
    <row r="42" spans="8:13" ht="14.25">
      <c r="H42" s="280"/>
      <c r="M42" s="280"/>
    </row>
    <row r="43" spans="8:13" ht="14.25">
      <c r="H43" s="280"/>
      <c r="M43" s="280"/>
    </row>
    <row r="44" spans="8:13" ht="14.25">
      <c r="H44" s="280"/>
      <c r="M44" s="280"/>
    </row>
    <row r="45" spans="8:13" ht="14.25">
      <c r="H45" s="280"/>
      <c r="M45" s="280"/>
    </row>
    <row r="46" spans="8:13" ht="14.25">
      <c r="H46" s="280"/>
      <c r="M46" s="280"/>
    </row>
    <row r="47" spans="8:13" ht="14.25">
      <c r="H47" s="280"/>
      <c r="M47" s="280"/>
    </row>
    <row r="48" spans="8:13" ht="14.25">
      <c r="H48" s="280"/>
      <c r="M48" s="280"/>
    </row>
    <row r="49" spans="8:13" ht="14.25">
      <c r="H49" s="280"/>
      <c r="M49" s="280"/>
    </row>
    <row r="50" spans="8:13" ht="14.25">
      <c r="H50" s="280"/>
      <c r="M50" s="280"/>
    </row>
    <row r="51" spans="8:13" ht="14.25">
      <c r="H51" s="280"/>
      <c r="M51" s="280"/>
    </row>
    <row r="52" spans="8:13" ht="14.25">
      <c r="H52" s="280"/>
      <c r="M52" s="280"/>
    </row>
    <row r="53" spans="8:13" ht="14.25">
      <c r="H53" s="280"/>
      <c r="M53" s="280"/>
    </row>
    <row r="54" spans="8:13" ht="14.25">
      <c r="H54" s="280"/>
      <c r="M54" s="280"/>
    </row>
    <row r="55" spans="8:13" ht="14.25">
      <c r="H55" s="280"/>
      <c r="M55" s="280"/>
    </row>
    <row r="56" spans="8:13" ht="14.25">
      <c r="H56" s="280"/>
      <c r="M56" s="280"/>
    </row>
    <row r="57" spans="8:13" ht="14.25">
      <c r="H57" s="280"/>
      <c r="M57" s="280"/>
    </row>
    <row r="58" spans="8:13" ht="14.25">
      <c r="H58" s="280"/>
      <c r="M58" s="280"/>
    </row>
    <row r="59" spans="8:13" ht="14.25">
      <c r="H59" s="280"/>
      <c r="M59" s="280"/>
    </row>
    <row r="60" spans="8:13" ht="14.25">
      <c r="H60" s="280"/>
      <c r="M60" s="280"/>
    </row>
    <row r="61" spans="8:13" ht="14.25">
      <c r="H61" s="280"/>
      <c r="M61" s="280"/>
    </row>
    <row r="62" spans="8:13" ht="14.25">
      <c r="H62" s="280"/>
      <c r="M62" s="280"/>
    </row>
    <row r="63" spans="8:13" ht="14.25">
      <c r="H63" s="280"/>
      <c r="M63" s="280"/>
    </row>
    <row r="64" spans="8:13" ht="14.25">
      <c r="H64" s="280"/>
      <c r="M64" s="280"/>
    </row>
    <row r="65" spans="8:13" ht="14.25">
      <c r="H65" s="280"/>
      <c r="M65" s="280"/>
    </row>
    <row r="66" spans="8:13" ht="14.25">
      <c r="H66" s="280"/>
      <c r="M66" s="280"/>
    </row>
    <row r="67" spans="8:13" ht="14.25">
      <c r="H67" s="280"/>
      <c r="M67" s="280"/>
    </row>
    <row r="68" spans="8:13" ht="14.25">
      <c r="H68" s="280"/>
      <c r="M68" s="280"/>
    </row>
    <row r="69" spans="8:13" ht="14.25">
      <c r="H69" s="280"/>
      <c r="M69" s="280"/>
    </row>
    <row r="70" spans="8:13" ht="14.25">
      <c r="H70" s="280"/>
      <c r="M70" s="280"/>
    </row>
    <row r="71" spans="8:13" ht="14.25">
      <c r="H71" s="280"/>
      <c r="M71" s="280"/>
    </row>
    <row r="72" spans="8:13" ht="14.25">
      <c r="H72" s="280"/>
      <c r="M72" s="280"/>
    </row>
    <row r="73" spans="8:13" ht="14.25">
      <c r="H73" s="280"/>
      <c r="M73" s="280"/>
    </row>
    <row r="74" spans="8:13" ht="14.25">
      <c r="H74" s="280"/>
      <c r="M74" s="280"/>
    </row>
    <row r="75" spans="8:13" ht="14.25">
      <c r="H75" s="280"/>
      <c r="M75" s="280"/>
    </row>
    <row r="76" spans="8:13" ht="14.25">
      <c r="H76" s="280"/>
      <c r="M76" s="280"/>
    </row>
    <row r="77" spans="8:13" ht="14.25">
      <c r="H77" s="280"/>
      <c r="M77" s="280"/>
    </row>
    <row r="78" spans="8:13" ht="14.25">
      <c r="H78" s="280"/>
      <c r="M78" s="280"/>
    </row>
    <row r="79" spans="8:13" ht="14.25">
      <c r="H79" s="280"/>
      <c r="M79" s="280"/>
    </row>
    <row r="80" spans="8:13" ht="14.25">
      <c r="H80" s="280"/>
      <c r="M80" s="280"/>
    </row>
    <row r="81" spans="8:13" ht="14.25">
      <c r="H81" s="280"/>
      <c r="M81" s="280"/>
    </row>
    <row r="82" spans="8:13" ht="14.25">
      <c r="H82" s="280"/>
      <c r="M82" s="280"/>
    </row>
    <row r="83" spans="8:13" ht="14.25">
      <c r="H83" s="280"/>
      <c r="M83" s="280"/>
    </row>
    <row r="84" spans="8:13" ht="14.25">
      <c r="H84" s="280"/>
      <c r="M84" s="280"/>
    </row>
    <row r="85" spans="8:13" ht="14.25">
      <c r="H85" s="280"/>
      <c r="M85" s="280"/>
    </row>
    <row r="86" spans="8:13" ht="14.25">
      <c r="H86" s="280"/>
      <c r="M86" s="280"/>
    </row>
    <row r="87" spans="8:13" ht="14.25">
      <c r="H87" s="280"/>
      <c r="M87" s="280"/>
    </row>
    <row r="88" spans="8:13" ht="14.25">
      <c r="H88" s="280"/>
      <c r="M88" s="280"/>
    </row>
    <row r="89" spans="8:13" ht="14.25">
      <c r="H89" s="280"/>
      <c r="M89" s="280"/>
    </row>
    <row r="90" spans="8:13" ht="14.25">
      <c r="H90" s="280"/>
      <c r="M90" s="280"/>
    </row>
    <row r="91" spans="8:13" ht="14.25">
      <c r="H91" s="280"/>
      <c r="M91" s="280"/>
    </row>
    <row r="92" spans="8:13" ht="14.25">
      <c r="H92" s="280"/>
      <c r="M92" s="280"/>
    </row>
    <row r="93" spans="8:13" ht="14.25">
      <c r="H93" s="280"/>
      <c r="M93" s="280"/>
    </row>
    <row r="94" spans="8:13" ht="14.25">
      <c r="H94" s="280"/>
      <c r="M94" s="280"/>
    </row>
    <row r="95" spans="8:13" ht="14.25">
      <c r="H95" s="280"/>
      <c r="M95" s="280"/>
    </row>
    <row r="96" spans="8:13" ht="14.25">
      <c r="H96" s="280"/>
      <c r="M96" s="280"/>
    </row>
    <row r="97" spans="8:13" ht="14.25">
      <c r="H97" s="280"/>
      <c r="M97" s="280"/>
    </row>
    <row r="98" spans="8:13" ht="14.25">
      <c r="H98" s="280"/>
      <c r="M98" s="280"/>
    </row>
    <row r="99" spans="8:13" ht="14.25">
      <c r="H99" s="280"/>
      <c r="M99" s="280"/>
    </row>
    <row r="100" spans="8:13" ht="14.25">
      <c r="H100" s="280"/>
      <c r="M100" s="280"/>
    </row>
    <row r="101" spans="8:13" ht="14.25">
      <c r="H101" s="280"/>
      <c r="M101" s="280"/>
    </row>
    <row r="102" spans="8:13" ht="14.25">
      <c r="H102" s="280"/>
      <c r="M102" s="280"/>
    </row>
    <row r="103" spans="8:13" ht="14.25">
      <c r="H103" s="280"/>
      <c r="M103" s="280"/>
    </row>
    <row r="104" spans="8:13" ht="14.25">
      <c r="H104" s="280"/>
      <c r="M104" s="280"/>
    </row>
    <row r="105" spans="8:13" ht="14.25">
      <c r="H105" s="280"/>
      <c r="M105" s="280"/>
    </row>
    <row r="106" spans="8:13" ht="14.25">
      <c r="H106" s="280"/>
      <c r="M106" s="280"/>
    </row>
    <row r="107" spans="8:13" ht="14.25">
      <c r="H107" s="280"/>
      <c r="M107" s="280"/>
    </row>
    <row r="108" spans="8:13" ht="14.25">
      <c r="H108" s="280"/>
      <c r="M108" s="280"/>
    </row>
    <row r="109" spans="8:13" ht="14.25">
      <c r="H109" s="280"/>
      <c r="M109" s="280"/>
    </row>
    <row r="110" spans="8:13" ht="14.25">
      <c r="H110" s="280"/>
      <c r="M110" s="280"/>
    </row>
    <row r="111" spans="8:13" ht="14.25">
      <c r="H111" s="280"/>
      <c r="M111" s="280"/>
    </row>
    <row r="112" spans="8:13" ht="14.25">
      <c r="H112" s="280"/>
      <c r="M112" s="280"/>
    </row>
    <row r="113" spans="8:13" ht="14.25">
      <c r="H113" s="280"/>
      <c r="M113" s="280"/>
    </row>
    <row r="114" spans="8:13" ht="14.25">
      <c r="H114" s="280"/>
      <c r="M114" s="280"/>
    </row>
    <row r="115" spans="8:13" ht="14.25">
      <c r="H115" s="280"/>
      <c r="M115" s="280"/>
    </row>
    <row r="116" spans="8:13" ht="14.25">
      <c r="H116" s="280"/>
      <c r="M116" s="280"/>
    </row>
    <row r="117" spans="8:13" ht="14.25">
      <c r="H117" s="280"/>
      <c r="M117" s="280"/>
    </row>
    <row r="118" spans="8:13" ht="14.25">
      <c r="H118" s="280"/>
      <c r="M118" s="280"/>
    </row>
    <row r="119" spans="8:13" ht="14.25">
      <c r="H119" s="280"/>
      <c r="M119" s="280"/>
    </row>
    <row r="120" spans="8:13" ht="14.25">
      <c r="H120" s="280"/>
      <c r="M120" s="280"/>
    </row>
    <row r="121" spans="8:13" ht="14.25">
      <c r="H121" s="280"/>
      <c r="M121" s="280"/>
    </row>
    <row r="122" spans="8:13" ht="14.25">
      <c r="H122" s="280"/>
      <c r="M122" s="280"/>
    </row>
    <row r="123" spans="8:13" ht="14.25">
      <c r="H123" s="280"/>
      <c r="M123" s="280"/>
    </row>
    <row r="124" spans="8:13" ht="14.25">
      <c r="H124" s="280"/>
      <c r="M124" s="280"/>
    </row>
    <row r="125" spans="8:13" ht="14.25">
      <c r="H125" s="280"/>
      <c r="M125" s="280"/>
    </row>
    <row r="126" spans="8:13" ht="14.25">
      <c r="H126" s="280"/>
      <c r="M126" s="280"/>
    </row>
    <row r="127" spans="8:13" ht="14.25">
      <c r="H127" s="280"/>
      <c r="M127" s="280"/>
    </row>
    <row r="128" spans="8:13" ht="14.25">
      <c r="H128" s="280"/>
      <c r="M128" s="280"/>
    </row>
    <row r="129" spans="8:13" ht="14.25">
      <c r="H129" s="280"/>
      <c r="M129" s="280"/>
    </row>
    <row r="130" spans="8:13" ht="14.25">
      <c r="H130" s="280"/>
      <c r="M130" s="280"/>
    </row>
    <row r="131" spans="8:13" ht="14.25">
      <c r="H131" s="280"/>
      <c r="M131" s="280"/>
    </row>
    <row r="132" spans="8:13" ht="14.25">
      <c r="H132" s="280"/>
      <c r="M132" s="280"/>
    </row>
    <row r="133" spans="8:13" ht="14.25">
      <c r="H133" s="280"/>
      <c r="M133" s="280"/>
    </row>
    <row r="134" spans="8:13" ht="14.25">
      <c r="H134" s="280"/>
      <c r="M134" s="280"/>
    </row>
    <row r="135" spans="8:13" ht="14.25">
      <c r="H135" s="280"/>
      <c r="M135" s="280"/>
    </row>
    <row r="136" spans="8:13" ht="14.25">
      <c r="H136" s="280"/>
      <c r="M136" s="280"/>
    </row>
    <row r="137" spans="8:13" ht="14.25">
      <c r="H137" s="280"/>
      <c r="M137" s="280"/>
    </row>
    <row r="138" spans="8:13" ht="14.25">
      <c r="H138" s="280"/>
      <c r="M138" s="299"/>
    </row>
    <row r="139" ht="14.25">
      <c r="H139" s="280"/>
    </row>
    <row r="140" ht="14.25">
      <c r="H140" s="280"/>
    </row>
    <row r="141" ht="14.25">
      <c r="H141" s="280"/>
    </row>
    <row r="142" ht="14.25">
      <c r="H142" s="299"/>
    </row>
    <row r="143" ht="14.25">
      <c r="H143" s="299"/>
    </row>
    <row r="144" ht="14.25">
      <c r="H144" s="299"/>
    </row>
    <row r="145" ht="14.25">
      <c r="H145" s="299"/>
    </row>
    <row r="146" ht="14.25">
      <c r="H146" s="299"/>
    </row>
    <row r="147" ht="14.25">
      <c r="H147" s="299"/>
    </row>
    <row r="148" ht="14.25">
      <c r="H148" s="299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8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132EF9"/>
    <pageSetUpPr fitToPage="1"/>
  </sheetPr>
  <dimension ref="A1:S148"/>
  <sheetViews>
    <sheetView zoomScale="80" zoomScaleNormal="80" zoomScalePageLayoutView="0" workbookViewId="0" topLeftCell="A1">
      <pane xSplit="3" ySplit="3" topLeftCell="D4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I7" sqref="I7"/>
    </sheetView>
  </sheetViews>
  <sheetFormatPr defaultColWidth="9.140625" defaultRowHeight="12.75"/>
  <cols>
    <col min="1" max="1" width="4.00390625" style="19" customWidth="1"/>
    <col min="2" max="2" width="4.28125" style="19" customWidth="1"/>
    <col min="3" max="3" width="32.28125" style="5" customWidth="1"/>
    <col min="4" max="7" width="10.28125" style="106" customWidth="1"/>
    <col min="8" max="8" width="10.28125" style="107" customWidth="1"/>
    <col min="9" max="9" width="8.8515625" style="106" bestFit="1" customWidth="1"/>
    <col min="10" max="10" width="8.00390625" style="106" customWidth="1"/>
    <col min="11" max="11" width="4.140625" style="106" customWidth="1"/>
    <col min="12" max="12" width="9.8515625" style="106" customWidth="1"/>
    <col min="13" max="13" width="10.140625" style="107" customWidth="1"/>
    <col min="14" max="14" width="9.28125" style="106" customWidth="1"/>
    <col min="15" max="15" width="3.28125" style="19" customWidth="1"/>
    <col min="16" max="16384" width="9.140625" style="19" customWidth="1"/>
  </cols>
  <sheetData>
    <row r="1" spans="1:14" s="41" customFormat="1" ht="20.25">
      <c r="A1" s="40" t="s">
        <v>256</v>
      </c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5" s="43" customFormat="1" ht="45">
      <c r="A2" s="609" t="s">
        <v>66</v>
      </c>
      <c r="B2" s="609"/>
      <c r="C2" s="609"/>
      <c r="D2" s="202" t="s">
        <v>344</v>
      </c>
      <c r="E2" s="202" t="s">
        <v>350</v>
      </c>
      <c r="F2" s="202" t="s">
        <v>366</v>
      </c>
      <c r="G2" s="202" t="s">
        <v>376</v>
      </c>
      <c r="H2" s="202" t="s">
        <v>382</v>
      </c>
      <c r="I2" s="202" t="s">
        <v>388</v>
      </c>
      <c r="J2" s="202" t="s">
        <v>384</v>
      </c>
      <c r="K2" s="203"/>
      <c r="L2" s="202" t="s">
        <v>345</v>
      </c>
      <c r="M2" s="202" t="s">
        <v>385</v>
      </c>
      <c r="N2" s="202" t="s">
        <v>386</v>
      </c>
      <c r="O2" s="203"/>
    </row>
    <row r="3" spans="1:14" s="23" customFormat="1" ht="6" customHeight="1">
      <c r="A3" s="79"/>
      <c r="B3" s="30"/>
      <c r="D3" s="233"/>
      <c r="E3" s="233"/>
      <c r="F3" s="233"/>
      <c r="G3" s="233"/>
      <c r="H3" s="283"/>
      <c r="I3" s="16"/>
      <c r="J3" s="16"/>
      <c r="K3" s="16"/>
      <c r="L3" s="134"/>
      <c r="M3" s="109"/>
      <c r="N3" s="16"/>
    </row>
    <row r="4" spans="1:14" s="23" customFormat="1" ht="14.25" customHeight="1">
      <c r="A4" s="79" t="s">
        <v>86</v>
      </c>
      <c r="B4" s="30"/>
      <c r="D4" s="233"/>
      <c r="E4" s="233"/>
      <c r="F4" s="233"/>
      <c r="G4" s="16"/>
      <c r="H4" s="109"/>
      <c r="I4" s="16"/>
      <c r="J4" s="16"/>
      <c r="K4" s="16"/>
      <c r="L4" s="134"/>
      <c r="M4" s="109"/>
      <c r="N4" s="16"/>
    </row>
    <row r="5" spans="2:15" ht="14.25">
      <c r="B5" s="92" t="s">
        <v>2</v>
      </c>
      <c r="C5" s="19"/>
      <c r="D5" s="106">
        <v>270</v>
      </c>
      <c r="E5" s="106">
        <v>218</v>
      </c>
      <c r="F5" s="106">
        <v>194</v>
      </c>
      <c r="G5" s="106">
        <v>155</v>
      </c>
      <c r="H5" s="107">
        <v>127</v>
      </c>
      <c r="I5" s="282">
        <v>-18.06451612903226</v>
      </c>
      <c r="J5" s="282">
        <v>-52.96296296296297</v>
      </c>
      <c r="L5" s="106">
        <v>996</v>
      </c>
      <c r="M5" s="309">
        <v>694</v>
      </c>
      <c r="N5" s="106">
        <v>-30.32128514056225</v>
      </c>
      <c r="O5" s="341"/>
    </row>
    <row r="6" spans="2:15" ht="14.25">
      <c r="B6" s="92" t="s">
        <v>22</v>
      </c>
      <c r="C6" s="19"/>
      <c r="D6" s="106">
        <v>-26</v>
      </c>
      <c r="E6" s="106">
        <v>168</v>
      </c>
      <c r="F6" s="106">
        <v>83</v>
      </c>
      <c r="G6" s="106">
        <v>71</v>
      </c>
      <c r="H6" s="107">
        <v>124</v>
      </c>
      <c r="I6" s="282">
        <v>74.64788732394365</v>
      </c>
      <c r="J6" s="282" t="s">
        <v>380</v>
      </c>
      <c r="L6" s="106">
        <v>106</v>
      </c>
      <c r="M6" s="309">
        <v>446</v>
      </c>
      <c r="N6" s="106" t="s">
        <v>412</v>
      </c>
      <c r="O6" s="341"/>
    </row>
    <row r="7" spans="2:15" ht="14.25">
      <c r="B7" s="92" t="s">
        <v>3</v>
      </c>
      <c r="C7" s="19"/>
      <c r="D7" s="106">
        <v>244</v>
      </c>
      <c r="E7" s="106">
        <v>386</v>
      </c>
      <c r="F7" s="106">
        <v>277</v>
      </c>
      <c r="G7" s="106">
        <v>226</v>
      </c>
      <c r="H7" s="107">
        <v>251</v>
      </c>
      <c r="I7" s="353">
        <v>11.061946902654874</v>
      </c>
      <c r="J7" s="282">
        <v>2.868852459016402</v>
      </c>
      <c r="L7" s="106">
        <v>1102</v>
      </c>
      <c r="M7" s="309">
        <v>1140</v>
      </c>
      <c r="N7" s="106">
        <v>3.4482758620689724</v>
      </c>
      <c r="O7" s="341"/>
    </row>
    <row r="8" spans="2:15" ht="14.25">
      <c r="B8" s="92" t="s">
        <v>0</v>
      </c>
      <c r="C8" s="19"/>
      <c r="D8" s="106">
        <v>145</v>
      </c>
      <c r="E8" s="106">
        <v>130</v>
      </c>
      <c r="F8" s="106">
        <v>146</v>
      </c>
      <c r="G8" s="106">
        <v>146</v>
      </c>
      <c r="H8" s="107">
        <v>150</v>
      </c>
      <c r="I8" s="353">
        <v>2.7397260273972712</v>
      </c>
      <c r="J8" s="282">
        <v>3.4482758620689724</v>
      </c>
      <c r="L8" s="106">
        <v>510</v>
      </c>
      <c r="M8" s="309">
        <v>572</v>
      </c>
      <c r="N8" s="106">
        <v>12.15686274509804</v>
      </c>
      <c r="O8" s="341"/>
    </row>
    <row r="9" spans="2:15" ht="14.25">
      <c r="B9" s="92" t="s">
        <v>5</v>
      </c>
      <c r="C9" s="19"/>
      <c r="D9" s="106">
        <v>-1</v>
      </c>
      <c r="E9" s="106">
        <v>-22</v>
      </c>
      <c r="F9" s="106">
        <v>-16</v>
      </c>
      <c r="G9" s="106">
        <v>-2</v>
      </c>
      <c r="H9" s="107">
        <v>2</v>
      </c>
      <c r="I9" s="353" t="s">
        <v>380</v>
      </c>
      <c r="J9" s="282" t="s">
        <v>380</v>
      </c>
      <c r="L9" s="106">
        <v>-1</v>
      </c>
      <c r="M9" s="309">
        <v>-38</v>
      </c>
      <c r="N9" s="106" t="s">
        <v>413</v>
      </c>
      <c r="O9" s="341"/>
    </row>
    <row r="10" spans="2:15" ht="14.25">
      <c r="B10" s="93" t="s">
        <v>399</v>
      </c>
      <c r="C10" s="19"/>
      <c r="D10" s="257">
        <v>0</v>
      </c>
      <c r="E10" s="257">
        <v>0</v>
      </c>
      <c r="F10" s="257">
        <v>0</v>
      </c>
      <c r="G10" s="257">
        <v>0</v>
      </c>
      <c r="H10" s="308">
        <v>0</v>
      </c>
      <c r="I10" s="331">
        <v>0</v>
      </c>
      <c r="J10" s="282">
        <v>0</v>
      </c>
      <c r="K10" s="257"/>
      <c r="L10" s="257">
        <v>0</v>
      </c>
      <c r="M10" s="468">
        <v>0</v>
      </c>
      <c r="N10" s="257">
        <v>0</v>
      </c>
      <c r="O10" s="480"/>
    </row>
    <row r="11" spans="2:15" ht="14.25">
      <c r="B11" s="93" t="s">
        <v>6</v>
      </c>
      <c r="C11" s="19"/>
      <c r="D11" s="106">
        <v>100</v>
      </c>
      <c r="E11" s="106">
        <v>278</v>
      </c>
      <c r="F11" s="106">
        <v>147</v>
      </c>
      <c r="G11" s="106">
        <v>82</v>
      </c>
      <c r="H11" s="107">
        <v>99</v>
      </c>
      <c r="I11" s="282">
        <v>20.731707317073166</v>
      </c>
      <c r="J11" s="282">
        <v>-1.0000000000000009</v>
      </c>
      <c r="L11" s="106">
        <v>593</v>
      </c>
      <c r="M11" s="309">
        <v>606</v>
      </c>
      <c r="N11" s="106">
        <v>2.1922428330522825</v>
      </c>
      <c r="O11" s="341"/>
    </row>
    <row r="12" spans="3:13" ht="14.25">
      <c r="C12" s="19"/>
      <c r="D12" s="130"/>
      <c r="E12" s="130"/>
      <c r="F12" s="130"/>
      <c r="G12" s="130"/>
      <c r="H12" s="455"/>
      <c r="L12" s="135"/>
      <c r="M12" s="280"/>
    </row>
    <row r="13" spans="1:14" s="23" customFormat="1" ht="14.25" customHeight="1">
      <c r="A13" s="79" t="s">
        <v>91</v>
      </c>
      <c r="B13" s="30"/>
      <c r="D13" s="16"/>
      <c r="E13" s="16"/>
      <c r="F13" s="16"/>
      <c r="G13" s="16"/>
      <c r="H13" s="456"/>
      <c r="I13" s="16"/>
      <c r="J13" s="16"/>
      <c r="K13" s="16"/>
      <c r="L13" s="134"/>
      <c r="M13" s="283"/>
      <c r="N13" s="16"/>
    </row>
    <row r="14" spans="2:19" ht="14.25">
      <c r="B14" s="92" t="s">
        <v>337</v>
      </c>
      <c r="C14" s="19"/>
      <c r="D14" s="106">
        <v>90586</v>
      </c>
      <c r="E14" s="106">
        <v>97387</v>
      </c>
      <c r="F14" s="106">
        <v>87151</v>
      </c>
      <c r="G14" s="106">
        <v>96219</v>
      </c>
      <c r="H14" s="107">
        <v>91257</v>
      </c>
      <c r="I14" s="282">
        <v>-5.1569856265394565</v>
      </c>
      <c r="J14" s="282">
        <v>0.7407325635307993</v>
      </c>
      <c r="L14" s="106">
        <v>90586</v>
      </c>
      <c r="M14" s="309">
        <v>91257</v>
      </c>
      <c r="N14" s="106">
        <v>0.7407325635307993</v>
      </c>
      <c r="P14" s="467"/>
      <c r="Q14" s="571"/>
      <c r="R14" s="572"/>
      <c r="S14" s="480"/>
    </row>
    <row r="15" spans="2:19" ht="14.25">
      <c r="B15" s="92" t="s">
        <v>8</v>
      </c>
      <c r="C15" s="19"/>
      <c r="D15" s="106">
        <v>36229</v>
      </c>
      <c r="E15" s="106">
        <v>44346</v>
      </c>
      <c r="F15" s="106">
        <v>37878</v>
      </c>
      <c r="G15" s="106">
        <v>50029</v>
      </c>
      <c r="H15" s="107">
        <v>43354</v>
      </c>
      <c r="I15" s="282">
        <v>-13.34226148833676</v>
      </c>
      <c r="J15" s="282">
        <v>19.666565458610496</v>
      </c>
      <c r="L15" s="106">
        <v>36229</v>
      </c>
      <c r="M15" s="309">
        <v>43354</v>
      </c>
      <c r="N15" s="106">
        <v>19.666565458610496</v>
      </c>
      <c r="P15" s="467"/>
      <c r="Q15" s="571"/>
      <c r="R15" s="572"/>
      <c r="S15" s="480"/>
    </row>
    <row r="16" spans="2:19" ht="14.25">
      <c r="B16" s="92" t="s">
        <v>57</v>
      </c>
      <c r="C16" s="19"/>
      <c r="D16" s="106">
        <v>4</v>
      </c>
      <c r="E16" s="106">
        <v>2</v>
      </c>
      <c r="F16" s="106">
        <v>4</v>
      </c>
      <c r="G16" s="106">
        <v>3</v>
      </c>
      <c r="H16" s="107">
        <v>3</v>
      </c>
      <c r="I16" s="282">
        <v>0</v>
      </c>
      <c r="J16" s="282">
        <v>-25</v>
      </c>
      <c r="L16" s="106">
        <v>13</v>
      </c>
      <c r="M16" s="309">
        <v>12</v>
      </c>
      <c r="N16" s="106">
        <v>-7.692307692307687</v>
      </c>
      <c r="P16" s="467"/>
      <c r="Q16" s="571"/>
      <c r="R16" s="572"/>
      <c r="S16" s="480"/>
    </row>
    <row r="17" spans="2:19" ht="14.25">
      <c r="B17" s="92" t="s">
        <v>58</v>
      </c>
      <c r="C17" s="19"/>
      <c r="D17" s="106">
        <v>1</v>
      </c>
      <c r="E17" s="106">
        <v>1</v>
      </c>
      <c r="F17" s="106">
        <v>1</v>
      </c>
      <c r="G17" s="106">
        <v>1</v>
      </c>
      <c r="H17" s="107">
        <v>1</v>
      </c>
      <c r="I17" s="331">
        <v>0</v>
      </c>
      <c r="J17" s="282">
        <v>0</v>
      </c>
      <c r="L17" s="106">
        <v>7</v>
      </c>
      <c r="M17" s="309">
        <v>4</v>
      </c>
      <c r="N17" s="106">
        <v>-42.85714285714286</v>
      </c>
      <c r="P17" s="467"/>
      <c r="Q17" s="571"/>
      <c r="R17" s="572"/>
      <c r="S17" s="480"/>
    </row>
    <row r="18" spans="3:13" ht="14.25">
      <c r="C18" s="19"/>
      <c r="M18" s="280"/>
    </row>
    <row r="19" spans="4:13" ht="14.25">
      <c r="D19" s="234"/>
      <c r="E19" s="234"/>
      <c r="F19" s="234"/>
      <c r="G19" s="234"/>
      <c r="M19" s="280"/>
    </row>
    <row r="20" spans="4:13" ht="14.25">
      <c r="D20" s="234"/>
      <c r="E20" s="234"/>
      <c r="F20" s="234"/>
      <c r="G20" s="234"/>
      <c r="H20" s="280"/>
      <c r="M20" s="280"/>
    </row>
    <row r="21" spans="4:13" ht="14.25">
      <c r="D21" s="234"/>
      <c r="E21" s="234"/>
      <c r="F21" s="234"/>
      <c r="G21" s="234"/>
      <c r="H21" s="280"/>
      <c r="M21" s="280"/>
    </row>
    <row r="22" spans="4:13" ht="14.25">
      <c r="D22" s="234"/>
      <c r="E22" s="234"/>
      <c r="F22" s="234"/>
      <c r="G22" s="234"/>
      <c r="H22" s="280"/>
      <c r="M22" s="280"/>
    </row>
    <row r="23" spans="4:13" ht="14.25">
      <c r="D23" s="234"/>
      <c r="E23" s="234"/>
      <c r="F23" s="234"/>
      <c r="G23" s="234"/>
      <c r="H23" s="280"/>
      <c r="M23" s="280"/>
    </row>
    <row r="24" spans="4:13" ht="14.25">
      <c r="D24" s="234"/>
      <c r="E24" s="234"/>
      <c r="F24" s="234"/>
      <c r="G24" s="234"/>
      <c r="H24" s="280"/>
      <c r="M24" s="280"/>
    </row>
    <row r="25" spans="4:13" ht="14.25">
      <c r="D25" s="234"/>
      <c r="E25" s="234"/>
      <c r="F25" s="234"/>
      <c r="G25" s="234"/>
      <c r="H25" s="280"/>
      <c r="M25" s="280"/>
    </row>
    <row r="26" spans="4:13" ht="14.25">
      <c r="D26" s="234"/>
      <c r="E26" s="234"/>
      <c r="F26" s="234"/>
      <c r="G26" s="234"/>
      <c r="H26" s="280"/>
      <c r="M26" s="280"/>
    </row>
    <row r="27" spans="8:13" ht="14.25">
      <c r="H27" s="280"/>
      <c r="M27" s="280"/>
    </row>
    <row r="28" spans="8:13" ht="14.25">
      <c r="H28" s="280"/>
      <c r="M28" s="280"/>
    </row>
    <row r="29" spans="8:13" ht="14.25">
      <c r="H29" s="280"/>
      <c r="M29" s="280"/>
    </row>
    <row r="30" spans="8:13" ht="14.25">
      <c r="H30" s="280"/>
      <c r="M30" s="280"/>
    </row>
    <row r="31" spans="8:13" ht="14.25">
      <c r="H31" s="280"/>
      <c r="M31" s="280"/>
    </row>
    <row r="32" spans="8:13" ht="14.25">
      <c r="H32" s="280"/>
      <c r="M32" s="280"/>
    </row>
    <row r="33" spans="8:13" ht="14.25">
      <c r="H33" s="280"/>
      <c r="M33" s="280"/>
    </row>
    <row r="34" spans="8:13" ht="14.25">
      <c r="H34" s="280"/>
      <c r="M34" s="280"/>
    </row>
    <row r="35" spans="8:13" ht="14.25">
      <c r="H35" s="280"/>
      <c r="M35" s="280"/>
    </row>
    <row r="36" spans="8:13" ht="14.25">
      <c r="H36" s="280"/>
      <c r="M36" s="280"/>
    </row>
    <row r="37" spans="8:13" ht="14.25">
      <c r="H37" s="280"/>
      <c r="M37" s="280"/>
    </row>
    <row r="38" spans="8:13" ht="14.25">
      <c r="H38" s="280"/>
      <c r="M38" s="280"/>
    </row>
    <row r="39" spans="8:13" ht="14.25">
      <c r="H39" s="280"/>
      <c r="M39" s="280"/>
    </row>
    <row r="40" spans="8:13" ht="14.25">
      <c r="H40" s="280"/>
      <c r="M40" s="280"/>
    </row>
    <row r="41" spans="8:13" ht="14.25">
      <c r="H41" s="280"/>
      <c r="M41" s="280"/>
    </row>
    <row r="42" spans="8:13" ht="14.25">
      <c r="H42" s="280"/>
      <c r="M42" s="280"/>
    </row>
    <row r="43" spans="8:13" ht="14.25">
      <c r="H43" s="280"/>
      <c r="M43" s="280"/>
    </row>
    <row r="44" spans="8:13" ht="14.25">
      <c r="H44" s="280"/>
      <c r="M44" s="280"/>
    </row>
    <row r="45" spans="8:13" ht="14.25">
      <c r="H45" s="280"/>
      <c r="M45" s="280"/>
    </row>
    <row r="46" spans="8:13" ht="14.25">
      <c r="H46" s="280"/>
      <c r="M46" s="280"/>
    </row>
    <row r="47" spans="8:13" ht="14.25">
      <c r="H47" s="280"/>
      <c r="M47" s="280"/>
    </row>
    <row r="48" spans="8:13" ht="14.25">
      <c r="H48" s="280"/>
      <c r="M48" s="280"/>
    </row>
    <row r="49" spans="8:13" ht="14.25">
      <c r="H49" s="280"/>
      <c r="M49" s="280"/>
    </row>
    <row r="50" spans="8:13" ht="14.25">
      <c r="H50" s="280"/>
      <c r="M50" s="280"/>
    </row>
    <row r="51" spans="8:13" ht="14.25">
      <c r="H51" s="280"/>
      <c r="M51" s="280"/>
    </row>
    <row r="52" spans="8:13" ht="14.25">
      <c r="H52" s="280"/>
      <c r="M52" s="280"/>
    </row>
    <row r="53" spans="8:13" ht="14.25">
      <c r="H53" s="280"/>
      <c r="M53" s="280"/>
    </row>
    <row r="54" spans="8:13" ht="14.25">
      <c r="H54" s="280"/>
      <c r="M54" s="280"/>
    </row>
    <row r="55" spans="8:13" ht="14.25">
      <c r="H55" s="280"/>
      <c r="M55" s="280"/>
    </row>
    <row r="56" spans="8:13" ht="14.25">
      <c r="H56" s="280"/>
      <c r="M56" s="280"/>
    </row>
    <row r="57" spans="8:13" ht="14.25">
      <c r="H57" s="280"/>
      <c r="M57" s="280"/>
    </row>
    <row r="58" spans="8:13" ht="14.25">
      <c r="H58" s="280"/>
      <c r="M58" s="280"/>
    </row>
    <row r="59" spans="8:13" ht="14.25">
      <c r="H59" s="280"/>
      <c r="M59" s="280"/>
    </row>
    <row r="60" spans="8:13" ht="14.25">
      <c r="H60" s="280"/>
      <c r="M60" s="280"/>
    </row>
    <row r="61" spans="8:13" ht="14.25">
      <c r="H61" s="280"/>
      <c r="M61" s="280"/>
    </row>
    <row r="62" spans="8:13" ht="14.25">
      <c r="H62" s="280"/>
      <c r="M62" s="280"/>
    </row>
    <row r="63" spans="8:13" ht="14.25">
      <c r="H63" s="280"/>
      <c r="M63" s="280"/>
    </row>
    <row r="64" spans="8:13" ht="14.25">
      <c r="H64" s="280"/>
      <c r="M64" s="280"/>
    </row>
    <row r="65" spans="8:13" ht="14.25">
      <c r="H65" s="280"/>
      <c r="M65" s="280"/>
    </row>
    <row r="66" spans="8:13" ht="14.25">
      <c r="H66" s="280"/>
      <c r="M66" s="280"/>
    </row>
    <row r="67" spans="8:13" ht="14.25">
      <c r="H67" s="280"/>
      <c r="M67" s="280"/>
    </row>
    <row r="68" spans="8:13" ht="14.25">
      <c r="H68" s="280"/>
      <c r="M68" s="280"/>
    </row>
    <row r="69" spans="8:13" ht="14.25">
      <c r="H69" s="280"/>
      <c r="M69" s="280"/>
    </row>
    <row r="70" spans="8:13" ht="14.25">
      <c r="H70" s="280"/>
      <c r="M70" s="280"/>
    </row>
    <row r="71" spans="8:13" ht="14.25">
      <c r="H71" s="280"/>
      <c r="M71" s="280"/>
    </row>
    <row r="72" spans="8:13" ht="14.25">
      <c r="H72" s="280"/>
      <c r="M72" s="280"/>
    </row>
    <row r="73" spans="8:13" ht="14.25">
      <c r="H73" s="280"/>
      <c r="M73" s="280"/>
    </row>
    <row r="74" spans="8:13" ht="14.25">
      <c r="H74" s="280"/>
      <c r="M74" s="280"/>
    </row>
    <row r="75" spans="8:13" ht="14.25">
      <c r="H75" s="280"/>
      <c r="M75" s="280"/>
    </row>
    <row r="76" spans="8:13" ht="14.25">
      <c r="H76" s="280"/>
      <c r="M76" s="280"/>
    </row>
    <row r="77" spans="8:13" ht="14.25">
      <c r="H77" s="280"/>
      <c r="M77" s="280"/>
    </row>
    <row r="78" spans="8:13" ht="14.25">
      <c r="H78" s="280"/>
      <c r="M78" s="280"/>
    </row>
    <row r="79" spans="8:13" ht="14.25">
      <c r="H79" s="280"/>
      <c r="M79" s="280"/>
    </row>
    <row r="80" spans="8:13" ht="14.25">
      <c r="H80" s="280"/>
      <c r="M80" s="280"/>
    </row>
    <row r="81" spans="8:13" ht="14.25">
      <c r="H81" s="280"/>
      <c r="M81" s="280"/>
    </row>
    <row r="82" spans="8:13" ht="14.25">
      <c r="H82" s="280"/>
      <c r="M82" s="280"/>
    </row>
    <row r="83" spans="8:13" ht="14.25">
      <c r="H83" s="280"/>
      <c r="M83" s="280"/>
    </row>
    <row r="84" spans="8:13" ht="14.25">
      <c r="H84" s="280"/>
      <c r="M84" s="280"/>
    </row>
    <row r="85" spans="8:13" ht="14.25">
      <c r="H85" s="280"/>
      <c r="M85" s="280"/>
    </row>
    <row r="86" spans="8:13" ht="14.25">
      <c r="H86" s="280"/>
      <c r="M86" s="280"/>
    </row>
    <row r="87" spans="8:13" ht="14.25">
      <c r="H87" s="280"/>
      <c r="M87" s="280"/>
    </row>
    <row r="88" spans="8:13" ht="14.25">
      <c r="H88" s="280"/>
      <c r="M88" s="280"/>
    </row>
    <row r="89" spans="8:13" ht="14.25">
      <c r="H89" s="280"/>
      <c r="M89" s="280"/>
    </row>
    <row r="90" spans="8:13" ht="14.25">
      <c r="H90" s="280"/>
      <c r="M90" s="280"/>
    </row>
    <row r="91" spans="8:13" ht="14.25">
      <c r="H91" s="280"/>
      <c r="M91" s="280"/>
    </row>
    <row r="92" spans="8:13" ht="14.25">
      <c r="H92" s="280"/>
      <c r="M92" s="280"/>
    </row>
    <row r="93" spans="8:13" ht="14.25">
      <c r="H93" s="280"/>
      <c r="M93" s="280"/>
    </row>
    <row r="94" spans="8:13" ht="14.25">
      <c r="H94" s="280"/>
      <c r="M94" s="280"/>
    </row>
    <row r="95" spans="8:13" ht="14.25">
      <c r="H95" s="280"/>
      <c r="M95" s="280"/>
    </row>
    <row r="96" spans="8:13" ht="14.25">
      <c r="H96" s="280"/>
      <c r="M96" s="280"/>
    </row>
    <row r="97" spans="8:13" ht="14.25">
      <c r="H97" s="280"/>
      <c r="M97" s="280"/>
    </row>
    <row r="98" spans="8:13" ht="14.25">
      <c r="H98" s="280"/>
      <c r="M98" s="280"/>
    </row>
    <row r="99" spans="8:13" ht="14.25">
      <c r="H99" s="280"/>
      <c r="M99" s="280"/>
    </row>
    <row r="100" spans="8:13" ht="14.25">
      <c r="H100" s="280"/>
      <c r="M100" s="280"/>
    </row>
    <row r="101" spans="8:13" ht="14.25">
      <c r="H101" s="280"/>
      <c r="M101" s="280"/>
    </row>
    <row r="102" spans="8:13" ht="14.25">
      <c r="H102" s="280"/>
      <c r="M102" s="280"/>
    </row>
    <row r="103" spans="8:13" ht="14.25">
      <c r="H103" s="280"/>
      <c r="M103" s="280"/>
    </row>
    <row r="104" spans="8:13" ht="14.25">
      <c r="H104" s="280"/>
      <c r="M104" s="280"/>
    </row>
    <row r="105" spans="8:13" ht="14.25">
      <c r="H105" s="280"/>
      <c r="M105" s="280"/>
    </row>
    <row r="106" spans="8:13" ht="14.25">
      <c r="H106" s="280"/>
      <c r="M106" s="280"/>
    </row>
    <row r="107" spans="8:13" ht="14.25">
      <c r="H107" s="280"/>
      <c r="M107" s="280"/>
    </row>
    <row r="108" spans="8:13" ht="14.25">
      <c r="H108" s="280"/>
      <c r="M108" s="280"/>
    </row>
    <row r="109" spans="8:13" ht="14.25">
      <c r="H109" s="280"/>
      <c r="M109" s="280"/>
    </row>
    <row r="110" spans="8:13" ht="14.25">
      <c r="H110" s="280"/>
      <c r="M110" s="280"/>
    </row>
    <row r="111" spans="8:13" ht="14.25">
      <c r="H111" s="280"/>
      <c r="M111" s="280"/>
    </row>
    <row r="112" spans="8:13" ht="14.25">
      <c r="H112" s="280"/>
      <c r="M112" s="280"/>
    </row>
    <row r="113" spans="8:13" ht="14.25">
      <c r="H113" s="280"/>
      <c r="M113" s="280"/>
    </row>
    <row r="114" spans="8:13" ht="14.25">
      <c r="H114" s="280"/>
      <c r="M114" s="280"/>
    </row>
    <row r="115" spans="8:13" ht="14.25">
      <c r="H115" s="280"/>
      <c r="M115" s="280"/>
    </row>
    <row r="116" spans="8:13" ht="14.25">
      <c r="H116" s="280"/>
      <c r="M116" s="280"/>
    </row>
    <row r="117" spans="8:13" ht="14.25">
      <c r="H117" s="280"/>
      <c r="M117" s="280"/>
    </row>
    <row r="118" spans="8:13" ht="14.25">
      <c r="H118" s="280"/>
      <c r="M118" s="280"/>
    </row>
    <row r="119" spans="8:13" ht="14.25">
      <c r="H119" s="280"/>
      <c r="M119" s="280"/>
    </row>
    <row r="120" spans="8:13" ht="14.25">
      <c r="H120" s="280"/>
      <c r="M120" s="280"/>
    </row>
    <row r="121" spans="8:13" ht="14.25">
      <c r="H121" s="280"/>
      <c r="M121" s="280"/>
    </row>
    <row r="122" spans="8:13" ht="14.25">
      <c r="H122" s="280"/>
      <c r="M122" s="280"/>
    </row>
    <row r="123" spans="8:13" ht="14.25">
      <c r="H123" s="280"/>
      <c r="M123" s="280"/>
    </row>
    <row r="124" spans="8:13" ht="14.25">
      <c r="H124" s="280"/>
      <c r="M124" s="280"/>
    </row>
    <row r="125" spans="8:13" ht="14.25">
      <c r="H125" s="280"/>
      <c r="M125" s="280"/>
    </row>
    <row r="126" spans="8:13" ht="14.25">
      <c r="H126" s="280"/>
      <c r="M126" s="280"/>
    </row>
    <row r="127" spans="8:13" ht="14.25">
      <c r="H127" s="280"/>
      <c r="M127" s="280"/>
    </row>
    <row r="128" spans="8:13" ht="14.25">
      <c r="H128" s="280"/>
      <c r="M128" s="280"/>
    </row>
    <row r="129" spans="8:13" ht="14.25">
      <c r="H129" s="280"/>
      <c r="M129" s="280"/>
    </row>
    <row r="130" spans="8:13" ht="14.25">
      <c r="H130" s="280"/>
      <c r="M130" s="280"/>
    </row>
    <row r="131" spans="8:13" ht="14.25">
      <c r="H131" s="280"/>
      <c r="M131" s="280"/>
    </row>
    <row r="132" spans="8:13" ht="14.25">
      <c r="H132" s="280"/>
      <c r="M132" s="280"/>
    </row>
    <row r="133" spans="8:13" ht="14.25">
      <c r="H133" s="280"/>
      <c r="M133" s="280"/>
    </row>
    <row r="134" spans="8:13" ht="14.25">
      <c r="H134" s="280"/>
      <c r="M134" s="280"/>
    </row>
    <row r="135" spans="8:13" ht="14.25">
      <c r="H135" s="280"/>
      <c r="M135" s="280"/>
    </row>
    <row r="136" spans="8:13" ht="14.25">
      <c r="H136" s="280"/>
      <c r="M136" s="280"/>
    </row>
    <row r="137" spans="8:13" ht="14.25">
      <c r="H137" s="280"/>
      <c r="M137" s="280"/>
    </row>
    <row r="138" spans="8:13" ht="14.25">
      <c r="H138" s="280"/>
      <c r="M138" s="299"/>
    </row>
    <row r="139" ht="14.25">
      <c r="H139" s="280"/>
    </row>
    <row r="140" ht="14.25">
      <c r="H140" s="280"/>
    </row>
    <row r="141" ht="14.25">
      <c r="H141" s="280"/>
    </row>
    <row r="142" ht="14.25">
      <c r="H142" s="299"/>
    </row>
    <row r="143" ht="14.25">
      <c r="H143" s="299"/>
    </row>
    <row r="144" ht="14.25">
      <c r="H144" s="299"/>
    </row>
    <row r="145" ht="14.25">
      <c r="H145" s="299"/>
    </row>
    <row r="146" ht="14.25">
      <c r="H146" s="299"/>
    </row>
    <row r="147" ht="14.25">
      <c r="H147" s="299"/>
    </row>
    <row r="148" ht="14.25">
      <c r="H148" s="299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T147"/>
  <sheetViews>
    <sheetView zoomScale="80" zoomScaleNormal="80" zoomScalePageLayoutView="0" workbookViewId="0" topLeftCell="A1">
      <pane xSplit="3" ySplit="3" topLeftCell="D4" activePane="bottomRight" state="frozen"/>
      <selection pane="topLeft" activeCell="R12" sqref="R12"/>
      <selection pane="topRight" activeCell="R12" sqref="R12"/>
      <selection pane="bottomLeft" activeCell="R12" sqref="R12"/>
      <selection pane="bottomRight" activeCell="E5" sqref="E5"/>
    </sheetView>
  </sheetViews>
  <sheetFormatPr defaultColWidth="9.140625" defaultRowHeight="12.75"/>
  <cols>
    <col min="1" max="1" width="2.28125" style="21" customWidth="1"/>
    <col min="2" max="2" width="38.28125" style="9" customWidth="1"/>
    <col min="3" max="3" width="1.28515625" style="9" customWidth="1"/>
    <col min="4" max="7" width="9.8515625" style="69" customWidth="1"/>
    <col min="8" max="8" width="9.8515625" style="104" customWidth="1"/>
    <col min="9" max="9" width="7.8515625" style="69" customWidth="1"/>
    <col min="10" max="10" width="9.57421875" style="69" bestFit="1" customWidth="1"/>
    <col min="11" max="11" width="4.8515625" style="69" customWidth="1"/>
    <col min="12" max="12" width="12.28125" style="112" customWidth="1"/>
    <col min="13" max="13" width="10.140625" style="104" customWidth="1"/>
    <col min="14" max="14" width="8.28125" style="69" customWidth="1"/>
    <col min="15" max="15" width="3.421875" style="21" customWidth="1"/>
    <col min="16" max="17" width="9.140625" style="21" customWidth="1"/>
    <col min="18" max="16384" width="9.140625" style="21" customWidth="1"/>
  </cols>
  <sheetData>
    <row r="1" spans="1:14" s="41" customFormat="1" ht="20.25">
      <c r="A1" s="40" t="s">
        <v>41</v>
      </c>
      <c r="D1" s="276"/>
      <c r="E1" s="276"/>
      <c r="F1" s="276"/>
      <c r="G1" s="276"/>
      <c r="H1" s="276"/>
      <c r="I1" s="276"/>
      <c r="J1" s="276"/>
      <c r="K1" s="276"/>
      <c r="L1" s="383"/>
      <c r="M1" s="276"/>
      <c r="N1" s="108"/>
    </row>
    <row r="2" spans="1:14" s="203" customFormat="1" ht="45">
      <c r="A2" s="609" t="s">
        <v>66</v>
      </c>
      <c r="B2" s="609"/>
      <c r="C2" s="609"/>
      <c r="D2" s="202" t="s">
        <v>344</v>
      </c>
      <c r="E2" s="202" t="s">
        <v>350</v>
      </c>
      <c r="F2" s="202" t="s">
        <v>366</v>
      </c>
      <c r="G2" s="202" t="s">
        <v>376</v>
      </c>
      <c r="H2" s="202" t="s">
        <v>382</v>
      </c>
      <c r="I2" s="202" t="s">
        <v>383</v>
      </c>
      <c r="J2" s="202" t="s">
        <v>384</v>
      </c>
      <c r="K2" s="202"/>
      <c r="L2" s="202" t="s">
        <v>345</v>
      </c>
      <c r="M2" s="202" t="s">
        <v>385</v>
      </c>
      <c r="N2" s="202" t="s">
        <v>386</v>
      </c>
    </row>
    <row r="3" spans="2:13" ht="6.75" customHeight="1">
      <c r="B3" s="25"/>
      <c r="C3" s="67"/>
      <c r="D3" s="106"/>
      <c r="E3" s="106"/>
      <c r="F3" s="106"/>
      <c r="G3" s="106"/>
      <c r="H3" s="107"/>
      <c r="I3" s="106"/>
      <c r="J3" s="106"/>
      <c r="K3" s="106"/>
      <c r="L3" s="119"/>
      <c r="M3" s="107"/>
    </row>
    <row r="4" spans="1:17" ht="15">
      <c r="A4" s="68" t="s">
        <v>86</v>
      </c>
      <c r="B4" s="21"/>
      <c r="C4" s="21"/>
      <c r="D4" s="106"/>
      <c r="E4" s="106"/>
      <c r="F4" s="106"/>
      <c r="G4" s="106"/>
      <c r="H4" s="107"/>
      <c r="I4" s="106"/>
      <c r="J4" s="106"/>
      <c r="K4" s="106"/>
      <c r="L4" s="119"/>
      <c r="M4" s="107"/>
      <c r="N4" s="106"/>
      <c r="O4" s="19"/>
      <c r="P4" s="19"/>
      <c r="Q4" s="19"/>
    </row>
    <row r="5" spans="2:20" s="105" customFormat="1" ht="14.25">
      <c r="B5" s="32" t="s">
        <v>2</v>
      </c>
      <c r="C5" s="67"/>
      <c r="D5" s="119">
        <v>1674</v>
      </c>
      <c r="E5" s="119">
        <v>1690</v>
      </c>
      <c r="F5" s="119">
        <v>1743</v>
      </c>
      <c r="G5" s="119">
        <v>1813</v>
      </c>
      <c r="H5" s="125">
        <v>1854</v>
      </c>
      <c r="I5" s="106">
        <v>2.261445118587968</v>
      </c>
      <c r="J5" s="106">
        <v>10.752688172043001</v>
      </c>
      <c r="K5" s="106"/>
      <c r="L5" s="183">
        <v>6321</v>
      </c>
      <c r="M5" s="237">
        <v>7100</v>
      </c>
      <c r="N5" s="106">
        <v>12.323999367188732</v>
      </c>
      <c r="O5" s="401"/>
      <c r="P5" s="401"/>
      <c r="Q5" s="106"/>
      <c r="R5" s="106"/>
      <c r="S5" s="106"/>
      <c r="T5" s="106"/>
    </row>
    <row r="6" spans="2:20" s="105" customFormat="1" ht="14.25">
      <c r="B6" s="32" t="s">
        <v>197</v>
      </c>
      <c r="C6" s="67"/>
      <c r="D6" s="119">
        <v>459</v>
      </c>
      <c r="E6" s="119">
        <v>560</v>
      </c>
      <c r="F6" s="119">
        <v>582</v>
      </c>
      <c r="G6" s="119">
        <v>517</v>
      </c>
      <c r="H6" s="125">
        <v>485</v>
      </c>
      <c r="I6" s="106">
        <v>-6.189555125725343</v>
      </c>
      <c r="J6" s="106">
        <v>5.664488017429203</v>
      </c>
      <c r="K6" s="106"/>
      <c r="L6" s="183">
        <v>2027</v>
      </c>
      <c r="M6" s="237">
        <v>2144</v>
      </c>
      <c r="N6" s="106">
        <v>5.772076961026151</v>
      </c>
      <c r="O6" s="401"/>
      <c r="P6" s="401"/>
      <c r="Q6" s="106"/>
      <c r="R6" s="106"/>
      <c r="S6" s="106"/>
      <c r="T6" s="106"/>
    </row>
    <row r="7" spans="2:20" s="105" customFormat="1" ht="14.25">
      <c r="B7" s="105" t="s">
        <v>258</v>
      </c>
      <c r="C7" s="32"/>
      <c r="D7" s="119">
        <v>207</v>
      </c>
      <c r="E7" s="119">
        <v>486</v>
      </c>
      <c r="F7" s="119">
        <v>365</v>
      </c>
      <c r="G7" s="119">
        <v>382</v>
      </c>
      <c r="H7" s="125">
        <v>310</v>
      </c>
      <c r="I7" s="106">
        <v>-18.848167539267013</v>
      </c>
      <c r="J7" s="106">
        <v>49.75845410628019</v>
      </c>
      <c r="K7" s="106"/>
      <c r="L7" s="183">
        <v>1270</v>
      </c>
      <c r="M7" s="237">
        <v>1543</v>
      </c>
      <c r="N7" s="106">
        <v>21.496062992125985</v>
      </c>
      <c r="O7" s="401"/>
      <c r="P7" s="401"/>
      <c r="Q7" s="106"/>
      <c r="R7" s="106"/>
      <c r="S7" s="106"/>
      <c r="T7" s="106"/>
    </row>
    <row r="8" spans="2:20" s="105" customFormat="1" ht="14.25">
      <c r="B8" s="32" t="s">
        <v>3</v>
      </c>
      <c r="C8" s="67"/>
      <c r="D8" s="119">
        <v>2340</v>
      </c>
      <c r="E8" s="119">
        <v>2736</v>
      </c>
      <c r="F8" s="119">
        <v>2690</v>
      </c>
      <c r="G8" s="119">
        <v>2712</v>
      </c>
      <c r="H8" s="125">
        <v>2649</v>
      </c>
      <c r="I8" s="106">
        <v>-2.3230088495575174</v>
      </c>
      <c r="J8" s="106">
        <v>13.205128205128203</v>
      </c>
      <c r="K8" s="106"/>
      <c r="L8" s="183">
        <v>9618</v>
      </c>
      <c r="M8" s="237">
        <v>10787</v>
      </c>
      <c r="N8" s="106">
        <v>12.154294032023284</v>
      </c>
      <c r="O8" s="401"/>
      <c r="P8" s="401"/>
      <c r="Q8" s="106"/>
      <c r="R8" s="106"/>
      <c r="S8" s="106"/>
      <c r="T8" s="106"/>
    </row>
    <row r="9" spans="2:20" s="105" customFormat="1" ht="14.25">
      <c r="B9" s="32" t="s">
        <v>0</v>
      </c>
      <c r="C9" s="32"/>
      <c r="D9" s="119">
        <v>1126</v>
      </c>
      <c r="E9" s="119">
        <v>1181</v>
      </c>
      <c r="F9" s="119">
        <v>1218</v>
      </c>
      <c r="G9" s="119">
        <v>1259</v>
      </c>
      <c r="H9" s="125">
        <v>1242</v>
      </c>
      <c r="I9" s="106">
        <v>-1.3502779984114421</v>
      </c>
      <c r="J9" s="106">
        <v>10.301953818827702</v>
      </c>
      <c r="K9" s="106"/>
      <c r="L9" s="183">
        <v>4330</v>
      </c>
      <c r="M9" s="237">
        <v>4900</v>
      </c>
      <c r="N9" s="106">
        <v>13.163972286374136</v>
      </c>
      <c r="O9" s="401"/>
      <c r="P9" s="401"/>
      <c r="Q9" s="106"/>
      <c r="R9" s="106"/>
      <c r="S9" s="106"/>
      <c r="T9" s="106"/>
    </row>
    <row r="10" spans="2:20" s="105" customFormat="1" ht="14.25">
      <c r="B10" s="32" t="s">
        <v>4</v>
      </c>
      <c r="C10" s="67"/>
      <c r="D10" s="119">
        <v>1214</v>
      </c>
      <c r="E10" s="119">
        <v>1555</v>
      </c>
      <c r="F10" s="119">
        <v>1472</v>
      </c>
      <c r="G10" s="119">
        <v>1453</v>
      </c>
      <c r="H10" s="125">
        <v>1407</v>
      </c>
      <c r="I10" s="106">
        <v>-3.1658637302133474</v>
      </c>
      <c r="J10" s="106">
        <v>15.89785831960462</v>
      </c>
      <c r="K10" s="106"/>
      <c r="L10" s="183">
        <v>5288</v>
      </c>
      <c r="M10" s="237">
        <v>5887</v>
      </c>
      <c r="N10" s="106">
        <v>11.327534039334353</v>
      </c>
      <c r="O10" s="401"/>
      <c r="P10" s="401"/>
      <c r="Q10" s="106"/>
      <c r="R10" s="106"/>
      <c r="S10" s="106"/>
      <c r="T10" s="106"/>
    </row>
    <row r="11" spans="2:20" s="105" customFormat="1" ht="14.25">
      <c r="B11" s="32" t="s">
        <v>5</v>
      </c>
      <c r="C11" s="32"/>
      <c r="D11" s="119">
        <v>211</v>
      </c>
      <c r="E11" s="119">
        <v>181</v>
      </c>
      <c r="F11" s="119">
        <v>137</v>
      </c>
      <c r="G11" s="119">
        <v>178</v>
      </c>
      <c r="H11" s="125">
        <v>247</v>
      </c>
      <c r="I11" s="106">
        <v>38.76404494382022</v>
      </c>
      <c r="J11" s="106">
        <v>17.061611374407583</v>
      </c>
      <c r="K11" s="106"/>
      <c r="L11" s="183">
        <v>667</v>
      </c>
      <c r="M11" s="237">
        <v>743</v>
      </c>
      <c r="N11" s="106">
        <v>11.394302848575721</v>
      </c>
      <c r="O11" s="401"/>
      <c r="P11" s="401"/>
      <c r="Q11" s="106"/>
      <c r="R11" s="106"/>
      <c r="S11" s="106"/>
      <c r="T11" s="106"/>
    </row>
    <row r="12" spans="2:20" s="105" customFormat="1" ht="14.25">
      <c r="B12" s="32" t="s">
        <v>6</v>
      </c>
      <c r="C12" s="32"/>
      <c r="D12" s="119">
        <v>1012</v>
      </c>
      <c r="E12" s="119">
        <v>1378</v>
      </c>
      <c r="F12" s="119">
        <v>1345</v>
      </c>
      <c r="G12" s="119">
        <v>1272</v>
      </c>
      <c r="H12" s="125">
        <v>1163</v>
      </c>
      <c r="I12" s="106">
        <v>-8.569182389937103</v>
      </c>
      <c r="J12" s="106">
        <v>14.920948616600782</v>
      </c>
      <c r="K12" s="106"/>
      <c r="L12" s="183">
        <v>4700</v>
      </c>
      <c r="M12" s="237">
        <v>5158</v>
      </c>
      <c r="N12" s="106">
        <v>9.744680851063837</v>
      </c>
      <c r="O12" s="401"/>
      <c r="P12" s="401"/>
      <c r="Q12" s="106"/>
      <c r="R12" s="106"/>
      <c r="S12" s="106"/>
      <c r="T12" s="106"/>
    </row>
    <row r="13" spans="2:20" s="105" customFormat="1" ht="14.25">
      <c r="B13" s="32" t="s">
        <v>259</v>
      </c>
      <c r="C13" s="32"/>
      <c r="D13" s="119">
        <v>838</v>
      </c>
      <c r="E13" s="119">
        <v>1133</v>
      </c>
      <c r="F13" s="119">
        <v>1117</v>
      </c>
      <c r="G13" s="119">
        <v>1066</v>
      </c>
      <c r="H13" s="125">
        <v>1002</v>
      </c>
      <c r="I13" s="106">
        <v>-6.003752345215762</v>
      </c>
      <c r="J13" s="106">
        <v>19.570405727923635</v>
      </c>
      <c r="K13" s="106"/>
      <c r="L13" s="183">
        <v>3848</v>
      </c>
      <c r="M13" s="237">
        <v>4318</v>
      </c>
      <c r="N13" s="106">
        <v>12.21413721413722</v>
      </c>
      <c r="O13" s="401"/>
      <c r="P13" s="401"/>
      <c r="Q13" s="106"/>
      <c r="R13" s="106"/>
      <c r="S13" s="106"/>
      <c r="T13" s="106"/>
    </row>
    <row r="14" spans="2:20" s="105" customFormat="1" ht="14.25">
      <c r="B14" s="110" t="s">
        <v>347</v>
      </c>
      <c r="C14" s="32"/>
      <c r="D14" s="119">
        <v>0</v>
      </c>
      <c r="E14" s="119">
        <v>136</v>
      </c>
      <c r="F14" s="119">
        <v>0</v>
      </c>
      <c r="G14" s="119">
        <v>0</v>
      </c>
      <c r="H14" s="125">
        <v>0</v>
      </c>
      <c r="I14" s="257">
        <v>0</v>
      </c>
      <c r="J14" s="257">
        <v>0</v>
      </c>
      <c r="K14" s="106"/>
      <c r="L14" s="183">
        <v>198</v>
      </c>
      <c r="M14" s="237">
        <v>136</v>
      </c>
      <c r="N14" s="106">
        <v>-31.313131313131315</v>
      </c>
      <c r="O14" s="401"/>
      <c r="P14" s="401"/>
      <c r="Q14" s="106"/>
      <c r="R14" s="106"/>
      <c r="S14" s="106"/>
      <c r="T14" s="106"/>
    </row>
    <row r="15" spans="2:20" s="105" customFormat="1" ht="14.25">
      <c r="B15" s="110" t="s">
        <v>341</v>
      </c>
      <c r="C15" s="32"/>
      <c r="D15" s="119">
        <v>838</v>
      </c>
      <c r="E15" s="119">
        <v>1269</v>
      </c>
      <c r="F15" s="119">
        <v>1117</v>
      </c>
      <c r="G15" s="119">
        <v>1066</v>
      </c>
      <c r="H15" s="125">
        <v>1002</v>
      </c>
      <c r="I15" s="106">
        <v>-6.003752345215762</v>
      </c>
      <c r="J15" s="106">
        <v>19.570405727923635</v>
      </c>
      <c r="K15" s="106"/>
      <c r="L15" s="183">
        <v>4046</v>
      </c>
      <c r="M15" s="237">
        <v>4454</v>
      </c>
      <c r="N15" s="106">
        <v>10.084033613445387</v>
      </c>
      <c r="O15" s="401"/>
      <c r="P15" s="401"/>
      <c r="Q15" s="106"/>
      <c r="R15" s="106"/>
      <c r="S15" s="106"/>
      <c r="T15" s="106"/>
    </row>
    <row r="16" spans="2:18" ht="14.25">
      <c r="B16" s="21"/>
      <c r="C16" s="21"/>
      <c r="D16" s="106"/>
      <c r="E16" s="106"/>
      <c r="F16" s="106"/>
      <c r="G16" s="106"/>
      <c r="H16" s="481"/>
      <c r="I16" s="282"/>
      <c r="J16" s="282"/>
      <c r="K16" s="106"/>
      <c r="L16" s="183"/>
      <c r="M16" s="481"/>
      <c r="N16" s="282"/>
      <c r="O16" s="314"/>
      <c r="P16" s="314"/>
      <c r="Q16" s="426"/>
      <c r="R16" s="426"/>
    </row>
    <row r="17" spans="1:18" ht="15">
      <c r="A17" s="68" t="s">
        <v>87</v>
      </c>
      <c r="B17" s="21"/>
      <c r="C17" s="21"/>
      <c r="D17" s="106"/>
      <c r="E17" s="106"/>
      <c r="F17" s="106"/>
      <c r="G17" s="106"/>
      <c r="H17" s="107"/>
      <c r="I17" s="106"/>
      <c r="J17" s="106"/>
      <c r="K17" s="106"/>
      <c r="L17" s="183"/>
      <c r="M17" s="107"/>
      <c r="N17" s="106"/>
      <c r="O17" s="19"/>
      <c r="P17" s="19"/>
      <c r="Q17" s="426"/>
      <c r="R17" s="426"/>
    </row>
    <row r="18" spans="2:18" s="105" customFormat="1" ht="14.25">
      <c r="B18" s="110" t="s">
        <v>14</v>
      </c>
      <c r="C18" s="110"/>
      <c r="D18" s="238">
        <v>275588</v>
      </c>
      <c r="E18" s="238">
        <v>280808</v>
      </c>
      <c r="F18" s="238">
        <v>280071</v>
      </c>
      <c r="G18" s="238">
        <v>285156</v>
      </c>
      <c r="H18" s="384">
        <v>283289</v>
      </c>
      <c r="I18" s="106">
        <v>-0.6547293411325761</v>
      </c>
      <c r="J18" s="106">
        <v>2.7943887251984822</v>
      </c>
      <c r="K18" s="106"/>
      <c r="L18" s="183">
        <v>275588</v>
      </c>
      <c r="M18" s="384">
        <v>283289</v>
      </c>
      <c r="N18" s="106">
        <v>2.7943887251984822</v>
      </c>
      <c r="O18" s="401"/>
      <c r="P18" s="401"/>
      <c r="Q18" s="426"/>
      <c r="R18" s="426"/>
    </row>
    <row r="19" spans="2:18" s="105" customFormat="1" ht="14.25">
      <c r="B19" s="110" t="s">
        <v>7</v>
      </c>
      <c r="C19" s="110"/>
      <c r="D19" s="238">
        <v>440666</v>
      </c>
      <c r="E19" s="238">
        <v>456647</v>
      </c>
      <c r="F19" s="238">
        <v>440257</v>
      </c>
      <c r="G19" s="238">
        <v>456361</v>
      </c>
      <c r="H19" s="384">
        <v>457834</v>
      </c>
      <c r="I19" s="106">
        <v>0.32277078891491673</v>
      </c>
      <c r="J19" s="106">
        <v>3.8959211738595734</v>
      </c>
      <c r="K19" s="106"/>
      <c r="L19" s="183">
        <v>440666</v>
      </c>
      <c r="M19" s="384">
        <v>457834</v>
      </c>
      <c r="N19" s="106">
        <v>3.8959211738595734</v>
      </c>
      <c r="O19" s="401"/>
      <c r="P19" s="401"/>
      <c r="Q19" s="426"/>
      <c r="R19" s="426"/>
    </row>
    <row r="20" spans="2:18" s="307" customFormat="1" ht="14.25">
      <c r="B20" s="110" t="s">
        <v>18</v>
      </c>
      <c r="C20" s="110"/>
      <c r="D20" s="238">
        <v>317173</v>
      </c>
      <c r="E20" s="238">
        <v>324480</v>
      </c>
      <c r="F20" s="238">
        <v>305913</v>
      </c>
      <c r="G20" s="238">
        <v>318005</v>
      </c>
      <c r="H20" s="384">
        <v>320134</v>
      </c>
      <c r="I20" s="106">
        <v>0.6694863288313035</v>
      </c>
      <c r="J20" s="106">
        <v>0.9335599184041588</v>
      </c>
      <c r="K20" s="106"/>
      <c r="L20" s="183">
        <v>317173</v>
      </c>
      <c r="M20" s="384">
        <v>320134</v>
      </c>
      <c r="N20" s="106">
        <v>0.9335599184041588</v>
      </c>
      <c r="Q20" s="426"/>
      <c r="R20" s="426"/>
    </row>
    <row r="21" spans="2:18" s="105" customFormat="1" ht="14.25">
      <c r="B21" s="110" t="s">
        <v>8</v>
      </c>
      <c r="C21" s="110"/>
      <c r="D21" s="238">
        <v>400460</v>
      </c>
      <c r="E21" s="238">
        <v>414926</v>
      </c>
      <c r="F21" s="238">
        <v>398664</v>
      </c>
      <c r="G21" s="238">
        <v>414500</v>
      </c>
      <c r="H21" s="384">
        <v>415038</v>
      </c>
      <c r="I21" s="106">
        <v>0.12979493365501416</v>
      </c>
      <c r="J21" s="106">
        <v>3.640313639314785</v>
      </c>
      <c r="K21" s="106"/>
      <c r="L21" s="183">
        <v>400460</v>
      </c>
      <c r="M21" s="384">
        <v>415038</v>
      </c>
      <c r="N21" s="106">
        <v>3.640313639314785</v>
      </c>
      <c r="O21" s="401"/>
      <c r="P21" s="401"/>
      <c r="Q21" s="426"/>
      <c r="R21" s="426"/>
    </row>
    <row r="22" spans="2:18" s="105" customFormat="1" ht="14.25">
      <c r="B22" s="110" t="s">
        <v>9</v>
      </c>
      <c r="C22" s="110"/>
      <c r="D22" s="238">
        <v>37707.97</v>
      </c>
      <c r="E22" s="238">
        <v>39189</v>
      </c>
      <c r="F22" s="238">
        <v>39168</v>
      </c>
      <c r="G22" s="238">
        <v>39404</v>
      </c>
      <c r="H22" s="384">
        <v>40374</v>
      </c>
      <c r="I22" s="106">
        <v>2.4616790173586534</v>
      </c>
      <c r="J22" s="106">
        <v>7.070202930574099</v>
      </c>
      <c r="K22" s="106"/>
      <c r="L22" s="183">
        <v>37707.97</v>
      </c>
      <c r="M22" s="384">
        <v>40374</v>
      </c>
      <c r="N22" s="106">
        <v>7.070202930574099</v>
      </c>
      <c r="O22" s="401"/>
      <c r="P22" s="401"/>
      <c r="Q22" s="426"/>
      <c r="R22" s="426"/>
    </row>
    <row r="23" spans="2:17" ht="14.25">
      <c r="B23" s="21"/>
      <c r="C23" s="21"/>
      <c r="D23" s="106"/>
      <c r="E23" s="106"/>
      <c r="F23" s="106"/>
      <c r="G23" s="106"/>
      <c r="H23" s="107"/>
      <c r="I23" s="106"/>
      <c r="J23" s="106"/>
      <c r="K23" s="106"/>
      <c r="L23" s="385"/>
      <c r="M23" s="107"/>
      <c r="N23" s="106"/>
      <c r="O23" s="19"/>
      <c r="P23" s="19"/>
      <c r="Q23" s="19"/>
    </row>
    <row r="24" spans="1:17" ht="15">
      <c r="A24" s="39" t="s">
        <v>244</v>
      </c>
      <c r="B24" s="21"/>
      <c r="C24" s="21"/>
      <c r="D24" s="106"/>
      <c r="E24" s="106"/>
      <c r="F24" s="106"/>
      <c r="G24" s="106"/>
      <c r="H24" s="107"/>
      <c r="I24" s="282"/>
      <c r="J24" s="282"/>
      <c r="K24" s="106"/>
      <c r="L24" s="189"/>
      <c r="M24" s="107"/>
      <c r="N24" s="106"/>
      <c r="O24" s="19"/>
      <c r="P24" s="19"/>
      <c r="Q24" s="19"/>
    </row>
    <row r="25" spans="2:18" s="102" customFormat="1" ht="14.25">
      <c r="B25" s="29" t="s">
        <v>142</v>
      </c>
      <c r="C25" s="78"/>
      <c r="D25" s="266">
        <v>1.71</v>
      </c>
      <c r="E25" s="266">
        <v>1.69</v>
      </c>
      <c r="F25" s="266">
        <v>1.75</v>
      </c>
      <c r="G25" s="266">
        <v>1.78</v>
      </c>
      <c r="H25" s="310">
        <v>1.84</v>
      </c>
      <c r="I25" s="266">
        <v>0.06000000000000005</v>
      </c>
      <c r="J25" s="266">
        <v>0.13000000000000012</v>
      </c>
      <c r="K25" s="230"/>
      <c r="L25" s="257">
        <v>1.68</v>
      </c>
      <c r="M25" s="310">
        <v>1.77</v>
      </c>
      <c r="N25" s="266">
        <v>0.09000000000000008</v>
      </c>
      <c r="O25" s="450"/>
      <c r="P25" s="266"/>
      <c r="Q25" s="361"/>
      <c r="R25" s="347"/>
    </row>
    <row r="26" spans="2:18" s="103" customFormat="1" ht="14.25">
      <c r="B26" s="76" t="s">
        <v>10</v>
      </c>
      <c r="C26" s="76"/>
      <c r="D26" s="279">
        <v>28.5</v>
      </c>
      <c r="E26" s="279">
        <v>38.2</v>
      </c>
      <c r="F26" s="279">
        <v>35.2</v>
      </c>
      <c r="G26" s="279">
        <v>33.1</v>
      </c>
      <c r="H26" s="449">
        <v>30</v>
      </c>
      <c r="I26" s="279">
        <v>-3.1000000000000014</v>
      </c>
      <c r="J26" s="279">
        <v>1.5</v>
      </c>
      <c r="K26" s="247"/>
      <c r="L26" s="277">
        <v>34.3</v>
      </c>
      <c r="M26" s="311">
        <v>34.2</v>
      </c>
      <c r="N26" s="279">
        <v>-0.09999999999999432</v>
      </c>
      <c r="O26" s="345"/>
      <c r="P26" s="279"/>
      <c r="Q26" s="361"/>
      <c r="R26" s="347"/>
    </row>
    <row r="27" spans="2:18" s="103" customFormat="1" ht="14.25">
      <c r="B27" s="76" t="s">
        <v>11</v>
      </c>
      <c r="C27" s="76"/>
      <c r="D27" s="267">
        <v>48.1</v>
      </c>
      <c r="E27" s="267">
        <v>43.2</v>
      </c>
      <c r="F27" s="267">
        <v>45.3</v>
      </c>
      <c r="G27" s="267">
        <v>46.4</v>
      </c>
      <c r="H27" s="311">
        <v>46.9</v>
      </c>
      <c r="I27" s="267">
        <v>0.5</v>
      </c>
      <c r="J27" s="267">
        <v>-1.2000000000000028</v>
      </c>
      <c r="K27" s="248"/>
      <c r="L27" s="277">
        <v>45</v>
      </c>
      <c r="M27" s="311">
        <v>45.4</v>
      </c>
      <c r="N27" s="267">
        <v>0.3999999999999986</v>
      </c>
      <c r="O27" s="346"/>
      <c r="P27" s="267"/>
      <c r="Q27" s="361"/>
      <c r="R27" s="347"/>
    </row>
    <row r="28" spans="2:17" s="347" customFormat="1" ht="14.25">
      <c r="B28" s="439" t="s">
        <v>143</v>
      </c>
      <c r="C28" s="439"/>
      <c r="D28" s="266">
        <v>0.77</v>
      </c>
      <c r="E28" s="266">
        <v>1.02</v>
      </c>
      <c r="F28" s="266">
        <v>0.9991814201067277</v>
      </c>
      <c r="G28" s="266">
        <v>0.9432682974876813</v>
      </c>
      <c r="H28" s="310">
        <v>0.87</v>
      </c>
      <c r="I28" s="266">
        <v>-0.07326829748768127</v>
      </c>
      <c r="J28" s="266">
        <v>0.09999999999999998</v>
      </c>
      <c r="K28" s="230"/>
      <c r="L28" s="257">
        <v>0.91</v>
      </c>
      <c r="M28" s="310">
        <v>0.96</v>
      </c>
      <c r="N28" s="266">
        <v>0.04999999999999993</v>
      </c>
      <c r="P28" s="266"/>
      <c r="Q28" s="266"/>
    </row>
    <row r="29" spans="2:18" s="345" customFormat="1" ht="14.25">
      <c r="B29" s="440" t="s">
        <v>144</v>
      </c>
      <c r="C29" s="440"/>
      <c r="D29" s="267">
        <v>9</v>
      </c>
      <c r="E29" s="267">
        <v>12.2</v>
      </c>
      <c r="F29" s="267">
        <v>11.627979166599209</v>
      </c>
      <c r="G29" s="267">
        <v>10.89721490493386</v>
      </c>
      <c r="H29" s="311">
        <v>10.1</v>
      </c>
      <c r="I29" s="267">
        <v>-0.7972149049338597</v>
      </c>
      <c r="J29" s="267">
        <v>1.0999999999999996</v>
      </c>
      <c r="K29" s="247"/>
      <c r="L29" s="277">
        <v>10.9</v>
      </c>
      <c r="M29" s="311">
        <v>11.2</v>
      </c>
      <c r="N29" s="267">
        <v>0.29999999999999893</v>
      </c>
      <c r="P29" s="267"/>
      <c r="Q29" s="266"/>
      <c r="R29" s="347"/>
    </row>
    <row r="30" spans="2:18" s="345" customFormat="1" ht="14.25">
      <c r="B30" s="440" t="s">
        <v>145</v>
      </c>
      <c r="C30" s="440"/>
      <c r="D30" s="267">
        <v>86.9</v>
      </c>
      <c r="E30" s="267">
        <v>86.5</v>
      </c>
      <c r="F30" s="267">
        <v>91.6</v>
      </c>
      <c r="G30" s="267">
        <v>89.7</v>
      </c>
      <c r="H30" s="311">
        <v>88.5</v>
      </c>
      <c r="I30" s="267">
        <v>-1.2000000000000028</v>
      </c>
      <c r="J30" s="267">
        <v>1.5999999999999943</v>
      </c>
      <c r="K30" s="247"/>
      <c r="L30" s="277">
        <v>86.9</v>
      </c>
      <c r="M30" s="311">
        <v>88.5</v>
      </c>
      <c r="N30" s="267">
        <v>1.5999999999999943</v>
      </c>
      <c r="P30" s="267"/>
      <c r="Q30" s="266"/>
      <c r="R30" s="347"/>
    </row>
    <row r="31" spans="2:19" s="103" customFormat="1" ht="14.25">
      <c r="B31" s="76" t="s">
        <v>12</v>
      </c>
      <c r="C31" s="76"/>
      <c r="D31" s="267">
        <v>0.9</v>
      </c>
      <c r="E31" s="267">
        <v>0.9</v>
      </c>
      <c r="F31" s="267">
        <v>0.9</v>
      </c>
      <c r="G31" s="267">
        <v>0.9</v>
      </c>
      <c r="H31" s="311">
        <v>0.9</v>
      </c>
      <c r="I31" s="267">
        <v>0</v>
      </c>
      <c r="J31" s="267">
        <v>0</v>
      </c>
      <c r="K31" s="247"/>
      <c r="L31" s="277">
        <v>0.9</v>
      </c>
      <c r="M31" s="311">
        <v>0.9</v>
      </c>
      <c r="N31" s="267">
        <v>0</v>
      </c>
      <c r="O31" s="345"/>
      <c r="P31" s="267"/>
      <c r="Q31" s="266"/>
      <c r="R31" s="347"/>
      <c r="S31" s="345"/>
    </row>
    <row r="32" spans="2:19" s="105" customFormat="1" ht="14.25">
      <c r="B32" s="32" t="s">
        <v>152</v>
      </c>
      <c r="C32" s="32"/>
      <c r="D32" s="256">
        <v>22</v>
      </c>
      <c r="E32" s="256">
        <v>22</v>
      </c>
      <c r="F32" s="256">
        <v>19</v>
      </c>
      <c r="G32" s="256">
        <v>20</v>
      </c>
      <c r="H32" s="399">
        <v>17</v>
      </c>
      <c r="I32" s="256">
        <v>-3</v>
      </c>
      <c r="J32" s="256">
        <v>-5</v>
      </c>
      <c r="K32" s="106"/>
      <c r="L32" s="119">
        <v>18</v>
      </c>
      <c r="M32" s="399">
        <v>19</v>
      </c>
      <c r="N32" s="256">
        <v>1</v>
      </c>
      <c r="O32" s="401"/>
      <c r="P32" s="256"/>
      <c r="Q32" s="266"/>
      <c r="R32" s="347"/>
      <c r="S32" s="401"/>
    </row>
    <row r="33" spans="2:19" s="105" customFormat="1" ht="14.25">
      <c r="B33" s="110" t="s">
        <v>318</v>
      </c>
      <c r="C33" s="32"/>
      <c r="D33" s="267">
        <v>13.1</v>
      </c>
      <c r="E33" s="267">
        <v>13.4</v>
      </c>
      <c r="F33" s="267">
        <v>13.4</v>
      </c>
      <c r="G33" s="267">
        <v>12.9</v>
      </c>
      <c r="H33" s="311">
        <v>13.5</v>
      </c>
      <c r="I33" s="267">
        <v>0.5999999999999996</v>
      </c>
      <c r="J33" s="267">
        <v>0.40000000000000036</v>
      </c>
      <c r="K33" s="106"/>
      <c r="L33" s="248">
        <v>13.1</v>
      </c>
      <c r="M33" s="311">
        <v>13.5</v>
      </c>
      <c r="N33" s="267">
        <v>0.40000000000000036</v>
      </c>
      <c r="O33" s="401"/>
      <c r="P33" s="267"/>
      <c r="Q33" s="266"/>
      <c r="R33" s="347"/>
      <c r="S33" s="401"/>
    </row>
    <row r="34" spans="2:19" s="103" customFormat="1" ht="14.25">
      <c r="B34" s="76" t="s">
        <v>150</v>
      </c>
      <c r="C34" s="76"/>
      <c r="D34" s="267">
        <v>13.1</v>
      </c>
      <c r="E34" s="267">
        <v>13.4</v>
      </c>
      <c r="F34" s="267">
        <v>13.4</v>
      </c>
      <c r="G34" s="267">
        <v>12.9</v>
      </c>
      <c r="H34" s="311">
        <v>13.5</v>
      </c>
      <c r="I34" s="267">
        <v>0.5999999999999996</v>
      </c>
      <c r="J34" s="267">
        <v>0.40000000000000036</v>
      </c>
      <c r="K34" s="247"/>
      <c r="L34" s="277">
        <v>13.1</v>
      </c>
      <c r="M34" s="311">
        <v>13.5</v>
      </c>
      <c r="N34" s="267">
        <v>0.40000000000000036</v>
      </c>
      <c r="O34" s="345"/>
      <c r="P34" s="267"/>
      <c r="Q34" s="266"/>
      <c r="R34" s="347"/>
      <c r="S34" s="345"/>
    </row>
    <row r="35" spans="2:19" s="103" customFormat="1" ht="14.25">
      <c r="B35" s="76" t="s">
        <v>151</v>
      </c>
      <c r="C35" s="76"/>
      <c r="D35" s="267">
        <v>15.3</v>
      </c>
      <c r="E35" s="267">
        <v>15.3</v>
      </c>
      <c r="F35" s="267">
        <v>15.3</v>
      </c>
      <c r="G35" s="267">
        <v>14.8</v>
      </c>
      <c r="H35" s="311">
        <v>15.4</v>
      </c>
      <c r="I35" s="267">
        <v>0.5999999999999996</v>
      </c>
      <c r="J35" s="267">
        <v>0.09999999999999964</v>
      </c>
      <c r="K35" s="247"/>
      <c r="L35" s="277">
        <v>15.3</v>
      </c>
      <c r="M35" s="311">
        <v>15.4</v>
      </c>
      <c r="N35" s="267">
        <v>0.09999999999999964</v>
      </c>
      <c r="O35" s="345"/>
      <c r="P35" s="267"/>
      <c r="Q35" s="266"/>
      <c r="R35" s="347"/>
      <c r="S35" s="345"/>
    </row>
    <row r="36" spans="2:19" ht="14.25">
      <c r="B36" s="5" t="s">
        <v>373</v>
      </c>
      <c r="D36" s="106" t="s">
        <v>292</v>
      </c>
      <c r="E36" s="247">
        <v>7.1</v>
      </c>
      <c r="F36" s="247">
        <v>7.3</v>
      </c>
      <c r="G36" s="247">
        <v>7.1</v>
      </c>
      <c r="H36" s="396">
        <v>7.3</v>
      </c>
      <c r="I36" s="247">
        <v>0.20000000000000018</v>
      </c>
      <c r="J36" s="247" t="s">
        <v>380</v>
      </c>
      <c r="K36" s="106"/>
      <c r="L36" s="277" t="s">
        <v>292</v>
      </c>
      <c r="M36" s="396">
        <v>7.3</v>
      </c>
      <c r="N36" s="247" t="s">
        <v>380</v>
      </c>
      <c r="O36" s="19"/>
      <c r="P36" s="247"/>
      <c r="Q36" s="106"/>
      <c r="R36" s="19"/>
      <c r="S36" s="19"/>
    </row>
    <row r="37" spans="2:19" ht="14.25">
      <c r="B37" s="112"/>
      <c r="D37" s="106"/>
      <c r="E37" s="106"/>
      <c r="F37" s="106"/>
      <c r="G37" s="106"/>
      <c r="H37" s="107"/>
      <c r="I37" s="266"/>
      <c r="J37" s="266"/>
      <c r="K37" s="106"/>
      <c r="L37" s="277"/>
      <c r="M37" s="107"/>
      <c r="N37" s="106"/>
      <c r="O37" s="19"/>
      <c r="P37" s="19"/>
      <c r="Q37" s="266"/>
      <c r="R37" s="19"/>
      <c r="S37" s="19"/>
    </row>
    <row r="38" spans="4:19" ht="14.25">
      <c r="D38" s="106"/>
      <c r="E38" s="106"/>
      <c r="F38" s="106"/>
      <c r="G38" s="106"/>
      <c r="H38" s="107"/>
      <c r="I38" s="279"/>
      <c r="J38" s="279"/>
      <c r="K38" s="106"/>
      <c r="L38" s="119"/>
      <c r="M38" s="107"/>
      <c r="N38" s="106"/>
      <c r="O38" s="19"/>
      <c r="P38" s="19"/>
      <c r="Q38" s="279"/>
      <c r="R38" s="19"/>
      <c r="S38" s="19"/>
    </row>
    <row r="39" spans="4:19" ht="14.25">
      <c r="D39" s="106"/>
      <c r="E39" s="106"/>
      <c r="F39" s="106"/>
      <c r="G39" s="106"/>
      <c r="H39" s="107"/>
      <c r="I39" s="267"/>
      <c r="J39" s="267"/>
      <c r="K39" s="106"/>
      <c r="L39" s="119"/>
      <c r="M39" s="107"/>
      <c r="N39" s="106"/>
      <c r="O39" s="19"/>
      <c r="P39" s="19"/>
      <c r="Q39" s="267"/>
      <c r="R39" s="19"/>
      <c r="S39" s="19"/>
    </row>
    <row r="40" spans="4:14" ht="14.25">
      <c r="D40" s="106"/>
      <c r="E40" s="106"/>
      <c r="F40" s="106"/>
      <c r="G40" s="106"/>
      <c r="H40" s="280"/>
      <c r="I40" s="106"/>
      <c r="J40" s="106"/>
      <c r="K40" s="106"/>
      <c r="L40" s="119"/>
      <c r="M40" s="280"/>
      <c r="N40" s="106"/>
    </row>
    <row r="41" spans="4:13" ht="14.25">
      <c r="D41" s="130"/>
      <c r="E41" s="130"/>
      <c r="F41" s="130"/>
      <c r="G41" s="130"/>
      <c r="H41" s="280"/>
      <c r="M41" s="280"/>
    </row>
    <row r="42" spans="4:13" ht="14.25">
      <c r="D42" s="130"/>
      <c r="E42" s="130"/>
      <c r="F42" s="130"/>
      <c r="G42" s="130"/>
      <c r="H42" s="280"/>
      <c r="M42" s="280"/>
    </row>
    <row r="43" spans="4:13" ht="14.25">
      <c r="D43" s="130"/>
      <c r="E43" s="130"/>
      <c r="F43" s="130"/>
      <c r="G43" s="130"/>
      <c r="H43" s="280"/>
      <c r="M43" s="280"/>
    </row>
    <row r="44" spans="8:13" ht="14.25">
      <c r="H44" s="280"/>
      <c r="M44" s="280"/>
    </row>
    <row r="45" spans="8:13" ht="14.25">
      <c r="H45" s="280"/>
      <c r="M45" s="280"/>
    </row>
    <row r="46" spans="8:13" ht="14.25">
      <c r="H46" s="280"/>
      <c r="M46" s="280"/>
    </row>
    <row r="47" spans="8:13" ht="14.25">
      <c r="H47" s="280"/>
      <c r="M47" s="280"/>
    </row>
    <row r="48" spans="8:13" ht="14.25">
      <c r="H48" s="280"/>
      <c r="M48" s="280"/>
    </row>
    <row r="49" spans="8:13" ht="14.25">
      <c r="H49" s="280"/>
      <c r="M49" s="280"/>
    </row>
    <row r="50" spans="8:13" ht="14.25">
      <c r="H50" s="280"/>
      <c r="M50" s="280"/>
    </row>
    <row r="51" spans="8:13" ht="14.25">
      <c r="H51" s="280"/>
      <c r="M51" s="280"/>
    </row>
    <row r="52" spans="8:13" ht="14.25">
      <c r="H52" s="280"/>
      <c r="M52" s="280"/>
    </row>
    <row r="53" spans="8:13" ht="14.25">
      <c r="H53" s="280"/>
      <c r="M53" s="280"/>
    </row>
    <row r="54" spans="8:13" ht="14.25">
      <c r="H54" s="280"/>
      <c r="M54" s="280"/>
    </row>
    <row r="55" spans="8:13" ht="14.25">
      <c r="H55" s="280"/>
      <c r="M55" s="280"/>
    </row>
    <row r="56" spans="8:13" ht="14.25">
      <c r="H56" s="280"/>
      <c r="M56" s="280"/>
    </row>
    <row r="57" spans="8:13" ht="14.25">
      <c r="H57" s="280"/>
      <c r="M57" s="280"/>
    </row>
    <row r="58" spans="8:13" ht="14.25">
      <c r="H58" s="280"/>
      <c r="M58" s="280"/>
    </row>
    <row r="59" spans="8:13" ht="14.25">
      <c r="H59" s="280"/>
      <c r="M59" s="280"/>
    </row>
    <row r="60" spans="8:13" ht="14.25">
      <c r="H60" s="280"/>
      <c r="M60" s="280"/>
    </row>
    <row r="61" spans="8:13" ht="14.25">
      <c r="H61" s="280"/>
      <c r="M61" s="280"/>
    </row>
    <row r="62" spans="8:13" ht="14.25">
      <c r="H62" s="280"/>
      <c r="M62" s="280"/>
    </row>
    <row r="63" spans="8:13" ht="14.25">
      <c r="H63" s="280"/>
      <c r="M63" s="280"/>
    </row>
    <row r="64" spans="8:13" ht="14.25">
      <c r="H64" s="280"/>
      <c r="M64" s="280"/>
    </row>
    <row r="65" spans="8:13" ht="14.25">
      <c r="H65" s="280"/>
      <c r="M65" s="280"/>
    </row>
    <row r="66" spans="8:13" ht="14.25">
      <c r="H66" s="280"/>
      <c r="M66" s="280"/>
    </row>
    <row r="67" spans="8:13" ht="14.25">
      <c r="H67" s="280"/>
      <c r="M67" s="280"/>
    </row>
    <row r="68" spans="8:13" ht="14.25">
      <c r="H68" s="280"/>
      <c r="M68" s="280"/>
    </row>
    <row r="69" spans="8:13" ht="14.25">
      <c r="H69" s="280"/>
      <c r="M69" s="280"/>
    </row>
    <row r="70" spans="8:13" ht="14.25">
      <c r="H70" s="280"/>
      <c r="M70" s="280"/>
    </row>
    <row r="71" spans="8:13" ht="14.25">
      <c r="H71" s="280"/>
      <c r="M71" s="280"/>
    </row>
    <row r="72" spans="8:13" ht="14.25">
      <c r="H72" s="280"/>
      <c r="M72" s="280"/>
    </row>
    <row r="73" spans="8:13" ht="14.25">
      <c r="H73" s="280"/>
      <c r="M73" s="280"/>
    </row>
    <row r="74" spans="8:13" ht="14.25">
      <c r="H74" s="280"/>
      <c r="M74" s="280"/>
    </row>
    <row r="75" spans="8:13" ht="14.25">
      <c r="H75" s="280"/>
      <c r="M75" s="280"/>
    </row>
    <row r="76" spans="8:13" ht="14.25">
      <c r="H76" s="280"/>
      <c r="M76" s="280"/>
    </row>
    <row r="77" spans="8:13" ht="14.25">
      <c r="H77" s="280"/>
      <c r="M77" s="280"/>
    </row>
    <row r="78" spans="8:13" ht="14.25">
      <c r="H78" s="280"/>
      <c r="M78" s="280"/>
    </row>
    <row r="79" spans="8:13" ht="14.25">
      <c r="H79" s="280"/>
      <c r="M79" s="280"/>
    </row>
    <row r="80" spans="8:13" ht="14.25">
      <c r="H80" s="280"/>
      <c r="M80" s="280"/>
    </row>
    <row r="81" spans="8:13" ht="14.25">
      <c r="H81" s="280"/>
      <c r="M81" s="280"/>
    </row>
    <row r="82" spans="8:13" ht="14.25">
      <c r="H82" s="280"/>
      <c r="M82" s="280"/>
    </row>
    <row r="83" spans="8:13" ht="14.25">
      <c r="H83" s="280"/>
      <c r="M83" s="280"/>
    </row>
    <row r="84" spans="8:13" ht="14.25">
      <c r="H84" s="280"/>
      <c r="M84" s="280"/>
    </row>
    <row r="85" spans="8:13" ht="14.25">
      <c r="H85" s="280"/>
      <c r="M85" s="280"/>
    </row>
    <row r="86" spans="8:13" ht="14.25">
      <c r="H86" s="280"/>
      <c r="M86" s="280"/>
    </row>
    <row r="87" spans="8:13" ht="14.25">
      <c r="H87" s="280"/>
      <c r="M87" s="280"/>
    </row>
    <row r="88" spans="8:13" ht="14.25">
      <c r="H88" s="280"/>
      <c r="M88" s="280"/>
    </row>
    <row r="89" spans="8:13" ht="14.25">
      <c r="H89" s="280"/>
      <c r="M89" s="280"/>
    </row>
    <row r="90" spans="8:13" ht="14.25">
      <c r="H90" s="280"/>
      <c r="M90" s="280"/>
    </row>
    <row r="91" spans="8:13" ht="14.25">
      <c r="H91" s="280"/>
      <c r="M91" s="280"/>
    </row>
    <row r="92" spans="8:13" ht="14.25">
      <c r="H92" s="280"/>
      <c r="M92" s="280"/>
    </row>
    <row r="93" spans="8:13" ht="14.25">
      <c r="H93" s="280"/>
      <c r="M93" s="280"/>
    </row>
    <row r="94" spans="8:13" ht="14.25">
      <c r="H94" s="280"/>
      <c r="M94" s="280"/>
    </row>
    <row r="95" spans="8:13" ht="14.25">
      <c r="H95" s="280"/>
      <c r="M95" s="280"/>
    </row>
    <row r="96" spans="8:13" ht="14.25">
      <c r="H96" s="280"/>
      <c r="M96" s="280"/>
    </row>
    <row r="97" spans="8:13" ht="14.25">
      <c r="H97" s="280"/>
      <c r="M97" s="280"/>
    </row>
    <row r="98" spans="8:13" ht="14.25">
      <c r="H98" s="280"/>
      <c r="M98" s="280"/>
    </row>
    <row r="99" spans="8:13" ht="14.25">
      <c r="H99" s="280"/>
      <c r="M99" s="280"/>
    </row>
    <row r="100" spans="8:13" ht="14.25">
      <c r="H100" s="280"/>
      <c r="M100" s="280"/>
    </row>
    <row r="101" spans="8:13" ht="14.25">
      <c r="H101" s="280"/>
      <c r="M101" s="280"/>
    </row>
    <row r="102" spans="8:13" ht="14.25">
      <c r="H102" s="280"/>
      <c r="M102" s="280"/>
    </row>
    <row r="103" spans="8:13" ht="14.25">
      <c r="H103" s="280"/>
      <c r="M103" s="280"/>
    </row>
    <row r="104" spans="8:13" ht="14.25">
      <c r="H104" s="280"/>
      <c r="M104" s="280"/>
    </row>
    <row r="105" spans="8:13" ht="14.25">
      <c r="H105" s="280"/>
      <c r="M105" s="280"/>
    </row>
    <row r="106" spans="8:13" ht="14.25">
      <c r="H106" s="280"/>
      <c r="M106" s="280"/>
    </row>
    <row r="107" spans="8:13" ht="14.25">
      <c r="H107" s="280"/>
      <c r="M107" s="280"/>
    </row>
    <row r="108" spans="8:13" ht="14.25">
      <c r="H108" s="280"/>
      <c r="M108" s="280"/>
    </row>
    <row r="109" spans="8:13" ht="14.25">
      <c r="H109" s="280"/>
      <c r="M109" s="280"/>
    </row>
    <row r="110" spans="8:13" ht="14.25">
      <c r="H110" s="280"/>
      <c r="M110" s="280"/>
    </row>
    <row r="111" spans="8:13" ht="14.25">
      <c r="H111" s="280"/>
      <c r="M111" s="280"/>
    </row>
    <row r="112" spans="8:13" ht="14.25">
      <c r="H112" s="280"/>
      <c r="M112" s="280"/>
    </row>
    <row r="113" spans="8:13" ht="14.25">
      <c r="H113" s="280"/>
      <c r="M113" s="280"/>
    </row>
    <row r="114" spans="8:13" ht="14.25">
      <c r="H114" s="280"/>
      <c r="M114" s="280"/>
    </row>
    <row r="115" spans="8:13" ht="14.25">
      <c r="H115" s="280"/>
      <c r="M115" s="280"/>
    </row>
    <row r="116" spans="8:13" ht="14.25">
      <c r="H116" s="280"/>
      <c r="M116" s="280"/>
    </row>
    <row r="117" spans="8:13" ht="14.25">
      <c r="H117" s="280"/>
      <c r="M117" s="280"/>
    </row>
    <row r="118" spans="8:13" ht="14.25">
      <c r="H118" s="280"/>
      <c r="M118" s="280"/>
    </row>
    <row r="119" spans="8:13" ht="14.25">
      <c r="H119" s="280"/>
      <c r="M119" s="280"/>
    </row>
    <row r="120" spans="8:13" ht="14.25">
      <c r="H120" s="280"/>
      <c r="M120" s="280"/>
    </row>
    <row r="121" spans="8:13" ht="14.25">
      <c r="H121" s="280"/>
      <c r="M121" s="280"/>
    </row>
    <row r="122" spans="8:13" ht="14.25">
      <c r="H122" s="280"/>
      <c r="M122" s="280"/>
    </row>
    <row r="123" spans="8:13" ht="14.25">
      <c r="H123" s="280"/>
      <c r="M123" s="280"/>
    </row>
    <row r="124" spans="8:13" ht="14.25">
      <c r="H124" s="280"/>
      <c r="M124" s="280"/>
    </row>
    <row r="125" spans="8:13" ht="14.25">
      <c r="H125" s="280"/>
      <c r="M125" s="280"/>
    </row>
    <row r="126" spans="8:13" ht="14.25">
      <c r="H126" s="280"/>
      <c r="M126" s="280"/>
    </row>
    <row r="127" spans="8:13" ht="14.25">
      <c r="H127" s="280"/>
      <c r="M127" s="280"/>
    </row>
    <row r="128" spans="8:13" ht="14.25">
      <c r="H128" s="280"/>
      <c r="M128" s="280"/>
    </row>
    <row r="129" spans="8:13" ht="14.25">
      <c r="H129" s="280"/>
      <c r="M129" s="280"/>
    </row>
    <row r="130" spans="8:13" ht="14.25">
      <c r="H130" s="280"/>
      <c r="M130" s="280"/>
    </row>
    <row r="131" spans="8:13" ht="14.25">
      <c r="H131" s="280"/>
      <c r="M131" s="280"/>
    </row>
    <row r="132" spans="8:13" ht="14.25">
      <c r="H132" s="280"/>
      <c r="M132" s="280"/>
    </row>
    <row r="133" spans="8:13" ht="14.25">
      <c r="H133" s="280"/>
      <c r="M133" s="280"/>
    </row>
    <row r="134" spans="8:13" ht="14.25">
      <c r="H134" s="280"/>
      <c r="M134" s="280"/>
    </row>
    <row r="135" spans="8:13" ht="14.25">
      <c r="H135" s="280"/>
      <c r="M135" s="280"/>
    </row>
    <row r="136" spans="8:13" ht="14.25">
      <c r="H136" s="280"/>
      <c r="M136" s="280"/>
    </row>
    <row r="137" spans="8:13" ht="14.25">
      <c r="H137" s="280"/>
      <c r="M137" s="280"/>
    </row>
    <row r="138" ht="14.25">
      <c r="H138" s="280"/>
    </row>
    <row r="139" ht="14.25">
      <c r="H139" s="280"/>
    </row>
    <row r="140" ht="14.25">
      <c r="H140" s="280"/>
    </row>
    <row r="141" ht="14.25">
      <c r="H141" s="280"/>
    </row>
    <row r="142" ht="14.25">
      <c r="H142" s="299"/>
    </row>
    <row r="143" ht="14.25">
      <c r="H143" s="299"/>
    </row>
    <row r="144" ht="14.25">
      <c r="H144" s="299"/>
    </row>
    <row r="145" ht="14.25">
      <c r="H145" s="299"/>
    </row>
    <row r="146" ht="14.25">
      <c r="H146" s="299"/>
    </row>
    <row r="147" ht="14.25">
      <c r="H147" s="299"/>
    </row>
  </sheetData>
  <sheetProtection/>
  <mergeCells count="1">
    <mergeCell ref="A2:C2"/>
  </mergeCells>
  <hyperlinks>
    <hyperlink ref="A2" location="Index!A1" display="Back to Index"/>
  </hyperlinks>
  <printOptions gridLines="1"/>
  <pageMargins left="0.7086614173228347" right="0.2362204724409449" top="0.984251968503937" bottom="0.984251968503937" header="0.5118110236220472" footer="0.5118110236220472"/>
  <pageSetup fitToHeight="1" fitToWidth="1" horizontalDpi="600" verticalDpi="600" orientation="landscape" paperSize="9" scale="84" r:id="rId1"/>
  <headerFooter alignWithMargins="0">
    <oddFooter>&amp;L&amp;D &amp;T&amp;R&amp;F&amp;A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S148"/>
  <sheetViews>
    <sheetView zoomScale="80" zoomScaleNormal="80" zoomScalePageLayoutView="0" workbookViewId="0" topLeftCell="A1">
      <pane xSplit="3" ySplit="3" topLeftCell="D4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J5" sqref="J5"/>
    </sheetView>
  </sheetViews>
  <sheetFormatPr defaultColWidth="9.140625" defaultRowHeight="12.75"/>
  <cols>
    <col min="1" max="1" width="4.00390625" style="19" customWidth="1"/>
    <col min="2" max="2" width="4.28125" style="19" customWidth="1"/>
    <col min="3" max="3" width="32.8515625" style="5" customWidth="1"/>
    <col min="4" max="7" width="9.28125" style="106" customWidth="1"/>
    <col min="8" max="8" width="9.28125" style="107" customWidth="1"/>
    <col min="9" max="9" width="8.421875" style="106" customWidth="1"/>
    <col min="10" max="10" width="8.28125" style="106" customWidth="1"/>
    <col min="11" max="11" width="4.421875" style="106" customWidth="1"/>
    <col min="12" max="12" width="9.28125" style="106" customWidth="1"/>
    <col min="13" max="13" width="9.28125" style="107" customWidth="1"/>
    <col min="14" max="14" width="8.421875" style="106" customWidth="1"/>
    <col min="15" max="15" width="3.28125" style="19" customWidth="1"/>
    <col min="16" max="16384" width="9.140625" style="19" customWidth="1"/>
  </cols>
  <sheetData>
    <row r="1" spans="1:14" s="41" customFormat="1" ht="20.25">
      <c r="A1" s="40" t="s">
        <v>27</v>
      </c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5" s="43" customFormat="1" ht="45">
      <c r="A2" s="609" t="s">
        <v>66</v>
      </c>
      <c r="B2" s="609"/>
      <c r="C2" s="609"/>
      <c r="D2" s="202" t="s">
        <v>344</v>
      </c>
      <c r="E2" s="202" t="s">
        <v>350</v>
      </c>
      <c r="F2" s="202" t="s">
        <v>366</v>
      </c>
      <c r="G2" s="202" t="s">
        <v>376</v>
      </c>
      <c r="H2" s="202" t="s">
        <v>382</v>
      </c>
      <c r="I2" s="202" t="s">
        <v>388</v>
      </c>
      <c r="J2" s="202" t="s">
        <v>384</v>
      </c>
      <c r="K2" s="203"/>
      <c r="L2" s="202" t="s">
        <v>345</v>
      </c>
      <c r="M2" s="202" t="s">
        <v>385</v>
      </c>
      <c r="N2" s="202" t="s">
        <v>386</v>
      </c>
      <c r="O2" s="203"/>
    </row>
    <row r="3" spans="1:14" s="23" customFormat="1" ht="6" customHeight="1">
      <c r="A3" s="46"/>
      <c r="B3" s="30"/>
      <c r="D3" s="233"/>
      <c r="E3" s="233"/>
      <c r="F3" s="233"/>
      <c r="G3" s="233"/>
      <c r="H3" s="283"/>
      <c r="I3" s="16"/>
      <c r="J3" s="16"/>
      <c r="K3" s="16"/>
      <c r="L3" s="16"/>
      <c r="M3" s="109"/>
      <c r="N3" s="16"/>
    </row>
    <row r="4" spans="1:14" s="23" customFormat="1" ht="14.25" customHeight="1">
      <c r="A4" s="46" t="s">
        <v>86</v>
      </c>
      <c r="B4" s="30"/>
      <c r="D4" s="233"/>
      <c r="E4" s="233"/>
      <c r="F4" s="233"/>
      <c r="G4" s="233"/>
      <c r="H4" s="300"/>
      <c r="I4" s="16"/>
      <c r="J4" s="16"/>
      <c r="K4" s="16"/>
      <c r="L4" s="16"/>
      <c r="M4" s="109"/>
      <c r="N4" s="16"/>
    </row>
    <row r="5" spans="2:15" ht="14.25">
      <c r="B5" s="37" t="s">
        <v>2</v>
      </c>
      <c r="D5" s="106">
        <v>82</v>
      </c>
      <c r="E5" s="106">
        <v>114</v>
      </c>
      <c r="F5" s="106">
        <v>172.15485639669953</v>
      </c>
      <c r="G5" s="106">
        <v>209</v>
      </c>
      <c r="H5" s="107">
        <v>216</v>
      </c>
      <c r="I5" s="106">
        <v>3.349282296650724</v>
      </c>
      <c r="J5" s="282" t="s">
        <v>412</v>
      </c>
      <c r="K5" s="69"/>
      <c r="L5" s="106">
        <v>378</v>
      </c>
      <c r="M5" s="309">
        <v>711.1548563966995</v>
      </c>
      <c r="N5" s="106">
        <v>88.13620539595226</v>
      </c>
      <c r="O5" s="341"/>
    </row>
    <row r="6" spans="2:15" ht="14.25">
      <c r="B6" s="37" t="s">
        <v>22</v>
      </c>
      <c r="D6" s="106">
        <v>54</v>
      </c>
      <c r="E6" s="106">
        <v>25</v>
      </c>
      <c r="F6" s="106">
        <v>16.41604924004169</v>
      </c>
      <c r="G6" s="106">
        <v>54</v>
      </c>
      <c r="H6" s="107">
        <v>4</v>
      </c>
      <c r="I6" s="106">
        <v>-92.5925925925926</v>
      </c>
      <c r="J6" s="282">
        <v>-92.5925925925926</v>
      </c>
      <c r="K6" s="69"/>
      <c r="L6" s="106">
        <v>289</v>
      </c>
      <c r="M6" s="309">
        <v>99.41604924004169</v>
      </c>
      <c r="N6" s="106">
        <v>-65.59998296192329</v>
      </c>
      <c r="O6" s="341"/>
    </row>
    <row r="7" spans="2:15" ht="14.25">
      <c r="B7" s="37" t="s">
        <v>3</v>
      </c>
      <c r="D7" s="106">
        <v>136</v>
      </c>
      <c r="E7" s="106">
        <v>139</v>
      </c>
      <c r="F7" s="106">
        <v>187.5709056367412</v>
      </c>
      <c r="G7" s="106">
        <v>263</v>
      </c>
      <c r="H7" s="107">
        <v>220</v>
      </c>
      <c r="I7" s="106">
        <v>-16.349809885931556</v>
      </c>
      <c r="J7" s="282">
        <v>61.76470588235294</v>
      </c>
      <c r="K7" s="69"/>
      <c r="L7" s="106">
        <v>667</v>
      </c>
      <c r="M7" s="309">
        <v>809.5709056367411</v>
      </c>
      <c r="N7" s="106">
        <v>21.37494837132552</v>
      </c>
      <c r="O7" s="341"/>
    </row>
    <row r="8" spans="2:15" ht="14.25">
      <c r="B8" s="37" t="s">
        <v>0</v>
      </c>
      <c r="D8" s="106">
        <v>43</v>
      </c>
      <c r="E8" s="106">
        <v>136</v>
      </c>
      <c r="F8" s="106">
        <v>102.40203616879043</v>
      </c>
      <c r="G8" s="106">
        <v>95</v>
      </c>
      <c r="H8" s="107">
        <v>12</v>
      </c>
      <c r="I8" s="106">
        <v>-87.36842105263159</v>
      </c>
      <c r="J8" s="282">
        <v>-72.09302325581395</v>
      </c>
      <c r="K8" s="69"/>
      <c r="L8" s="106">
        <v>364</v>
      </c>
      <c r="M8" s="309">
        <v>345.40203616879046</v>
      </c>
      <c r="N8" s="106">
        <v>-5.109330722859761</v>
      </c>
      <c r="O8" s="341"/>
    </row>
    <row r="9" spans="2:15" ht="14.25">
      <c r="B9" s="37" t="s">
        <v>5</v>
      </c>
      <c r="D9" s="106">
        <v>16</v>
      </c>
      <c r="E9" s="106">
        <v>20</v>
      </c>
      <c r="F9" s="106">
        <v>30.867615507457742</v>
      </c>
      <c r="G9" s="106">
        <v>7</v>
      </c>
      <c r="H9" s="107">
        <v>49</v>
      </c>
      <c r="I9" s="106" t="s">
        <v>412</v>
      </c>
      <c r="J9" s="282" t="s">
        <v>412</v>
      </c>
      <c r="K9" s="69"/>
      <c r="L9" s="106">
        <v>39</v>
      </c>
      <c r="M9" s="309">
        <v>106.86761550745774</v>
      </c>
      <c r="N9" s="106" t="s">
        <v>412</v>
      </c>
      <c r="O9" s="341"/>
    </row>
    <row r="10" spans="2:15" ht="14.25">
      <c r="B10" s="38" t="s">
        <v>399</v>
      </c>
      <c r="D10" s="106">
        <v>9</v>
      </c>
      <c r="E10" s="106">
        <v>4</v>
      </c>
      <c r="F10" s="106">
        <v>9.801260945681864</v>
      </c>
      <c r="G10" s="106">
        <v>-3</v>
      </c>
      <c r="H10" s="107">
        <v>3</v>
      </c>
      <c r="I10" s="106" t="s">
        <v>380</v>
      </c>
      <c r="J10" s="282">
        <v>-66.66666666666667</v>
      </c>
      <c r="K10" s="69"/>
      <c r="L10" s="106">
        <v>76</v>
      </c>
      <c r="M10" s="309">
        <v>13.801260945681864</v>
      </c>
      <c r="N10" s="106">
        <v>-81.84044612410281</v>
      </c>
      <c r="O10" s="341"/>
    </row>
    <row r="11" spans="2:15" ht="14.25">
      <c r="B11" s="38" t="s">
        <v>6</v>
      </c>
      <c r="D11" s="106">
        <v>86</v>
      </c>
      <c r="E11" s="106">
        <v>-13</v>
      </c>
      <c r="F11" s="106">
        <v>65.1025149061749</v>
      </c>
      <c r="G11" s="106">
        <v>158</v>
      </c>
      <c r="H11" s="107">
        <v>162</v>
      </c>
      <c r="I11" s="106">
        <v>2.5316455696202445</v>
      </c>
      <c r="J11" s="282">
        <v>88.37209302325581</v>
      </c>
      <c r="K11" s="69"/>
      <c r="L11" s="106">
        <v>340</v>
      </c>
      <c r="M11" s="309">
        <v>372.1025149061749</v>
      </c>
      <c r="N11" s="106">
        <v>9.441916148874974</v>
      </c>
      <c r="O11" s="341"/>
    </row>
    <row r="12" spans="4:13" ht="14.25">
      <c r="D12" s="130"/>
      <c r="E12" s="130"/>
      <c r="F12" s="130"/>
      <c r="G12" s="130"/>
      <c r="H12" s="455"/>
      <c r="L12" s="130"/>
      <c r="M12" s="280"/>
    </row>
    <row r="13" spans="1:14" s="23" customFormat="1" ht="14.25" customHeight="1">
      <c r="A13" s="46" t="s">
        <v>91</v>
      </c>
      <c r="B13" s="30"/>
      <c r="D13" s="133"/>
      <c r="E13" s="133"/>
      <c r="F13" s="133"/>
      <c r="G13" s="133"/>
      <c r="H13" s="456"/>
      <c r="I13" s="16"/>
      <c r="J13" s="16"/>
      <c r="K13" s="16"/>
      <c r="L13" s="133"/>
      <c r="M13" s="283"/>
      <c r="N13" s="16"/>
    </row>
    <row r="14" spans="2:19" ht="14.25">
      <c r="B14" s="92" t="s">
        <v>337</v>
      </c>
      <c r="D14" s="106">
        <v>35008</v>
      </c>
      <c r="E14" s="106">
        <v>42835</v>
      </c>
      <c r="F14" s="106">
        <v>39001</v>
      </c>
      <c r="G14" s="106">
        <v>37055</v>
      </c>
      <c r="H14" s="107">
        <v>46579</v>
      </c>
      <c r="I14" s="282">
        <v>25.702334367831604</v>
      </c>
      <c r="J14" s="282">
        <v>33.05244515539305</v>
      </c>
      <c r="L14" s="106">
        <v>35008</v>
      </c>
      <c r="M14" s="309">
        <v>46579</v>
      </c>
      <c r="N14" s="106">
        <v>33.05244515539305</v>
      </c>
      <c r="P14" s="467"/>
      <c r="Q14" s="571"/>
      <c r="R14" s="572"/>
      <c r="S14" s="480"/>
    </row>
    <row r="15" spans="2:19" ht="14.25">
      <c r="B15" s="37" t="s">
        <v>8</v>
      </c>
      <c r="D15" s="106">
        <v>37297</v>
      </c>
      <c r="E15" s="106">
        <v>40012</v>
      </c>
      <c r="F15" s="106">
        <v>46235</v>
      </c>
      <c r="G15" s="106">
        <v>41476</v>
      </c>
      <c r="H15" s="107">
        <v>43730</v>
      </c>
      <c r="I15" s="282">
        <v>5.434468126145231</v>
      </c>
      <c r="J15" s="282">
        <v>17.248036035069838</v>
      </c>
      <c r="L15" s="106">
        <v>37297</v>
      </c>
      <c r="M15" s="309">
        <v>43730</v>
      </c>
      <c r="N15" s="106">
        <v>17.248036035069838</v>
      </c>
      <c r="P15" s="467"/>
      <c r="Q15" s="571"/>
      <c r="R15" s="572"/>
      <c r="S15" s="480"/>
    </row>
    <row r="16" spans="2:19" ht="14.25">
      <c r="B16" s="37" t="s">
        <v>57</v>
      </c>
      <c r="D16" s="106">
        <v>61</v>
      </c>
      <c r="E16" s="106">
        <v>36</v>
      </c>
      <c r="F16" s="106">
        <v>51</v>
      </c>
      <c r="G16" s="106">
        <v>61</v>
      </c>
      <c r="H16" s="107">
        <v>71</v>
      </c>
      <c r="I16" s="282">
        <v>16.393442622950815</v>
      </c>
      <c r="J16" s="282">
        <v>16.393442622950815</v>
      </c>
      <c r="L16" s="106">
        <v>153</v>
      </c>
      <c r="M16" s="309">
        <v>219</v>
      </c>
      <c r="N16" s="106">
        <v>43.13725490196079</v>
      </c>
      <c r="P16" s="467"/>
      <c r="Q16" s="571"/>
      <c r="R16" s="572"/>
      <c r="S16" s="480"/>
    </row>
    <row r="17" spans="2:19" ht="14.25">
      <c r="B17" s="37" t="s">
        <v>58</v>
      </c>
      <c r="D17" s="106">
        <v>46</v>
      </c>
      <c r="E17" s="106">
        <v>47</v>
      </c>
      <c r="F17" s="106">
        <v>50</v>
      </c>
      <c r="G17" s="106">
        <v>49</v>
      </c>
      <c r="H17" s="107">
        <v>53</v>
      </c>
      <c r="I17" s="282">
        <v>8.163265306122458</v>
      </c>
      <c r="J17" s="282">
        <v>15.217391304347828</v>
      </c>
      <c r="L17" s="106">
        <v>168</v>
      </c>
      <c r="M17" s="309">
        <v>199</v>
      </c>
      <c r="N17" s="106">
        <v>18.452380952380953</v>
      </c>
      <c r="P17" s="467"/>
      <c r="Q17" s="571"/>
      <c r="R17" s="572"/>
      <c r="S17" s="480"/>
    </row>
    <row r="18" ht="14.25">
      <c r="M18" s="280"/>
    </row>
    <row r="19" ht="14.25">
      <c r="M19" s="280"/>
    </row>
    <row r="20" spans="4:13" ht="14.25">
      <c r="D20" s="234"/>
      <c r="E20" s="234"/>
      <c r="F20" s="234"/>
      <c r="G20" s="234"/>
      <c r="M20" s="280"/>
    </row>
    <row r="21" spans="4:13" ht="14.25">
      <c r="D21" s="234"/>
      <c r="E21" s="234"/>
      <c r="F21" s="234"/>
      <c r="G21" s="234"/>
      <c r="H21" s="280"/>
      <c r="M21" s="280"/>
    </row>
    <row r="22" spans="4:13" ht="14.25">
      <c r="D22" s="234"/>
      <c r="E22" s="234"/>
      <c r="F22" s="234"/>
      <c r="G22" s="234"/>
      <c r="H22" s="280"/>
      <c r="M22" s="280"/>
    </row>
    <row r="23" spans="4:13" ht="14.25">
      <c r="D23" s="234"/>
      <c r="E23" s="234"/>
      <c r="F23" s="234"/>
      <c r="G23" s="234"/>
      <c r="H23" s="280"/>
      <c r="M23" s="280"/>
    </row>
    <row r="24" spans="4:13" ht="14.25">
      <c r="D24" s="234"/>
      <c r="E24" s="234"/>
      <c r="F24" s="234"/>
      <c r="G24" s="234"/>
      <c r="H24" s="280"/>
      <c r="M24" s="280"/>
    </row>
    <row r="25" spans="8:13" ht="14.25">
      <c r="H25" s="280"/>
      <c r="M25" s="280"/>
    </row>
    <row r="26" spans="8:13" ht="14.25">
      <c r="H26" s="280"/>
      <c r="M26" s="280"/>
    </row>
    <row r="27" spans="8:13" ht="14.25">
      <c r="H27" s="280"/>
      <c r="M27" s="280"/>
    </row>
    <row r="28" spans="8:13" ht="14.25">
      <c r="H28" s="280"/>
      <c r="M28" s="280"/>
    </row>
    <row r="29" spans="8:13" ht="14.25">
      <c r="H29" s="280"/>
      <c r="M29" s="280"/>
    </row>
    <row r="30" spans="8:13" ht="14.25">
      <c r="H30" s="280"/>
      <c r="M30" s="280"/>
    </row>
    <row r="31" spans="8:13" ht="14.25">
      <c r="H31" s="280"/>
      <c r="M31" s="280"/>
    </row>
    <row r="32" spans="8:13" ht="14.25">
      <c r="H32" s="280"/>
      <c r="M32" s="280"/>
    </row>
    <row r="33" spans="8:13" ht="14.25">
      <c r="H33" s="280"/>
      <c r="M33" s="280"/>
    </row>
    <row r="34" spans="8:13" ht="14.25">
      <c r="H34" s="280"/>
      <c r="M34" s="280"/>
    </row>
    <row r="35" spans="8:13" ht="14.25">
      <c r="H35" s="280"/>
      <c r="M35" s="280"/>
    </row>
    <row r="36" spans="8:13" ht="14.25">
      <c r="H36" s="280"/>
      <c r="M36" s="280"/>
    </row>
    <row r="37" spans="8:13" ht="14.25">
      <c r="H37" s="280"/>
      <c r="M37" s="280"/>
    </row>
    <row r="38" spans="8:13" ht="14.25">
      <c r="H38" s="280"/>
      <c r="M38" s="280"/>
    </row>
    <row r="39" spans="8:13" ht="14.25">
      <c r="H39" s="280"/>
      <c r="M39" s="280"/>
    </row>
    <row r="40" spans="8:13" ht="14.25">
      <c r="H40" s="280"/>
      <c r="M40" s="280"/>
    </row>
    <row r="41" spans="8:13" ht="14.25">
      <c r="H41" s="280"/>
      <c r="M41" s="280"/>
    </row>
    <row r="42" spans="8:13" ht="14.25">
      <c r="H42" s="280"/>
      <c r="M42" s="280"/>
    </row>
    <row r="43" spans="8:13" ht="14.25">
      <c r="H43" s="280"/>
      <c r="M43" s="280"/>
    </row>
    <row r="44" spans="8:13" ht="14.25">
      <c r="H44" s="280"/>
      <c r="M44" s="280"/>
    </row>
    <row r="45" spans="8:13" ht="14.25">
      <c r="H45" s="280"/>
      <c r="M45" s="280"/>
    </row>
    <row r="46" spans="8:13" ht="14.25">
      <c r="H46" s="280"/>
      <c r="M46" s="280"/>
    </row>
    <row r="47" spans="8:13" ht="14.25">
      <c r="H47" s="280"/>
      <c r="M47" s="280"/>
    </row>
    <row r="48" spans="8:13" ht="14.25">
      <c r="H48" s="280"/>
      <c r="M48" s="280"/>
    </row>
    <row r="49" spans="8:13" ht="14.25">
      <c r="H49" s="280"/>
      <c r="M49" s="280"/>
    </row>
    <row r="50" spans="8:13" ht="14.25">
      <c r="H50" s="280"/>
      <c r="M50" s="280"/>
    </row>
    <row r="51" spans="8:13" ht="14.25">
      <c r="H51" s="280"/>
      <c r="M51" s="280"/>
    </row>
    <row r="52" spans="8:13" ht="14.25">
      <c r="H52" s="280"/>
      <c r="M52" s="280"/>
    </row>
    <row r="53" spans="8:13" ht="14.25">
      <c r="H53" s="280"/>
      <c r="M53" s="280"/>
    </row>
    <row r="54" spans="8:13" ht="14.25">
      <c r="H54" s="280"/>
      <c r="M54" s="280"/>
    </row>
    <row r="55" spans="8:13" ht="14.25">
      <c r="H55" s="280"/>
      <c r="M55" s="280"/>
    </row>
    <row r="56" spans="8:13" ht="14.25">
      <c r="H56" s="280"/>
      <c r="M56" s="280"/>
    </row>
    <row r="57" spans="8:13" ht="14.25">
      <c r="H57" s="280"/>
      <c r="M57" s="280"/>
    </row>
    <row r="58" spans="8:13" ht="14.25">
      <c r="H58" s="280"/>
      <c r="M58" s="280"/>
    </row>
    <row r="59" spans="8:13" ht="14.25">
      <c r="H59" s="280"/>
      <c r="M59" s="280"/>
    </row>
    <row r="60" spans="8:13" ht="14.25">
      <c r="H60" s="280"/>
      <c r="M60" s="280"/>
    </row>
    <row r="61" spans="8:13" ht="14.25">
      <c r="H61" s="280"/>
      <c r="M61" s="280"/>
    </row>
    <row r="62" spans="8:13" ht="14.25">
      <c r="H62" s="280"/>
      <c r="M62" s="280"/>
    </row>
    <row r="63" spans="8:13" ht="14.25">
      <c r="H63" s="280"/>
      <c r="M63" s="280"/>
    </row>
    <row r="64" spans="8:13" ht="14.25">
      <c r="H64" s="280"/>
      <c r="M64" s="280"/>
    </row>
    <row r="65" spans="8:13" ht="14.25">
      <c r="H65" s="280"/>
      <c r="M65" s="280"/>
    </row>
    <row r="66" spans="8:13" ht="14.25">
      <c r="H66" s="280"/>
      <c r="M66" s="280"/>
    </row>
    <row r="67" spans="8:13" ht="14.25">
      <c r="H67" s="280"/>
      <c r="M67" s="280"/>
    </row>
    <row r="68" spans="8:13" ht="14.25">
      <c r="H68" s="280"/>
      <c r="M68" s="280"/>
    </row>
    <row r="69" spans="8:13" ht="14.25">
      <c r="H69" s="280"/>
      <c r="M69" s="280"/>
    </row>
    <row r="70" spans="8:13" ht="14.25">
      <c r="H70" s="280"/>
      <c r="M70" s="280"/>
    </row>
    <row r="71" spans="8:13" ht="14.25">
      <c r="H71" s="280"/>
      <c r="M71" s="280"/>
    </row>
    <row r="72" spans="8:13" ht="14.25">
      <c r="H72" s="280"/>
      <c r="M72" s="280"/>
    </row>
    <row r="73" spans="8:13" ht="14.25">
      <c r="H73" s="280"/>
      <c r="M73" s="280"/>
    </row>
    <row r="74" spans="8:13" ht="14.25">
      <c r="H74" s="280"/>
      <c r="M74" s="280"/>
    </row>
    <row r="75" spans="8:13" ht="14.25">
      <c r="H75" s="280"/>
      <c r="M75" s="280"/>
    </row>
    <row r="76" spans="8:13" ht="14.25">
      <c r="H76" s="280"/>
      <c r="M76" s="280"/>
    </row>
    <row r="77" spans="8:13" ht="14.25">
      <c r="H77" s="280"/>
      <c r="M77" s="280"/>
    </row>
    <row r="78" spans="8:13" ht="14.25">
      <c r="H78" s="280"/>
      <c r="M78" s="280"/>
    </row>
    <row r="79" spans="8:13" ht="14.25">
      <c r="H79" s="280"/>
      <c r="M79" s="280"/>
    </row>
    <row r="80" spans="8:13" ht="14.25">
      <c r="H80" s="280"/>
      <c r="M80" s="280"/>
    </row>
    <row r="81" spans="8:13" ht="14.25">
      <c r="H81" s="280"/>
      <c r="M81" s="280"/>
    </row>
    <row r="82" spans="8:13" ht="14.25">
      <c r="H82" s="280"/>
      <c r="M82" s="280"/>
    </row>
    <row r="83" spans="8:13" ht="14.25">
      <c r="H83" s="280"/>
      <c r="M83" s="280"/>
    </row>
    <row r="84" spans="8:13" ht="14.25">
      <c r="H84" s="280"/>
      <c r="M84" s="280"/>
    </row>
    <row r="85" spans="8:13" ht="14.25">
      <c r="H85" s="280"/>
      <c r="M85" s="280"/>
    </row>
    <row r="86" spans="8:13" ht="14.25">
      <c r="H86" s="280"/>
      <c r="M86" s="280"/>
    </row>
    <row r="87" spans="8:13" ht="14.25">
      <c r="H87" s="280"/>
      <c r="M87" s="280"/>
    </row>
    <row r="88" spans="8:13" ht="14.25">
      <c r="H88" s="280"/>
      <c r="M88" s="280"/>
    </row>
    <row r="89" spans="8:13" ht="14.25">
      <c r="H89" s="280"/>
      <c r="M89" s="280"/>
    </row>
    <row r="90" spans="8:13" ht="14.25">
      <c r="H90" s="280"/>
      <c r="M90" s="280"/>
    </row>
    <row r="91" spans="8:13" ht="14.25">
      <c r="H91" s="280"/>
      <c r="M91" s="280"/>
    </row>
    <row r="92" spans="8:13" ht="14.25">
      <c r="H92" s="280"/>
      <c r="M92" s="280"/>
    </row>
    <row r="93" spans="8:13" ht="14.25">
      <c r="H93" s="280"/>
      <c r="M93" s="280"/>
    </row>
    <row r="94" spans="8:13" ht="14.25">
      <c r="H94" s="280"/>
      <c r="M94" s="280"/>
    </row>
    <row r="95" spans="8:13" ht="14.25">
      <c r="H95" s="280"/>
      <c r="M95" s="280"/>
    </row>
    <row r="96" spans="8:13" ht="14.25">
      <c r="H96" s="280"/>
      <c r="M96" s="280"/>
    </row>
    <row r="97" spans="8:13" ht="14.25">
      <c r="H97" s="280"/>
      <c r="M97" s="280"/>
    </row>
    <row r="98" spans="8:13" ht="14.25">
      <c r="H98" s="280"/>
      <c r="M98" s="280"/>
    </row>
    <row r="99" spans="8:13" ht="14.25">
      <c r="H99" s="280"/>
      <c r="M99" s="280"/>
    </row>
    <row r="100" spans="8:13" ht="14.25">
      <c r="H100" s="280"/>
      <c r="M100" s="280"/>
    </row>
    <row r="101" spans="8:13" ht="14.25">
      <c r="H101" s="280"/>
      <c r="M101" s="280"/>
    </row>
    <row r="102" spans="8:13" ht="14.25">
      <c r="H102" s="280"/>
      <c r="M102" s="280"/>
    </row>
    <row r="103" spans="8:13" ht="14.25">
      <c r="H103" s="280"/>
      <c r="M103" s="280"/>
    </row>
    <row r="104" spans="8:13" ht="14.25">
      <c r="H104" s="280"/>
      <c r="M104" s="280"/>
    </row>
    <row r="105" spans="8:13" ht="14.25">
      <c r="H105" s="280"/>
      <c r="M105" s="280"/>
    </row>
    <row r="106" spans="8:13" ht="14.25">
      <c r="H106" s="280"/>
      <c r="M106" s="280"/>
    </row>
    <row r="107" spans="8:13" ht="14.25">
      <c r="H107" s="280"/>
      <c r="M107" s="280"/>
    </row>
    <row r="108" spans="8:13" ht="14.25">
      <c r="H108" s="280"/>
      <c r="M108" s="280"/>
    </row>
    <row r="109" spans="8:13" ht="14.25">
      <c r="H109" s="280"/>
      <c r="M109" s="280"/>
    </row>
    <row r="110" spans="8:13" ht="14.25">
      <c r="H110" s="280"/>
      <c r="M110" s="280"/>
    </row>
    <row r="111" spans="8:13" ht="14.25">
      <c r="H111" s="280"/>
      <c r="M111" s="280"/>
    </row>
    <row r="112" spans="8:13" ht="14.25">
      <c r="H112" s="280"/>
      <c r="M112" s="280"/>
    </row>
    <row r="113" spans="8:13" ht="14.25">
      <c r="H113" s="280"/>
      <c r="M113" s="280"/>
    </row>
    <row r="114" spans="8:13" ht="14.25">
      <c r="H114" s="280"/>
      <c r="M114" s="280"/>
    </row>
    <row r="115" spans="8:13" ht="14.25">
      <c r="H115" s="280"/>
      <c r="M115" s="280"/>
    </row>
    <row r="116" spans="8:13" ht="14.25">
      <c r="H116" s="280"/>
      <c r="M116" s="280"/>
    </row>
    <row r="117" spans="8:13" ht="14.25">
      <c r="H117" s="280"/>
      <c r="M117" s="280"/>
    </row>
    <row r="118" spans="8:13" ht="14.25">
      <c r="H118" s="280"/>
      <c r="M118" s="280"/>
    </row>
    <row r="119" spans="8:13" ht="14.25">
      <c r="H119" s="280"/>
      <c r="M119" s="280"/>
    </row>
    <row r="120" spans="8:13" ht="14.25">
      <c r="H120" s="280"/>
      <c r="M120" s="280"/>
    </row>
    <row r="121" spans="8:13" ht="14.25">
      <c r="H121" s="280"/>
      <c r="M121" s="280"/>
    </row>
    <row r="122" spans="8:13" ht="14.25">
      <c r="H122" s="280"/>
      <c r="M122" s="280"/>
    </row>
    <row r="123" spans="8:13" ht="14.25">
      <c r="H123" s="280"/>
      <c r="M123" s="280"/>
    </row>
    <row r="124" spans="8:13" ht="14.25">
      <c r="H124" s="280"/>
      <c r="M124" s="280"/>
    </row>
    <row r="125" spans="8:13" ht="14.25">
      <c r="H125" s="280"/>
      <c r="M125" s="280"/>
    </row>
    <row r="126" spans="8:13" ht="14.25">
      <c r="H126" s="280"/>
      <c r="M126" s="280"/>
    </row>
    <row r="127" spans="8:13" ht="14.25">
      <c r="H127" s="280"/>
      <c r="M127" s="280"/>
    </row>
    <row r="128" spans="8:13" ht="14.25">
      <c r="H128" s="280"/>
      <c r="M128" s="280"/>
    </row>
    <row r="129" spans="8:13" ht="14.25">
      <c r="H129" s="280"/>
      <c r="M129" s="280"/>
    </row>
    <row r="130" spans="8:13" ht="14.25">
      <c r="H130" s="280"/>
      <c r="M130" s="280"/>
    </row>
    <row r="131" spans="8:13" ht="14.25">
      <c r="H131" s="280"/>
      <c r="M131" s="280"/>
    </row>
    <row r="132" spans="8:13" ht="14.25">
      <c r="H132" s="280"/>
      <c r="M132" s="280"/>
    </row>
    <row r="133" spans="8:13" ht="14.25">
      <c r="H133" s="280"/>
      <c r="M133" s="280"/>
    </row>
    <row r="134" spans="8:13" ht="14.25">
      <c r="H134" s="280"/>
      <c r="M134" s="280"/>
    </row>
    <row r="135" spans="8:13" ht="14.25">
      <c r="H135" s="280"/>
      <c r="M135" s="280"/>
    </row>
    <row r="136" spans="8:13" ht="14.25">
      <c r="H136" s="280"/>
      <c r="M136" s="280"/>
    </row>
    <row r="137" spans="8:13" ht="14.25">
      <c r="H137" s="280"/>
      <c r="M137" s="280"/>
    </row>
    <row r="138" spans="8:13" ht="14.25">
      <c r="H138" s="280"/>
      <c r="M138" s="299"/>
    </row>
    <row r="139" ht="14.25">
      <c r="H139" s="280"/>
    </row>
    <row r="140" ht="14.25">
      <c r="H140" s="280"/>
    </row>
    <row r="141" ht="14.25">
      <c r="H141" s="280"/>
    </row>
    <row r="142" ht="14.25">
      <c r="H142" s="299"/>
    </row>
    <row r="143" ht="14.25">
      <c r="H143" s="299"/>
    </row>
    <row r="144" ht="14.25">
      <c r="H144" s="299"/>
    </row>
    <row r="145" ht="14.25">
      <c r="H145" s="299"/>
    </row>
    <row r="146" ht="14.25">
      <c r="H146" s="299"/>
    </row>
    <row r="147" ht="14.25">
      <c r="H147" s="299"/>
    </row>
    <row r="148" ht="14.25">
      <c r="H148" s="299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9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O150"/>
  <sheetViews>
    <sheetView zoomScale="80" zoomScaleNormal="80" zoomScalePageLayoutView="0" workbookViewId="0" topLeftCell="A1">
      <pane xSplit="3" ySplit="3" topLeftCell="D4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K6" sqref="K6"/>
    </sheetView>
  </sheetViews>
  <sheetFormatPr defaultColWidth="9.140625" defaultRowHeight="12.75"/>
  <cols>
    <col min="1" max="1" width="4.00390625" style="19" customWidth="1"/>
    <col min="2" max="2" width="4.28125" style="19" customWidth="1"/>
    <col min="3" max="3" width="42.140625" style="5" customWidth="1"/>
    <col min="4" max="6" width="9.8515625" style="106" customWidth="1"/>
    <col min="7" max="7" width="10.28125" style="106" customWidth="1"/>
    <col min="8" max="8" width="10.28125" style="107" customWidth="1"/>
    <col min="9" max="9" width="10.00390625" style="106" customWidth="1"/>
    <col min="10" max="10" width="8.28125" style="106" customWidth="1"/>
    <col min="11" max="11" width="4.140625" style="106" customWidth="1"/>
    <col min="12" max="12" width="9.8515625" style="106" customWidth="1"/>
    <col min="13" max="13" width="10.28125" style="107" customWidth="1"/>
    <col min="14" max="14" width="10.140625" style="106" customWidth="1"/>
    <col min="15" max="15" width="3.8515625" style="19" customWidth="1"/>
    <col min="16" max="16384" width="9.140625" style="19" customWidth="1"/>
  </cols>
  <sheetData>
    <row r="1" spans="1:14" s="41" customFormat="1" ht="20.25">
      <c r="A1" s="40" t="s">
        <v>38</v>
      </c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5" s="43" customFormat="1" ht="45">
      <c r="A2" s="609" t="s">
        <v>66</v>
      </c>
      <c r="B2" s="609"/>
      <c r="C2" s="609"/>
      <c r="D2" s="202" t="s">
        <v>344</v>
      </c>
      <c r="E2" s="202" t="s">
        <v>350</v>
      </c>
      <c r="F2" s="202" t="s">
        <v>366</v>
      </c>
      <c r="G2" s="202" t="s">
        <v>376</v>
      </c>
      <c r="H2" s="202" t="s">
        <v>382</v>
      </c>
      <c r="I2" s="202" t="s">
        <v>388</v>
      </c>
      <c r="J2" s="202" t="s">
        <v>384</v>
      </c>
      <c r="K2" s="203"/>
      <c r="L2" s="202" t="s">
        <v>345</v>
      </c>
      <c r="M2" s="202" t="s">
        <v>385</v>
      </c>
      <c r="N2" s="202" t="s">
        <v>386</v>
      </c>
      <c r="O2" s="203"/>
    </row>
    <row r="3" spans="1:14" s="23" customFormat="1" ht="4.5" customHeight="1">
      <c r="A3" s="79"/>
      <c r="B3" s="30"/>
      <c r="D3" s="134"/>
      <c r="E3" s="134"/>
      <c r="F3" s="134"/>
      <c r="G3" s="134"/>
      <c r="H3" s="120"/>
      <c r="I3" s="16"/>
      <c r="J3" s="16"/>
      <c r="K3" s="31"/>
      <c r="L3" s="16"/>
      <c r="M3" s="232"/>
      <c r="N3" s="16"/>
    </row>
    <row r="4" spans="1:14" s="23" customFormat="1" ht="14.25" customHeight="1">
      <c r="A4" s="79" t="s">
        <v>86</v>
      </c>
      <c r="B4" s="30"/>
      <c r="D4" s="134"/>
      <c r="E4" s="134"/>
      <c r="F4" s="134"/>
      <c r="G4" s="134"/>
      <c r="H4" s="312"/>
      <c r="I4" s="16"/>
      <c r="J4" s="16"/>
      <c r="K4" s="31"/>
      <c r="L4" s="16"/>
      <c r="M4" s="312"/>
      <c r="N4" s="16"/>
    </row>
    <row r="5" spans="2:14" ht="14.25">
      <c r="B5" s="92" t="s">
        <v>2</v>
      </c>
      <c r="C5" s="19"/>
      <c r="D5" s="106">
        <v>1059</v>
      </c>
      <c r="E5" s="106">
        <v>1096</v>
      </c>
      <c r="F5" s="106">
        <v>1149</v>
      </c>
      <c r="G5" s="106">
        <v>1175</v>
      </c>
      <c r="H5" s="107">
        <v>1238</v>
      </c>
      <c r="I5" s="282">
        <v>5.361702127659584</v>
      </c>
      <c r="J5" s="282">
        <v>16.902738432483467</v>
      </c>
      <c r="L5" s="106">
        <v>4018</v>
      </c>
      <c r="M5" s="309">
        <v>4658</v>
      </c>
      <c r="N5" s="106">
        <v>15.928322548531604</v>
      </c>
    </row>
    <row r="6" spans="2:14" ht="14.25">
      <c r="B6" s="92" t="s">
        <v>22</v>
      </c>
      <c r="C6" s="19"/>
      <c r="D6" s="106">
        <v>360</v>
      </c>
      <c r="E6" s="106">
        <v>607</v>
      </c>
      <c r="F6" s="106">
        <v>475</v>
      </c>
      <c r="G6" s="106">
        <v>470</v>
      </c>
      <c r="H6" s="107">
        <v>466</v>
      </c>
      <c r="I6" s="106">
        <v>-0.8510638297872353</v>
      </c>
      <c r="J6" s="282">
        <v>29.44444444444445</v>
      </c>
      <c r="L6" s="106">
        <v>1932</v>
      </c>
      <c r="M6" s="309">
        <v>2018</v>
      </c>
      <c r="N6" s="106">
        <v>4.451345755693592</v>
      </c>
    </row>
    <row r="7" spans="2:14" ht="14.25">
      <c r="B7" s="92" t="s">
        <v>3</v>
      </c>
      <c r="C7" s="19"/>
      <c r="D7" s="106">
        <v>1419</v>
      </c>
      <c r="E7" s="106">
        <v>1703</v>
      </c>
      <c r="F7" s="106">
        <v>1624</v>
      </c>
      <c r="G7" s="106">
        <v>1645</v>
      </c>
      <c r="H7" s="107">
        <v>1704</v>
      </c>
      <c r="I7" s="106">
        <v>3.586626139817639</v>
      </c>
      <c r="J7" s="282">
        <v>20.08456659619451</v>
      </c>
      <c r="L7" s="106">
        <v>5950</v>
      </c>
      <c r="M7" s="309">
        <v>6676</v>
      </c>
      <c r="N7" s="106">
        <v>12.2016806722689</v>
      </c>
    </row>
    <row r="8" spans="2:14" ht="14.25">
      <c r="B8" s="92" t="s">
        <v>0</v>
      </c>
      <c r="C8" s="19"/>
      <c r="D8" s="106">
        <v>613</v>
      </c>
      <c r="E8" s="106">
        <v>674</v>
      </c>
      <c r="F8" s="106">
        <v>711</v>
      </c>
      <c r="G8" s="106">
        <v>726</v>
      </c>
      <c r="H8" s="107">
        <v>705</v>
      </c>
      <c r="I8" s="282">
        <v>-2.892561983471076</v>
      </c>
      <c r="J8" s="282">
        <v>15.008156606851554</v>
      </c>
      <c r="L8" s="106">
        <v>2521</v>
      </c>
      <c r="M8" s="309">
        <v>2816</v>
      </c>
      <c r="N8" s="106">
        <v>11.701705672352247</v>
      </c>
    </row>
    <row r="9" spans="2:14" ht="14.25">
      <c r="B9" s="92" t="s">
        <v>5</v>
      </c>
      <c r="C9" s="19"/>
      <c r="D9" s="106">
        <v>19</v>
      </c>
      <c r="E9" s="106">
        <v>40</v>
      </c>
      <c r="F9" s="106">
        <v>56</v>
      </c>
      <c r="G9" s="106">
        <v>76</v>
      </c>
      <c r="H9" s="107">
        <v>148</v>
      </c>
      <c r="I9" s="282">
        <v>94.73684210526316</v>
      </c>
      <c r="J9" s="282" t="s">
        <v>412</v>
      </c>
      <c r="L9" s="106">
        <v>254</v>
      </c>
      <c r="M9" s="309">
        <v>320</v>
      </c>
      <c r="N9" s="106">
        <v>25.984251968503933</v>
      </c>
    </row>
    <row r="10" spans="2:14" ht="14.25">
      <c r="B10" s="93" t="s">
        <v>399</v>
      </c>
      <c r="C10" s="19"/>
      <c r="D10" s="106">
        <v>6</v>
      </c>
      <c r="E10" s="106">
        <v>-2</v>
      </c>
      <c r="F10" s="106">
        <v>3</v>
      </c>
      <c r="G10" s="106">
        <v>-6</v>
      </c>
      <c r="H10" s="107">
        <v>2</v>
      </c>
      <c r="I10" s="282" t="s">
        <v>380</v>
      </c>
      <c r="J10" s="282">
        <v>-66.66666666666667</v>
      </c>
      <c r="L10" s="106">
        <v>18</v>
      </c>
      <c r="M10" s="309">
        <v>-3</v>
      </c>
      <c r="N10" s="106" t="s">
        <v>380</v>
      </c>
    </row>
    <row r="11" spans="2:14" ht="14.25">
      <c r="B11" s="93" t="s">
        <v>6</v>
      </c>
      <c r="C11" s="19"/>
      <c r="D11" s="106">
        <v>793</v>
      </c>
      <c r="E11" s="106">
        <v>987</v>
      </c>
      <c r="F11" s="106">
        <v>860</v>
      </c>
      <c r="G11" s="106">
        <v>837</v>
      </c>
      <c r="H11" s="107">
        <v>853</v>
      </c>
      <c r="I11" s="282">
        <v>1.9115890083632125</v>
      </c>
      <c r="J11" s="282">
        <v>7.566204287515754</v>
      </c>
      <c r="L11" s="106">
        <v>3193</v>
      </c>
      <c r="M11" s="309">
        <v>3537</v>
      </c>
      <c r="N11" s="106">
        <v>10.773567178202326</v>
      </c>
    </row>
    <row r="12" spans="2:14" ht="14.25">
      <c r="B12" s="93" t="s">
        <v>56</v>
      </c>
      <c r="C12" s="19"/>
      <c r="D12" s="106">
        <v>131</v>
      </c>
      <c r="E12" s="106">
        <v>155</v>
      </c>
      <c r="F12" s="106">
        <v>125</v>
      </c>
      <c r="G12" s="106">
        <v>113</v>
      </c>
      <c r="H12" s="107">
        <v>76</v>
      </c>
      <c r="I12" s="282">
        <v>-32.743362831858406</v>
      </c>
      <c r="J12" s="282">
        <v>-41.98473282442748</v>
      </c>
      <c r="L12" s="106">
        <v>487</v>
      </c>
      <c r="M12" s="309">
        <v>469</v>
      </c>
      <c r="N12" s="106">
        <v>-3.696098562628336</v>
      </c>
    </row>
    <row r="13" spans="2:14" ht="14.25">
      <c r="B13" s="93" t="s">
        <v>43</v>
      </c>
      <c r="C13" s="19"/>
      <c r="D13" s="106">
        <v>630</v>
      </c>
      <c r="E13" s="106">
        <v>802</v>
      </c>
      <c r="F13" s="106">
        <v>704</v>
      </c>
      <c r="G13" s="106">
        <v>697</v>
      </c>
      <c r="H13" s="107">
        <v>752</v>
      </c>
      <c r="I13" s="282">
        <v>7.890961262553797</v>
      </c>
      <c r="J13" s="282">
        <v>19.365079365079364</v>
      </c>
      <c r="L13" s="106">
        <v>2568</v>
      </c>
      <c r="M13" s="309">
        <v>2955</v>
      </c>
      <c r="N13" s="106">
        <v>15.070093457943923</v>
      </c>
    </row>
    <row r="14" spans="3:13" ht="14.25">
      <c r="C14" s="19"/>
      <c r="D14" s="130"/>
      <c r="E14" s="130"/>
      <c r="F14" s="130"/>
      <c r="G14" s="130"/>
      <c r="H14" s="486"/>
      <c r="L14" s="130"/>
      <c r="M14" s="309"/>
    </row>
    <row r="15" spans="1:14" s="23" customFormat="1" ht="14.25" customHeight="1">
      <c r="A15" s="79" t="s">
        <v>91</v>
      </c>
      <c r="B15" s="30"/>
      <c r="D15" s="133"/>
      <c r="E15" s="133"/>
      <c r="F15" s="133"/>
      <c r="G15" s="133"/>
      <c r="H15" s="490"/>
      <c r="I15" s="16"/>
      <c r="J15" s="16"/>
      <c r="K15" s="31"/>
      <c r="L15" s="133"/>
      <c r="M15" s="312"/>
      <c r="N15" s="16"/>
    </row>
    <row r="16" spans="2:14" ht="14.25">
      <c r="B16" s="92" t="s">
        <v>59</v>
      </c>
      <c r="C16" s="19"/>
      <c r="D16" s="106">
        <v>182823</v>
      </c>
      <c r="E16" s="106">
        <v>186116</v>
      </c>
      <c r="F16" s="106">
        <v>186391</v>
      </c>
      <c r="G16" s="106">
        <v>189560</v>
      </c>
      <c r="H16" s="107">
        <v>190540</v>
      </c>
      <c r="I16" s="282">
        <v>0.5169867060561328</v>
      </c>
      <c r="J16" s="282">
        <v>4.2210225190484785</v>
      </c>
      <c r="L16" s="106">
        <v>182823</v>
      </c>
      <c r="M16" s="309">
        <v>190540</v>
      </c>
      <c r="N16" s="106">
        <v>4.2210225190484785</v>
      </c>
    </row>
    <row r="17" spans="2:14" ht="14.25">
      <c r="B17" s="92" t="s">
        <v>337</v>
      </c>
      <c r="C17" s="19"/>
      <c r="D17" s="106">
        <v>286633</v>
      </c>
      <c r="E17" s="106">
        <v>295652</v>
      </c>
      <c r="F17" s="106">
        <v>286166</v>
      </c>
      <c r="G17" s="106">
        <v>299298</v>
      </c>
      <c r="H17" s="107">
        <v>303530</v>
      </c>
      <c r="I17" s="282">
        <v>1.413975369030207</v>
      </c>
      <c r="J17" s="282">
        <v>5.8949946447198975</v>
      </c>
      <c r="L17" s="106">
        <v>286633</v>
      </c>
      <c r="M17" s="309">
        <v>303530</v>
      </c>
      <c r="N17" s="106">
        <v>5.8949946447198975</v>
      </c>
    </row>
    <row r="18" spans="2:14" ht="14.25">
      <c r="B18" s="92" t="s">
        <v>7</v>
      </c>
      <c r="C18" s="19"/>
      <c r="D18" s="106">
        <v>291716</v>
      </c>
      <c r="E18" s="106">
        <v>300735</v>
      </c>
      <c r="F18" s="106">
        <v>291249</v>
      </c>
      <c r="G18" s="106">
        <v>304381</v>
      </c>
      <c r="H18" s="107">
        <v>308613</v>
      </c>
      <c r="I18" s="282">
        <v>1.3903627361760318</v>
      </c>
      <c r="J18" s="282">
        <v>5.792277420504877</v>
      </c>
      <c r="L18" s="106">
        <v>291716</v>
      </c>
      <c r="M18" s="309">
        <v>308613</v>
      </c>
      <c r="N18" s="106">
        <v>5.792277420504877</v>
      </c>
    </row>
    <row r="19" spans="4:13" ht="14.25">
      <c r="D19" s="234"/>
      <c r="E19" s="234"/>
      <c r="F19" s="234"/>
      <c r="G19" s="234"/>
      <c r="H19" s="340"/>
      <c r="M19" s="280"/>
    </row>
    <row r="20" spans="4:13" ht="14.25">
      <c r="D20" s="234"/>
      <c r="E20" s="234"/>
      <c r="F20" s="234"/>
      <c r="G20" s="234"/>
      <c r="H20" s="280"/>
      <c r="M20" s="280"/>
    </row>
    <row r="21" spans="4:13" ht="14.25">
      <c r="D21" s="234"/>
      <c r="E21" s="234"/>
      <c r="F21" s="234"/>
      <c r="G21" s="234"/>
      <c r="H21" s="280"/>
      <c r="M21" s="280"/>
    </row>
    <row r="22" spans="4:13" ht="14.25">
      <c r="D22" s="234"/>
      <c r="E22" s="234"/>
      <c r="F22" s="234"/>
      <c r="G22" s="234"/>
      <c r="H22" s="280"/>
      <c r="M22" s="280"/>
    </row>
    <row r="23" spans="4:13" ht="14.25">
      <c r="D23" s="234"/>
      <c r="E23" s="234"/>
      <c r="F23" s="234"/>
      <c r="G23" s="234"/>
      <c r="H23" s="280"/>
      <c r="M23" s="280"/>
    </row>
    <row r="24" spans="4:13" ht="14.25">
      <c r="D24" s="234"/>
      <c r="E24" s="234"/>
      <c r="F24" s="234"/>
      <c r="G24" s="234"/>
      <c r="H24" s="280"/>
      <c r="M24" s="280"/>
    </row>
    <row r="25" spans="4:13" ht="14.25">
      <c r="D25" s="234"/>
      <c r="E25" s="234"/>
      <c r="F25" s="234"/>
      <c r="G25" s="234"/>
      <c r="H25" s="280"/>
      <c r="M25" s="280"/>
    </row>
    <row r="26" spans="4:13" ht="14.25">
      <c r="D26" s="234"/>
      <c r="E26" s="234"/>
      <c r="F26" s="234"/>
      <c r="G26" s="234"/>
      <c r="H26" s="280"/>
      <c r="M26" s="280"/>
    </row>
    <row r="27" spans="4:13" ht="14.25">
      <c r="D27" s="234"/>
      <c r="E27" s="234"/>
      <c r="F27" s="234"/>
      <c r="G27" s="234"/>
      <c r="H27" s="280"/>
      <c r="M27" s="280"/>
    </row>
    <row r="28" spans="4:13" ht="14.25">
      <c r="D28" s="234"/>
      <c r="E28" s="234"/>
      <c r="F28" s="234"/>
      <c r="G28" s="234"/>
      <c r="H28" s="280"/>
      <c r="M28" s="280"/>
    </row>
    <row r="29" spans="4:13" ht="14.25">
      <c r="D29" s="234"/>
      <c r="E29" s="234"/>
      <c r="F29" s="234"/>
      <c r="G29" s="234"/>
      <c r="H29" s="280"/>
      <c r="M29" s="280"/>
    </row>
    <row r="30" spans="4:13" ht="14.25">
      <c r="D30" s="234"/>
      <c r="E30" s="234"/>
      <c r="F30" s="234"/>
      <c r="G30" s="234"/>
      <c r="H30" s="280"/>
      <c r="M30" s="280"/>
    </row>
    <row r="31" spans="4:13" ht="14.25">
      <c r="D31" s="234"/>
      <c r="E31" s="234"/>
      <c r="F31" s="234"/>
      <c r="G31" s="234"/>
      <c r="H31" s="280"/>
      <c r="M31" s="280"/>
    </row>
    <row r="32" spans="8:13" ht="14.25">
      <c r="H32" s="280"/>
      <c r="M32" s="280"/>
    </row>
    <row r="33" spans="8:13" ht="14.25">
      <c r="H33" s="280"/>
      <c r="M33" s="280"/>
    </row>
    <row r="34" spans="8:13" ht="14.25">
      <c r="H34" s="280"/>
      <c r="M34" s="280"/>
    </row>
    <row r="35" spans="8:13" ht="14.25">
      <c r="H35" s="280"/>
      <c r="M35" s="280"/>
    </row>
    <row r="36" spans="8:13" ht="14.25">
      <c r="H36" s="280"/>
      <c r="M36" s="280"/>
    </row>
    <row r="37" spans="8:13" ht="14.25">
      <c r="H37" s="280"/>
      <c r="M37" s="280"/>
    </row>
    <row r="38" spans="8:13" ht="14.25">
      <c r="H38" s="280"/>
      <c r="M38" s="280"/>
    </row>
    <row r="39" spans="8:13" ht="14.25">
      <c r="H39" s="280"/>
      <c r="M39" s="280"/>
    </row>
    <row r="40" spans="8:13" ht="14.25">
      <c r="H40" s="280"/>
      <c r="M40" s="280"/>
    </row>
    <row r="41" spans="8:13" ht="14.25">
      <c r="H41" s="280"/>
      <c r="M41" s="280"/>
    </row>
    <row r="42" spans="8:13" ht="14.25">
      <c r="H42" s="280"/>
      <c r="M42" s="280"/>
    </row>
    <row r="43" spans="8:13" ht="14.25">
      <c r="H43" s="280"/>
      <c r="M43" s="280"/>
    </row>
    <row r="44" spans="8:13" ht="14.25">
      <c r="H44" s="280"/>
      <c r="M44" s="280"/>
    </row>
    <row r="45" spans="8:13" ht="14.25">
      <c r="H45" s="280"/>
      <c r="M45" s="280"/>
    </row>
    <row r="46" spans="8:13" ht="14.25">
      <c r="H46" s="280"/>
      <c r="M46" s="280"/>
    </row>
    <row r="47" spans="8:13" ht="14.25">
      <c r="H47" s="280"/>
      <c r="M47" s="280"/>
    </row>
    <row r="48" spans="8:13" ht="14.25">
      <c r="H48" s="280"/>
      <c r="M48" s="280"/>
    </row>
    <row r="49" spans="8:13" ht="14.25">
      <c r="H49" s="280"/>
      <c r="M49" s="280"/>
    </row>
    <row r="50" spans="8:13" ht="14.25">
      <c r="H50" s="280"/>
      <c r="M50" s="280"/>
    </row>
    <row r="51" spans="8:13" ht="14.25">
      <c r="H51" s="280"/>
      <c r="M51" s="280"/>
    </row>
    <row r="52" spans="8:13" ht="14.25">
      <c r="H52" s="280"/>
      <c r="M52" s="280"/>
    </row>
    <row r="53" spans="8:13" ht="14.25">
      <c r="H53" s="280"/>
      <c r="M53" s="280"/>
    </row>
    <row r="54" spans="8:13" ht="14.25">
      <c r="H54" s="280"/>
      <c r="M54" s="280"/>
    </row>
    <row r="55" spans="8:13" ht="14.25">
      <c r="H55" s="280"/>
      <c r="M55" s="280"/>
    </row>
    <row r="56" spans="8:13" ht="14.25">
      <c r="H56" s="280"/>
      <c r="M56" s="280"/>
    </row>
    <row r="57" spans="8:13" ht="14.25">
      <c r="H57" s="280"/>
      <c r="M57" s="280"/>
    </row>
    <row r="58" spans="8:13" ht="14.25">
      <c r="H58" s="280"/>
      <c r="M58" s="280"/>
    </row>
    <row r="59" spans="8:13" ht="14.25">
      <c r="H59" s="280"/>
      <c r="M59" s="280"/>
    </row>
    <row r="60" spans="8:13" ht="14.25">
      <c r="H60" s="280"/>
      <c r="M60" s="280"/>
    </row>
    <row r="61" spans="8:13" ht="14.25">
      <c r="H61" s="280"/>
      <c r="M61" s="280"/>
    </row>
    <row r="62" spans="8:13" ht="14.25">
      <c r="H62" s="280"/>
      <c r="M62" s="280"/>
    </row>
    <row r="63" spans="8:13" ht="14.25">
      <c r="H63" s="280"/>
      <c r="M63" s="280"/>
    </row>
    <row r="64" spans="8:13" ht="14.25">
      <c r="H64" s="280"/>
      <c r="M64" s="280"/>
    </row>
    <row r="65" spans="8:13" ht="14.25">
      <c r="H65" s="280"/>
      <c r="M65" s="280"/>
    </row>
    <row r="66" spans="8:13" ht="14.25">
      <c r="H66" s="280"/>
      <c r="M66" s="280"/>
    </row>
    <row r="67" spans="8:13" ht="14.25">
      <c r="H67" s="280"/>
      <c r="M67" s="280"/>
    </row>
    <row r="68" spans="8:13" ht="14.25">
      <c r="H68" s="280"/>
      <c r="M68" s="280"/>
    </row>
    <row r="69" spans="8:13" ht="14.25">
      <c r="H69" s="280"/>
      <c r="M69" s="280"/>
    </row>
    <row r="70" spans="8:13" ht="14.25">
      <c r="H70" s="280"/>
      <c r="M70" s="280"/>
    </row>
    <row r="71" spans="8:13" ht="14.25">
      <c r="H71" s="280"/>
      <c r="M71" s="280"/>
    </row>
    <row r="72" spans="8:13" ht="14.25">
      <c r="H72" s="280"/>
      <c r="M72" s="280"/>
    </row>
    <row r="73" spans="8:13" ht="14.25">
      <c r="H73" s="280"/>
      <c r="M73" s="280"/>
    </row>
    <row r="74" spans="8:13" ht="14.25">
      <c r="H74" s="280"/>
      <c r="M74" s="280"/>
    </row>
    <row r="75" spans="8:13" ht="14.25">
      <c r="H75" s="280"/>
      <c r="M75" s="280"/>
    </row>
    <row r="76" spans="8:13" ht="14.25">
      <c r="H76" s="280"/>
      <c r="M76" s="280"/>
    </row>
    <row r="77" spans="8:13" ht="14.25">
      <c r="H77" s="280"/>
      <c r="M77" s="280"/>
    </row>
    <row r="78" spans="8:13" ht="14.25">
      <c r="H78" s="280"/>
      <c r="M78" s="280"/>
    </row>
    <row r="79" spans="8:13" ht="14.25">
      <c r="H79" s="280"/>
      <c r="M79" s="280"/>
    </row>
    <row r="80" spans="8:13" ht="14.25">
      <c r="H80" s="280"/>
      <c r="M80" s="280"/>
    </row>
    <row r="81" spans="8:13" ht="14.25">
      <c r="H81" s="280"/>
      <c r="M81" s="280"/>
    </row>
    <row r="82" spans="8:13" ht="14.25">
      <c r="H82" s="280"/>
      <c r="M82" s="280"/>
    </row>
    <row r="83" spans="8:13" ht="14.25">
      <c r="H83" s="280"/>
      <c r="M83" s="280"/>
    </row>
    <row r="84" spans="8:13" ht="14.25">
      <c r="H84" s="280"/>
      <c r="M84" s="280"/>
    </row>
    <row r="85" spans="8:13" ht="14.25">
      <c r="H85" s="280"/>
      <c r="M85" s="280"/>
    </row>
    <row r="86" spans="8:13" ht="14.25">
      <c r="H86" s="280"/>
      <c r="M86" s="280"/>
    </row>
    <row r="87" spans="8:13" ht="14.25">
      <c r="H87" s="280"/>
      <c r="M87" s="280"/>
    </row>
    <row r="88" spans="8:13" ht="14.25">
      <c r="H88" s="280"/>
      <c r="M88" s="280"/>
    </row>
    <row r="89" spans="8:13" ht="14.25">
      <c r="H89" s="280"/>
      <c r="M89" s="280"/>
    </row>
    <row r="90" spans="8:13" ht="14.25">
      <c r="H90" s="280"/>
      <c r="M90" s="280"/>
    </row>
    <row r="91" spans="8:13" ht="14.25">
      <c r="H91" s="280"/>
      <c r="M91" s="280"/>
    </row>
    <row r="92" spans="8:13" ht="14.25">
      <c r="H92" s="280"/>
      <c r="M92" s="280"/>
    </row>
    <row r="93" spans="8:13" ht="14.25">
      <c r="H93" s="280"/>
      <c r="M93" s="280"/>
    </row>
    <row r="94" spans="8:13" ht="14.25">
      <c r="H94" s="280"/>
      <c r="M94" s="280"/>
    </row>
    <row r="95" spans="8:13" ht="14.25">
      <c r="H95" s="280"/>
      <c r="M95" s="280"/>
    </row>
    <row r="96" spans="8:13" ht="14.25">
      <c r="H96" s="280"/>
      <c r="M96" s="280"/>
    </row>
    <row r="97" spans="8:13" ht="14.25">
      <c r="H97" s="280"/>
      <c r="M97" s="280"/>
    </row>
    <row r="98" spans="8:13" ht="14.25">
      <c r="H98" s="280"/>
      <c r="M98" s="280"/>
    </row>
    <row r="99" spans="8:13" ht="14.25">
      <c r="H99" s="280"/>
      <c r="M99" s="280"/>
    </row>
    <row r="100" spans="8:13" ht="14.25">
      <c r="H100" s="280"/>
      <c r="M100" s="280"/>
    </row>
    <row r="101" spans="8:13" ht="14.25">
      <c r="H101" s="280"/>
      <c r="M101" s="280"/>
    </row>
    <row r="102" spans="8:13" ht="14.25">
      <c r="H102" s="280"/>
      <c r="M102" s="280"/>
    </row>
    <row r="103" spans="8:13" ht="14.25">
      <c r="H103" s="280"/>
      <c r="M103" s="280"/>
    </row>
    <row r="104" spans="8:13" ht="14.25">
      <c r="H104" s="280"/>
      <c r="M104" s="280"/>
    </row>
    <row r="105" spans="8:13" ht="14.25">
      <c r="H105" s="280"/>
      <c r="M105" s="280"/>
    </row>
    <row r="106" spans="8:13" ht="14.25">
      <c r="H106" s="280"/>
      <c r="M106" s="280"/>
    </row>
    <row r="107" spans="8:13" ht="14.25">
      <c r="H107" s="280"/>
      <c r="M107" s="280"/>
    </row>
    <row r="108" spans="8:13" ht="14.25">
      <c r="H108" s="280"/>
      <c r="M108" s="280"/>
    </row>
    <row r="109" spans="8:13" ht="14.25">
      <c r="H109" s="280"/>
      <c r="M109" s="280"/>
    </row>
    <row r="110" spans="8:13" ht="14.25">
      <c r="H110" s="280"/>
      <c r="M110" s="280"/>
    </row>
    <row r="111" spans="8:13" ht="14.25">
      <c r="H111" s="280"/>
      <c r="M111" s="280"/>
    </row>
    <row r="112" spans="8:13" ht="14.25">
      <c r="H112" s="280"/>
      <c r="M112" s="280"/>
    </row>
    <row r="113" spans="8:13" ht="14.25">
      <c r="H113" s="280"/>
      <c r="M113" s="280"/>
    </row>
    <row r="114" spans="8:13" ht="14.25">
      <c r="H114" s="280"/>
      <c r="M114" s="280"/>
    </row>
    <row r="115" spans="8:13" ht="14.25">
      <c r="H115" s="280"/>
      <c r="M115" s="280"/>
    </row>
    <row r="116" spans="8:13" ht="14.25">
      <c r="H116" s="280"/>
      <c r="M116" s="280"/>
    </row>
    <row r="117" spans="8:13" ht="14.25">
      <c r="H117" s="280"/>
      <c r="M117" s="280"/>
    </row>
    <row r="118" spans="8:13" ht="14.25">
      <c r="H118" s="280"/>
      <c r="M118" s="280"/>
    </row>
    <row r="119" spans="8:13" ht="14.25">
      <c r="H119" s="280"/>
      <c r="M119" s="280"/>
    </row>
    <row r="120" spans="8:13" ht="14.25">
      <c r="H120" s="280"/>
      <c r="M120" s="280"/>
    </row>
    <row r="121" spans="8:13" ht="14.25">
      <c r="H121" s="280"/>
      <c r="M121" s="280"/>
    </row>
    <row r="122" spans="8:13" ht="14.25">
      <c r="H122" s="280"/>
      <c r="M122" s="280"/>
    </row>
    <row r="123" spans="8:13" ht="14.25">
      <c r="H123" s="280"/>
      <c r="M123" s="280"/>
    </row>
    <row r="124" spans="8:13" ht="14.25">
      <c r="H124" s="280"/>
      <c r="M124" s="280"/>
    </row>
    <row r="125" spans="8:13" ht="14.25">
      <c r="H125" s="280"/>
      <c r="M125" s="280"/>
    </row>
    <row r="126" spans="8:13" ht="14.25">
      <c r="H126" s="280"/>
      <c r="M126" s="280"/>
    </row>
    <row r="127" spans="8:13" ht="14.25">
      <c r="H127" s="280"/>
      <c r="M127" s="280"/>
    </row>
    <row r="128" spans="8:13" ht="14.25">
      <c r="H128" s="280"/>
      <c r="M128" s="280"/>
    </row>
    <row r="129" spans="8:13" ht="14.25">
      <c r="H129" s="280"/>
      <c r="M129" s="280"/>
    </row>
    <row r="130" spans="8:13" ht="14.25">
      <c r="H130" s="280"/>
      <c r="M130" s="280"/>
    </row>
    <row r="131" spans="8:13" ht="14.25">
      <c r="H131" s="280"/>
      <c r="M131" s="280"/>
    </row>
    <row r="132" spans="8:13" ht="14.25">
      <c r="H132" s="280"/>
      <c r="M132" s="280"/>
    </row>
    <row r="133" spans="8:13" ht="14.25">
      <c r="H133" s="280"/>
      <c r="M133" s="280"/>
    </row>
    <row r="134" spans="8:13" ht="14.25">
      <c r="H134" s="280"/>
      <c r="M134" s="280"/>
    </row>
    <row r="135" spans="8:13" ht="14.25">
      <c r="H135" s="280"/>
      <c r="M135" s="280"/>
    </row>
    <row r="136" spans="8:13" ht="14.25">
      <c r="H136" s="280"/>
      <c r="M136" s="280"/>
    </row>
    <row r="137" spans="8:13" ht="14.25">
      <c r="H137" s="280"/>
      <c r="M137" s="280"/>
    </row>
    <row r="138" spans="8:13" ht="14.25">
      <c r="H138" s="280"/>
      <c r="M138" s="280"/>
    </row>
    <row r="139" spans="8:13" ht="14.25">
      <c r="H139" s="280"/>
      <c r="M139" s="280"/>
    </row>
    <row r="140" spans="8:13" ht="14.25">
      <c r="H140" s="280"/>
      <c r="M140" s="299"/>
    </row>
    <row r="141" ht="14.25">
      <c r="H141" s="280"/>
    </row>
    <row r="142" ht="14.25">
      <c r="H142" s="280"/>
    </row>
    <row r="143" ht="14.25">
      <c r="H143" s="280"/>
    </row>
    <row r="144" ht="14.25">
      <c r="H144" s="299"/>
    </row>
    <row r="145" ht="14.25">
      <c r="H145" s="299"/>
    </row>
    <row r="146" ht="14.25">
      <c r="H146" s="299"/>
    </row>
    <row r="147" ht="14.25">
      <c r="H147" s="299"/>
    </row>
    <row r="148" ht="14.25">
      <c r="H148" s="299"/>
    </row>
    <row r="149" ht="14.25">
      <c r="H149" s="299"/>
    </row>
    <row r="150" ht="14.25">
      <c r="H150" s="299"/>
    </row>
  </sheetData>
  <sheetProtection/>
  <mergeCells count="1">
    <mergeCell ref="A2:C2"/>
  </mergeCells>
  <hyperlinks>
    <hyperlink ref="A2" location="Index!A1" display="Back to Index"/>
  </hyperlinks>
  <printOptions/>
  <pageMargins left="0.236220472440945" right="0.236220472440945" top="0.984251968503937" bottom="0.984251968503937" header="0.511811023622047" footer="0.511811023622047"/>
  <pageSetup fitToHeight="1" fitToWidth="1" horizontalDpi="600" verticalDpi="600" orientation="landscape" paperSize="9" scale="95" r:id="rId1"/>
  <headerFooter alignWithMargins="0">
    <oddFooter>&amp;L&amp;8&amp;Z&amp;F&amp;A&amp;R&amp;8&amp;D&amp;T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N150"/>
  <sheetViews>
    <sheetView zoomScale="80" zoomScaleNormal="80" zoomScalePageLayoutView="0" workbookViewId="0" topLeftCell="A1">
      <pane xSplit="3" ySplit="3" topLeftCell="D4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H7" sqref="H7"/>
    </sheetView>
  </sheetViews>
  <sheetFormatPr defaultColWidth="9.140625" defaultRowHeight="12.75"/>
  <cols>
    <col min="1" max="1" width="4.00390625" style="19" customWidth="1"/>
    <col min="2" max="2" width="4.28125" style="19" customWidth="1"/>
    <col min="3" max="3" width="42.8515625" style="5" customWidth="1"/>
    <col min="4" max="7" width="9.28125" style="106" customWidth="1"/>
    <col min="8" max="8" width="9.28125" style="107" customWidth="1"/>
    <col min="9" max="9" width="9.28125" style="106" customWidth="1"/>
    <col min="10" max="10" width="10.00390625" style="106" bestFit="1" customWidth="1"/>
    <col min="11" max="11" width="4.00390625" style="106" customWidth="1"/>
    <col min="12" max="12" width="10.421875" style="106" customWidth="1"/>
    <col min="13" max="13" width="10.7109375" style="107" customWidth="1"/>
    <col min="14" max="14" width="8.421875" style="106" customWidth="1"/>
    <col min="15" max="16384" width="9.140625" style="19" customWidth="1"/>
  </cols>
  <sheetData>
    <row r="1" spans="1:14" s="41" customFormat="1" ht="20.25">
      <c r="A1" s="40" t="s">
        <v>39</v>
      </c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s="43" customFormat="1" ht="45">
      <c r="A2" s="609" t="s">
        <v>66</v>
      </c>
      <c r="B2" s="609"/>
      <c r="C2" s="609"/>
      <c r="D2" s="202" t="s">
        <v>344</v>
      </c>
      <c r="E2" s="202" t="s">
        <v>350</v>
      </c>
      <c r="F2" s="202" t="s">
        <v>366</v>
      </c>
      <c r="G2" s="202" t="s">
        <v>376</v>
      </c>
      <c r="H2" s="202" t="s">
        <v>382</v>
      </c>
      <c r="I2" s="202" t="s">
        <v>388</v>
      </c>
      <c r="J2" s="202" t="s">
        <v>384</v>
      </c>
      <c r="K2" s="203"/>
      <c r="L2" s="202" t="s">
        <v>345</v>
      </c>
      <c r="M2" s="202" t="s">
        <v>385</v>
      </c>
      <c r="N2" s="202" t="s">
        <v>386</v>
      </c>
    </row>
    <row r="3" spans="1:14" s="23" customFormat="1" ht="6" customHeight="1">
      <c r="A3" s="79"/>
      <c r="B3" s="30"/>
      <c r="D3" s="16"/>
      <c r="E3" s="16"/>
      <c r="F3" s="16"/>
      <c r="G3" s="16"/>
      <c r="H3" s="283"/>
      <c r="I3" s="16"/>
      <c r="J3" s="16"/>
      <c r="K3" s="31"/>
      <c r="L3" s="16"/>
      <c r="M3" s="283"/>
      <c r="N3" s="16"/>
    </row>
    <row r="4" spans="1:14" s="23" customFormat="1" ht="14.25" customHeight="1">
      <c r="A4" s="79" t="s">
        <v>86</v>
      </c>
      <c r="B4" s="30"/>
      <c r="D4" s="16"/>
      <c r="E4" s="16"/>
      <c r="F4" s="16"/>
      <c r="G4" s="16"/>
      <c r="H4" s="109"/>
      <c r="I4" s="16"/>
      <c r="J4" s="16"/>
      <c r="K4" s="31"/>
      <c r="L4" s="16"/>
      <c r="M4" s="283"/>
      <c r="N4" s="16"/>
    </row>
    <row r="5" spans="2:14" ht="14.25">
      <c r="B5" s="92" t="s">
        <v>2</v>
      </c>
      <c r="C5" s="19"/>
      <c r="D5" s="106">
        <v>308</v>
      </c>
      <c r="E5" s="106">
        <v>309</v>
      </c>
      <c r="F5" s="106">
        <v>321</v>
      </c>
      <c r="G5" s="106">
        <v>356</v>
      </c>
      <c r="H5" s="107">
        <v>344</v>
      </c>
      <c r="I5" s="282">
        <v>-3.3707865168539297</v>
      </c>
      <c r="J5" s="282">
        <v>11.688311688311682</v>
      </c>
      <c r="K5" s="282"/>
      <c r="L5" s="106">
        <v>1098</v>
      </c>
      <c r="M5" s="309">
        <v>1330</v>
      </c>
      <c r="N5" s="282">
        <v>21.129326047358845</v>
      </c>
    </row>
    <row r="6" spans="2:14" ht="14.25">
      <c r="B6" s="92" t="s">
        <v>22</v>
      </c>
      <c r="C6" s="19"/>
      <c r="D6" s="106">
        <v>174</v>
      </c>
      <c r="E6" s="106">
        <v>230</v>
      </c>
      <c r="F6" s="106">
        <v>301</v>
      </c>
      <c r="G6" s="106">
        <v>248</v>
      </c>
      <c r="H6" s="107">
        <v>180</v>
      </c>
      <c r="I6" s="282">
        <v>-27.419354838709676</v>
      </c>
      <c r="J6" s="282">
        <v>3.4482758620689724</v>
      </c>
      <c r="K6" s="282"/>
      <c r="L6" s="106">
        <v>802</v>
      </c>
      <c r="M6" s="309">
        <v>959</v>
      </c>
      <c r="N6" s="282">
        <v>19.576059850374072</v>
      </c>
    </row>
    <row r="7" spans="2:14" ht="14.25">
      <c r="B7" s="92" t="s">
        <v>3</v>
      </c>
      <c r="C7" s="19"/>
      <c r="D7" s="106">
        <v>482</v>
      </c>
      <c r="E7" s="106">
        <v>539</v>
      </c>
      <c r="F7" s="106">
        <v>622</v>
      </c>
      <c r="G7" s="106">
        <v>604</v>
      </c>
      <c r="H7" s="107">
        <v>524</v>
      </c>
      <c r="I7" s="282">
        <v>-13.245033112582782</v>
      </c>
      <c r="J7" s="282">
        <v>8.713692946058082</v>
      </c>
      <c r="K7" s="282"/>
      <c r="L7" s="106">
        <v>1900</v>
      </c>
      <c r="M7" s="309">
        <v>2289</v>
      </c>
      <c r="N7" s="282">
        <v>20.47368421052631</v>
      </c>
    </row>
    <row r="8" spans="2:14" ht="14.25">
      <c r="B8" s="92" t="s">
        <v>0</v>
      </c>
      <c r="C8" s="19"/>
      <c r="D8" s="106">
        <v>230</v>
      </c>
      <c r="E8" s="106">
        <v>229</v>
      </c>
      <c r="F8" s="106">
        <v>231</v>
      </c>
      <c r="G8" s="106">
        <v>240</v>
      </c>
      <c r="H8" s="107">
        <v>251</v>
      </c>
      <c r="I8" s="282">
        <v>4.583333333333339</v>
      </c>
      <c r="J8" s="282">
        <v>9.130434782608688</v>
      </c>
      <c r="K8" s="282"/>
      <c r="L8" s="106">
        <v>789</v>
      </c>
      <c r="M8" s="309">
        <v>951</v>
      </c>
      <c r="N8" s="282">
        <v>20.532319391634978</v>
      </c>
    </row>
    <row r="9" spans="2:14" ht="14.25">
      <c r="B9" s="92" t="s">
        <v>5</v>
      </c>
      <c r="C9" s="19"/>
      <c r="D9" s="106">
        <v>31</v>
      </c>
      <c r="E9" s="106">
        <v>28</v>
      </c>
      <c r="F9" s="106">
        <v>15</v>
      </c>
      <c r="G9" s="106">
        <v>-13</v>
      </c>
      <c r="H9" s="107">
        <v>28</v>
      </c>
      <c r="I9" s="282" t="s">
        <v>380</v>
      </c>
      <c r="J9" s="282">
        <v>-9.677419354838712</v>
      </c>
      <c r="K9" s="282"/>
      <c r="L9" s="106">
        <v>52</v>
      </c>
      <c r="M9" s="309">
        <v>58</v>
      </c>
      <c r="N9" s="282">
        <v>11.538461538461542</v>
      </c>
    </row>
    <row r="10" spans="2:14" ht="14.25">
      <c r="B10" s="93" t="s">
        <v>399</v>
      </c>
      <c r="C10" s="19"/>
      <c r="D10" s="119">
        <v>0</v>
      </c>
      <c r="E10" s="119">
        <v>0</v>
      </c>
      <c r="F10" s="119">
        <v>0</v>
      </c>
      <c r="G10" s="119">
        <v>0</v>
      </c>
      <c r="H10" s="308">
        <v>0</v>
      </c>
      <c r="I10" s="331">
        <v>0</v>
      </c>
      <c r="J10" s="331">
        <v>0</v>
      </c>
      <c r="K10" s="331"/>
      <c r="L10" s="119">
        <v>3</v>
      </c>
      <c r="M10" s="308">
        <v>0</v>
      </c>
      <c r="N10" s="353">
        <v>-100</v>
      </c>
    </row>
    <row r="11" spans="2:14" ht="14.25">
      <c r="B11" s="93" t="s">
        <v>6</v>
      </c>
      <c r="C11" s="19"/>
      <c r="D11" s="106">
        <v>221</v>
      </c>
      <c r="E11" s="106">
        <v>282</v>
      </c>
      <c r="F11" s="106">
        <v>376</v>
      </c>
      <c r="G11" s="106">
        <v>377</v>
      </c>
      <c r="H11" s="107">
        <v>245</v>
      </c>
      <c r="I11" s="282">
        <v>-35.0132625994695</v>
      </c>
      <c r="J11" s="282">
        <v>10.859728506787336</v>
      </c>
      <c r="K11" s="282"/>
      <c r="L11" s="106">
        <v>1062</v>
      </c>
      <c r="M11" s="309">
        <v>1280</v>
      </c>
      <c r="N11" s="282">
        <v>20.527306967984927</v>
      </c>
    </row>
    <row r="12" spans="2:14" ht="14.25">
      <c r="B12" s="93" t="s">
        <v>56</v>
      </c>
      <c r="C12" s="19"/>
      <c r="D12" s="106">
        <v>37</v>
      </c>
      <c r="E12" s="106">
        <v>42</v>
      </c>
      <c r="F12" s="106">
        <v>56</v>
      </c>
      <c r="G12" s="106">
        <v>48</v>
      </c>
      <c r="H12" s="107">
        <v>43</v>
      </c>
      <c r="I12" s="282">
        <v>-10.416666666666663</v>
      </c>
      <c r="J12" s="282">
        <v>16.216216216216207</v>
      </c>
      <c r="K12" s="282"/>
      <c r="L12" s="106">
        <v>180</v>
      </c>
      <c r="M12" s="309">
        <v>189</v>
      </c>
      <c r="N12" s="282">
        <v>5.000000000000004</v>
      </c>
    </row>
    <row r="13" spans="2:14" ht="14.25">
      <c r="B13" s="93" t="s">
        <v>43</v>
      </c>
      <c r="C13" s="19"/>
      <c r="D13" s="106">
        <v>184</v>
      </c>
      <c r="E13" s="106">
        <v>240</v>
      </c>
      <c r="F13" s="106">
        <v>320</v>
      </c>
      <c r="G13" s="106">
        <v>329</v>
      </c>
      <c r="H13" s="107">
        <v>202</v>
      </c>
      <c r="I13" s="282">
        <v>-38.60182370820668</v>
      </c>
      <c r="J13" s="282">
        <v>9.782608695652172</v>
      </c>
      <c r="K13" s="282"/>
      <c r="L13" s="106">
        <v>882</v>
      </c>
      <c r="M13" s="309">
        <v>1091</v>
      </c>
      <c r="N13" s="282">
        <v>23.696145124716562</v>
      </c>
    </row>
    <row r="14" spans="3:14" ht="14.25">
      <c r="C14" s="19"/>
      <c r="I14" s="282"/>
      <c r="K14" s="282"/>
      <c r="M14" s="309"/>
      <c r="N14" s="282"/>
    </row>
    <row r="15" spans="1:14" s="23" customFormat="1" ht="14.25" customHeight="1">
      <c r="A15" s="79" t="s">
        <v>91</v>
      </c>
      <c r="B15" s="30"/>
      <c r="D15" s="16"/>
      <c r="E15" s="16"/>
      <c r="F15" s="16"/>
      <c r="G15" s="16"/>
      <c r="H15" s="109"/>
      <c r="I15" s="294"/>
      <c r="J15" s="16"/>
      <c r="K15" s="295"/>
      <c r="L15" s="16"/>
      <c r="M15" s="312"/>
      <c r="N15" s="294"/>
    </row>
    <row r="16" spans="2:14" ht="14.25">
      <c r="B16" s="92" t="s">
        <v>59</v>
      </c>
      <c r="C16" s="19"/>
      <c r="D16" s="106">
        <v>54763</v>
      </c>
      <c r="E16" s="106">
        <v>56822</v>
      </c>
      <c r="F16" s="106">
        <v>56072</v>
      </c>
      <c r="G16" s="106">
        <v>55868</v>
      </c>
      <c r="H16" s="107">
        <v>53327</v>
      </c>
      <c r="I16" s="282">
        <v>-4.548220806186009</v>
      </c>
      <c r="J16" s="282">
        <v>-2.6222084253967104</v>
      </c>
      <c r="K16" s="282"/>
      <c r="L16" s="106">
        <v>54763</v>
      </c>
      <c r="M16" s="309">
        <v>53327</v>
      </c>
      <c r="N16" s="282">
        <v>-2.6222084253967104</v>
      </c>
    </row>
    <row r="17" spans="2:14" ht="14.25">
      <c r="B17" s="92" t="s">
        <v>337</v>
      </c>
      <c r="C17" s="19"/>
      <c r="D17" s="106">
        <v>72487</v>
      </c>
      <c r="E17" s="106">
        <v>76389</v>
      </c>
      <c r="F17" s="106">
        <v>73451</v>
      </c>
      <c r="G17" s="106">
        <v>73486</v>
      </c>
      <c r="H17" s="107">
        <v>73013</v>
      </c>
      <c r="I17" s="282">
        <v>-0.6436600168739592</v>
      </c>
      <c r="J17" s="282">
        <v>0.7256473574571931</v>
      </c>
      <c r="K17" s="282"/>
      <c r="L17" s="106">
        <v>72487</v>
      </c>
      <c r="M17" s="309">
        <v>73013</v>
      </c>
      <c r="N17" s="282">
        <v>0.7256473574571931</v>
      </c>
    </row>
    <row r="18" spans="2:14" ht="14.25">
      <c r="B18" s="92" t="s">
        <v>7</v>
      </c>
      <c r="C18" s="19"/>
      <c r="D18" s="106">
        <v>72521</v>
      </c>
      <c r="E18" s="106">
        <v>76424</v>
      </c>
      <c r="F18" s="106">
        <v>73485</v>
      </c>
      <c r="G18" s="106">
        <v>73521</v>
      </c>
      <c r="H18" s="107">
        <v>73047</v>
      </c>
      <c r="I18" s="282">
        <v>-0.6447137552536009</v>
      </c>
      <c r="J18" s="282">
        <v>0.7253071524110366</v>
      </c>
      <c r="K18" s="282"/>
      <c r="L18" s="106">
        <v>72521</v>
      </c>
      <c r="M18" s="309">
        <v>73047</v>
      </c>
      <c r="N18" s="282">
        <v>0.7253071524110366</v>
      </c>
    </row>
    <row r="19" spans="3:14" ht="14.25">
      <c r="C19" s="19"/>
      <c r="D19" s="135"/>
      <c r="E19" s="135"/>
      <c r="F19" s="135"/>
      <c r="G19" s="135"/>
      <c r="I19" s="282"/>
      <c r="J19" s="282"/>
      <c r="K19" s="282"/>
      <c r="L19" s="282"/>
      <c r="M19" s="309"/>
      <c r="N19" s="282"/>
    </row>
    <row r="20" spans="4:13" ht="14.25">
      <c r="D20" s="234"/>
      <c r="E20" s="234"/>
      <c r="F20" s="234"/>
      <c r="G20" s="234"/>
      <c r="H20" s="280"/>
      <c r="M20" s="280"/>
    </row>
    <row r="21" spans="4:13" ht="14.25">
      <c r="D21" s="234"/>
      <c r="E21" s="234"/>
      <c r="F21" s="234"/>
      <c r="G21" s="234"/>
      <c r="H21" s="280"/>
      <c r="M21" s="280"/>
    </row>
    <row r="22" spans="4:13" ht="14.25">
      <c r="D22" s="234"/>
      <c r="E22" s="234"/>
      <c r="F22" s="234"/>
      <c r="G22" s="234"/>
      <c r="H22" s="280"/>
      <c r="M22" s="280"/>
    </row>
    <row r="23" spans="4:13" ht="14.25">
      <c r="D23" s="234"/>
      <c r="E23" s="234"/>
      <c r="F23" s="234"/>
      <c r="G23" s="234"/>
      <c r="H23" s="280"/>
      <c r="M23" s="280"/>
    </row>
    <row r="24" spans="4:13" ht="14.25">
      <c r="D24" s="234"/>
      <c r="E24" s="234"/>
      <c r="F24" s="234"/>
      <c r="G24" s="234"/>
      <c r="H24" s="280"/>
      <c r="M24" s="280"/>
    </row>
    <row r="25" spans="4:13" ht="14.25">
      <c r="D25" s="234"/>
      <c r="E25" s="234"/>
      <c r="F25" s="234"/>
      <c r="G25" s="234"/>
      <c r="H25" s="280"/>
      <c r="M25" s="280"/>
    </row>
    <row r="26" spans="4:13" ht="14.25">
      <c r="D26" s="234"/>
      <c r="E26" s="234"/>
      <c r="F26" s="234"/>
      <c r="G26" s="234"/>
      <c r="H26" s="280"/>
      <c r="M26" s="280"/>
    </row>
    <row r="27" spans="4:13" ht="14.25">
      <c r="D27" s="234"/>
      <c r="E27" s="234"/>
      <c r="F27" s="234"/>
      <c r="G27" s="234"/>
      <c r="H27" s="280"/>
      <c r="M27" s="280"/>
    </row>
    <row r="28" spans="8:13" ht="14.25">
      <c r="H28" s="280"/>
      <c r="M28" s="280"/>
    </row>
    <row r="29" spans="8:13" ht="14.25">
      <c r="H29" s="280"/>
      <c r="M29" s="280"/>
    </row>
    <row r="30" spans="8:13" ht="14.25">
      <c r="H30" s="280"/>
      <c r="M30" s="280"/>
    </row>
    <row r="31" spans="8:13" ht="14.25">
      <c r="H31" s="280"/>
      <c r="M31" s="280"/>
    </row>
    <row r="32" spans="8:13" ht="14.25">
      <c r="H32" s="280"/>
      <c r="M32" s="280"/>
    </row>
    <row r="33" spans="8:13" ht="14.25">
      <c r="H33" s="280"/>
      <c r="M33" s="280"/>
    </row>
    <row r="34" spans="8:13" ht="14.25">
      <c r="H34" s="280"/>
      <c r="M34" s="280"/>
    </row>
    <row r="35" spans="8:13" ht="14.25">
      <c r="H35" s="280"/>
      <c r="M35" s="280"/>
    </row>
    <row r="36" spans="8:13" ht="14.25">
      <c r="H36" s="280"/>
      <c r="M36" s="280"/>
    </row>
    <row r="37" spans="8:13" ht="14.25">
      <c r="H37" s="280"/>
      <c r="M37" s="280"/>
    </row>
    <row r="38" spans="8:13" ht="14.25">
      <c r="H38" s="280"/>
      <c r="M38" s="280"/>
    </row>
    <row r="39" spans="8:13" ht="14.25">
      <c r="H39" s="280"/>
      <c r="M39" s="280"/>
    </row>
    <row r="40" spans="8:13" ht="14.25">
      <c r="H40" s="280"/>
      <c r="M40" s="280"/>
    </row>
    <row r="41" spans="8:13" ht="14.25">
      <c r="H41" s="280"/>
      <c r="M41" s="280"/>
    </row>
    <row r="42" spans="8:13" ht="14.25">
      <c r="H42" s="280"/>
      <c r="M42" s="280"/>
    </row>
    <row r="43" spans="8:13" ht="14.25">
      <c r="H43" s="280"/>
      <c r="M43" s="280"/>
    </row>
    <row r="44" spans="8:13" ht="14.25">
      <c r="H44" s="280"/>
      <c r="M44" s="280"/>
    </row>
    <row r="45" spans="8:13" ht="14.25">
      <c r="H45" s="280"/>
      <c r="M45" s="280"/>
    </row>
    <row r="46" spans="8:13" ht="14.25">
      <c r="H46" s="280"/>
      <c r="M46" s="280"/>
    </row>
    <row r="47" spans="8:13" ht="14.25">
      <c r="H47" s="280"/>
      <c r="M47" s="280"/>
    </row>
    <row r="48" spans="8:13" ht="14.25">
      <c r="H48" s="280"/>
      <c r="M48" s="280"/>
    </row>
    <row r="49" spans="8:13" ht="14.25">
      <c r="H49" s="280"/>
      <c r="M49" s="280"/>
    </row>
    <row r="50" spans="8:13" ht="14.25">
      <c r="H50" s="280"/>
      <c r="M50" s="280"/>
    </row>
    <row r="51" spans="8:13" ht="14.25">
      <c r="H51" s="280"/>
      <c r="M51" s="280"/>
    </row>
    <row r="52" spans="8:13" ht="14.25">
      <c r="H52" s="280"/>
      <c r="M52" s="280"/>
    </row>
    <row r="53" spans="8:13" ht="14.25">
      <c r="H53" s="280"/>
      <c r="M53" s="280"/>
    </row>
    <row r="54" spans="8:13" ht="14.25">
      <c r="H54" s="280"/>
      <c r="M54" s="280"/>
    </row>
    <row r="55" spans="8:13" ht="14.25">
      <c r="H55" s="280"/>
      <c r="M55" s="280"/>
    </row>
    <row r="56" spans="8:13" ht="14.25">
      <c r="H56" s="280"/>
      <c r="M56" s="280"/>
    </row>
    <row r="57" spans="8:13" ht="14.25">
      <c r="H57" s="280"/>
      <c r="M57" s="280"/>
    </row>
    <row r="58" spans="8:13" ht="14.25">
      <c r="H58" s="280"/>
      <c r="M58" s="280"/>
    </row>
    <row r="59" spans="8:13" ht="14.25">
      <c r="H59" s="280"/>
      <c r="M59" s="280"/>
    </row>
    <row r="60" spans="8:13" ht="14.25">
      <c r="H60" s="280"/>
      <c r="M60" s="280"/>
    </row>
    <row r="61" spans="8:13" ht="14.25">
      <c r="H61" s="280"/>
      <c r="M61" s="280"/>
    </row>
    <row r="62" spans="8:13" ht="14.25">
      <c r="H62" s="280"/>
      <c r="M62" s="280"/>
    </row>
    <row r="63" spans="8:13" ht="14.25">
      <c r="H63" s="280"/>
      <c r="M63" s="280"/>
    </row>
    <row r="64" spans="8:13" ht="14.25">
      <c r="H64" s="280"/>
      <c r="M64" s="280"/>
    </row>
    <row r="65" spans="8:13" ht="14.25">
      <c r="H65" s="280"/>
      <c r="M65" s="280"/>
    </row>
    <row r="66" spans="8:13" ht="14.25">
      <c r="H66" s="280"/>
      <c r="M66" s="280"/>
    </row>
    <row r="67" spans="8:13" ht="14.25">
      <c r="H67" s="280"/>
      <c r="M67" s="280"/>
    </row>
    <row r="68" spans="8:13" ht="14.25">
      <c r="H68" s="280"/>
      <c r="M68" s="280"/>
    </row>
    <row r="69" spans="8:13" ht="14.25">
      <c r="H69" s="280"/>
      <c r="M69" s="280"/>
    </row>
    <row r="70" spans="8:13" ht="14.25">
      <c r="H70" s="280"/>
      <c r="M70" s="280"/>
    </row>
    <row r="71" spans="8:13" ht="14.25">
      <c r="H71" s="280"/>
      <c r="M71" s="280"/>
    </row>
    <row r="72" spans="8:13" ht="14.25">
      <c r="H72" s="280"/>
      <c r="M72" s="280"/>
    </row>
    <row r="73" spans="8:13" ht="14.25">
      <c r="H73" s="280"/>
      <c r="M73" s="280"/>
    </row>
    <row r="74" spans="8:13" ht="14.25">
      <c r="H74" s="280"/>
      <c r="M74" s="280"/>
    </row>
    <row r="75" spans="8:13" ht="14.25">
      <c r="H75" s="280"/>
      <c r="M75" s="280"/>
    </row>
    <row r="76" spans="8:13" ht="14.25">
      <c r="H76" s="280"/>
      <c r="M76" s="280"/>
    </row>
    <row r="77" spans="8:13" ht="14.25">
      <c r="H77" s="280"/>
      <c r="M77" s="280"/>
    </row>
    <row r="78" spans="8:13" ht="14.25">
      <c r="H78" s="280"/>
      <c r="M78" s="280"/>
    </row>
    <row r="79" spans="8:13" ht="14.25">
      <c r="H79" s="280"/>
      <c r="M79" s="280"/>
    </row>
    <row r="80" spans="8:13" ht="14.25">
      <c r="H80" s="280"/>
      <c r="M80" s="280"/>
    </row>
    <row r="81" spans="8:13" ht="14.25">
      <c r="H81" s="280"/>
      <c r="M81" s="280"/>
    </row>
    <row r="82" spans="8:13" ht="14.25">
      <c r="H82" s="280"/>
      <c r="M82" s="280"/>
    </row>
    <row r="83" spans="8:13" ht="14.25">
      <c r="H83" s="280"/>
      <c r="M83" s="280"/>
    </row>
    <row r="84" spans="8:13" ht="14.25">
      <c r="H84" s="280"/>
      <c r="M84" s="280"/>
    </row>
    <row r="85" spans="8:13" ht="14.25">
      <c r="H85" s="280"/>
      <c r="M85" s="280"/>
    </row>
    <row r="86" spans="8:13" ht="14.25">
      <c r="H86" s="280"/>
      <c r="M86" s="280"/>
    </row>
    <row r="87" spans="8:13" ht="14.25">
      <c r="H87" s="280"/>
      <c r="M87" s="280"/>
    </row>
    <row r="88" spans="8:13" ht="14.25">
      <c r="H88" s="280"/>
      <c r="M88" s="280"/>
    </row>
    <row r="89" spans="8:13" ht="14.25">
      <c r="H89" s="280"/>
      <c r="M89" s="280"/>
    </row>
    <row r="90" spans="8:13" ht="14.25">
      <c r="H90" s="280"/>
      <c r="M90" s="280"/>
    </row>
    <row r="91" spans="8:13" ht="14.25">
      <c r="H91" s="280"/>
      <c r="M91" s="280"/>
    </row>
    <row r="92" spans="8:13" ht="14.25">
      <c r="H92" s="280"/>
      <c r="M92" s="280"/>
    </row>
    <row r="93" spans="8:13" ht="14.25">
      <c r="H93" s="280"/>
      <c r="M93" s="280"/>
    </row>
    <row r="94" spans="8:13" ht="14.25">
      <c r="H94" s="280"/>
      <c r="M94" s="280"/>
    </row>
    <row r="95" spans="8:13" ht="14.25">
      <c r="H95" s="280"/>
      <c r="M95" s="280"/>
    </row>
    <row r="96" spans="8:13" ht="14.25">
      <c r="H96" s="280"/>
      <c r="M96" s="280"/>
    </row>
    <row r="97" spans="8:13" ht="14.25">
      <c r="H97" s="280"/>
      <c r="M97" s="280"/>
    </row>
    <row r="98" spans="8:13" ht="14.25">
      <c r="H98" s="280"/>
      <c r="M98" s="280"/>
    </row>
    <row r="99" spans="8:13" ht="14.25">
      <c r="H99" s="280"/>
      <c r="M99" s="280"/>
    </row>
    <row r="100" spans="8:13" ht="14.25">
      <c r="H100" s="280"/>
      <c r="M100" s="280"/>
    </row>
    <row r="101" spans="8:13" ht="14.25">
      <c r="H101" s="280"/>
      <c r="M101" s="280"/>
    </row>
    <row r="102" spans="8:13" ht="14.25">
      <c r="H102" s="280"/>
      <c r="M102" s="280"/>
    </row>
    <row r="103" spans="8:13" ht="14.25">
      <c r="H103" s="280"/>
      <c r="M103" s="280"/>
    </row>
    <row r="104" spans="8:13" ht="14.25">
      <c r="H104" s="280"/>
      <c r="M104" s="280"/>
    </row>
    <row r="105" spans="8:13" ht="14.25">
      <c r="H105" s="280"/>
      <c r="M105" s="280"/>
    </row>
    <row r="106" spans="8:13" ht="14.25">
      <c r="H106" s="280"/>
      <c r="M106" s="280"/>
    </row>
    <row r="107" spans="8:13" ht="14.25">
      <c r="H107" s="280"/>
      <c r="M107" s="280"/>
    </row>
    <row r="108" spans="8:13" ht="14.25">
      <c r="H108" s="280"/>
      <c r="M108" s="280"/>
    </row>
    <row r="109" spans="8:13" ht="14.25">
      <c r="H109" s="280"/>
      <c r="M109" s="280"/>
    </row>
    <row r="110" spans="8:13" ht="14.25">
      <c r="H110" s="280"/>
      <c r="M110" s="280"/>
    </row>
    <row r="111" spans="8:13" ht="14.25">
      <c r="H111" s="280"/>
      <c r="M111" s="280"/>
    </row>
    <row r="112" spans="8:13" ht="14.25">
      <c r="H112" s="280"/>
      <c r="M112" s="280"/>
    </row>
    <row r="113" spans="8:13" ht="14.25">
      <c r="H113" s="280"/>
      <c r="M113" s="280"/>
    </row>
    <row r="114" spans="8:13" ht="14.25">
      <c r="H114" s="280"/>
      <c r="M114" s="280"/>
    </row>
    <row r="115" spans="8:13" ht="14.25">
      <c r="H115" s="280"/>
      <c r="M115" s="280"/>
    </row>
    <row r="116" spans="8:13" ht="14.25">
      <c r="H116" s="280"/>
      <c r="M116" s="280"/>
    </row>
    <row r="117" spans="8:13" ht="14.25">
      <c r="H117" s="280"/>
      <c r="M117" s="280"/>
    </row>
    <row r="118" spans="8:13" ht="14.25">
      <c r="H118" s="280"/>
      <c r="M118" s="280"/>
    </row>
    <row r="119" spans="8:13" ht="14.25">
      <c r="H119" s="280"/>
      <c r="M119" s="280"/>
    </row>
    <row r="120" spans="8:13" ht="14.25">
      <c r="H120" s="280"/>
      <c r="M120" s="280"/>
    </row>
    <row r="121" spans="8:13" ht="14.25">
      <c r="H121" s="280"/>
      <c r="M121" s="280"/>
    </row>
    <row r="122" spans="8:13" ht="14.25">
      <c r="H122" s="280"/>
      <c r="M122" s="280"/>
    </row>
    <row r="123" spans="8:13" ht="14.25">
      <c r="H123" s="280"/>
      <c r="M123" s="280"/>
    </row>
    <row r="124" spans="8:13" ht="14.25">
      <c r="H124" s="280"/>
      <c r="M124" s="280"/>
    </row>
    <row r="125" spans="8:13" ht="14.25">
      <c r="H125" s="280"/>
      <c r="M125" s="280"/>
    </row>
    <row r="126" spans="8:13" ht="14.25">
      <c r="H126" s="280"/>
      <c r="M126" s="280"/>
    </row>
    <row r="127" spans="8:13" ht="14.25">
      <c r="H127" s="280"/>
      <c r="M127" s="280"/>
    </row>
    <row r="128" spans="8:13" ht="14.25">
      <c r="H128" s="280"/>
      <c r="M128" s="280"/>
    </row>
    <row r="129" spans="8:13" ht="14.25">
      <c r="H129" s="280"/>
      <c r="M129" s="280"/>
    </row>
    <row r="130" spans="8:13" ht="14.25">
      <c r="H130" s="280"/>
      <c r="M130" s="280"/>
    </row>
    <row r="131" spans="8:13" ht="14.25">
      <c r="H131" s="280"/>
      <c r="M131" s="280"/>
    </row>
    <row r="132" spans="8:13" ht="14.25">
      <c r="H132" s="280"/>
      <c r="M132" s="280"/>
    </row>
    <row r="133" spans="8:13" ht="14.25">
      <c r="H133" s="280"/>
      <c r="M133" s="280"/>
    </row>
    <row r="134" spans="8:13" ht="14.25">
      <c r="H134" s="280"/>
      <c r="M134" s="280"/>
    </row>
    <row r="135" spans="8:13" ht="14.25">
      <c r="H135" s="280"/>
      <c r="M135" s="280"/>
    </row>
    <row r="136" spans="8:13" ht="14.25">
      <c r="H136" s="280"/>
      <c r="M136" s="280"/>
    </row>
    <row r="137" spans="8:13" ht="14.25">
      <c r="H137" s="280"/>
      <c r="M137" s="280"/>
    </row>
    <row r="138" spans="8:13" ht="14.25">
      <c r="H138" s="280"/>
      <c r="M138" s="280"/>
    </row>
    <row r="139" spans="8:13" ht="14.25">
      <c r="H139" s="280"/>
      <c r="M139" s="280"/>
    </row>
    <row r="140" spans="8:13" ht="14.25">
      <c r="H140" s="280"/>
      <c r="M140" s="299"/>
    </row>
    <row r="141" ht="14.25">
      <c r="H141" s="280"/>
    </row>
    <row r="142" ht="14.25">
      <c r="H142" s="280"/>
    </row>
    <row r="143" ht="14.25">
      <c r="H143" s="280"/>
    </row>
    <row r="144" ht="14.25">
      <c r="H144" s="299"/>
    </row>
    <row r="145" ht="14.25">
      <c r="H145" s="299"/>
    </row>
    <row r="146" ht="14.25">
      <c r="H146" s="299"/>
    </row>
    <row r="147" ht="14.25">
      <c r="H147" s="299"/>
    </row>
    <row r="148" ht="14.25">
      <c r="H148" s="299"/>
    </row>
    <row r="149" ht="14.25">
      <c r="H149" s="299"/>
    </row>
    <row r="150" ht="14.25">
      <c r="H150" s="299"/>
    </row>
  </sheetData>
  <sheetProtection/>
  <mergeCells count="1">
    <mergeCell ref="A2:C2"/>
  </mergeCells>
  <hyperlinks>
    <hyperlink ref="A2" location="Index!A1" display="Back to Index"/>
  </hyperlinks>
  <printOptions/>
  <pageMargins left="0.236220472440945" right="0.236220472440945" top="0.984251968503937" bottom="0.984251968503937" header="0.511811023622047" footer="0.511811023622047"/>
  <pageSetup fitToHeight="1" fitToWidth="1" horizontalDpi="600" verticalDpi="600" orientation="landscape" scale="90" r:id="rId1"/>
  <headerFooter alignWithMargins="0">
    <oddFooter>&amp;L&amp;Z&amp;F&amp;A&amp;R&amp;D&amp;T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N150"/>
  <sheetViews>
    <sheetView zoomScale="85" zoomScaleNormal="85" zoomScaleSheetLayoutView="90" zoomScalePageLayoutView="0" workbookViewId="0" topLeftCell="A1">
      <pane xSplit="3" ySplit="3" topLeftCell="D4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N9" sqref="N9"/>
    </sheetView>
  </sheetViews>
  <sheetFormatPr defaultColWidth="9.140625" defaultRowHeight="12.75"/>
  <cols>
    <col min="1" max="1" width="4.00390625" style="19" customWidth="1"/>
    <col min="2" max="2" width="4.28125" style="19" customWidth="1"/>
    <col min="3" max="3" width="43.28125" style="5" customWidth="1"/>
    <col min="4" max="7" width="10.28125" style="106" customWidth="1"/>
    <col min="8" max="8" width="10.28125" style="107" customWidth="1"/>
    <col min="9" max="9" width="9.421875" style="106" customWidth="1"/>
    <col min="10" max="10" width="10.140625" style="106" customWidth="1"/>
    <col min="11" max="11" width="4.140625" style="106" customWidth="1"/>
    <col min="12" max="12" width="9.140625" style="106" customWidth="1"/>
    <col min="13" max="13" width="10.57421875" style="107" customWidth="1"/>
    <col min="14" max="14" width="9.8515625" style="106" customWidth="1"/>
    <col min="15" max="16384" width="9.140625" style="19" customWidth="1"/>
  </cols>
  <sheetData>
    <row r="1" spans="1:14" s="41" customFormat="1" ht="20.25">
      <c r="A1" s="40" t="s">
        <v>60</v>
      </c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s="43" customFormat="1" ht="45">
      <c r="A2" s="609" t="s">
        <v>66</v>
      </c>
      <c r="B2" s="609"/>
      <c r="C2" s="609"/>
      <c r="D2" s="202" t="s">
        <v>344</v>
      </c>
      <c r="E2" s="202" t="s">
        <v>350</v>
      </c>
      <c r="F2" s="202" t="s">
        <v>366</v>
      </c>
      <c r="G2" s="202" t="s">
        <v>376</v>
      </c>
      <c r="H2" s="202" t="s">
        <v>382</v>
      </c>
      <c r="I2" s="202" t="s">
        <v>388</v>
      </c>
      <c r="J2" s="202" t="s">
        <v>384</v>
      </c>
      <c r="K2" s="203"/>
      <c r="L2" s="202" t="s">
        <v>345</v>
      </c>
      <c r="M2" s="202" t="s">
        <v>385</v>
      </c>
      <c r="N2" s="202" t="s">
        <v>386</v>
      </c>
    </row>
    <row r="3" spans="1:14" s="23" customFormat="1" ht="6" customHeight="1">
      <c r="A3" s="79"/>
      <c r="B3" s="30"/>
      <c r="D3" s="16"/>
      <c r="E3" s="16"/>
      <c r="F3" s="16"/>
      <c r="G3" s="16"/>
      <c r="H3" s="283"/>
      <c r="I3" s="16"/>
      <c r="J3" s="16"/>
      <c r="K3" s="16"/>
      <c r="L3" s="16"/>
      <c r="M3" s="283"/>
      <c r="N3" s="16"/>
    </row>
    <row r="4" spans="1:14" s="23" customFormat="1" ht="14.25" customHeight="1">
      <c r="A4" s="79" t="s">
        <v>86</v>
      </c>
      <c r="B4" s="30"/>
      <c r="D4" s="16"/>
      <c r="E4" s="16"/>
      <c r="F4" s="16"/>
      <c r="G4" s="16"/>
      <c r="H4" s="300"/>
      <c r="I4" s="16"/>
      <c r="J4" s="16"/>
      <c r="K4" s="16"/>
      <c r="L4" s="16"/>
      <c r="M4" s="283"/>
      <c r="N4" s="16"/>
    </row>
    <row r="5" spans="2:14" ht="14.25">
      <c r="B5" s="92" t="s">
        <v>2</v>
      </c>
      <c r="C5" s="19"/>
      <c r="D5" s="106">
        <v>149</v>
      </c>
      <c r="E5" s="106">
        <v>145</v>
      </c>
      <c r="F5" s="106">
        <v>138</v>
      </c>
      <c r="G5" s="106">
        <v>139</v>
      </c>
      <c r="H5" s="107">
        <v>125</v>
      </c>
      <c r="I5" s="282">
        <v>-10.07194244604317</v>
      </c>
      <c r="J5" s="282">
        <v>-16.10738255033557</v>
      </c>
      <c r="K5" s="282"/>
      <c r="L5" s="282">
        <v>598</v>
      </c>
      <c r="M5" s="309">
        <v>547</v>
      </c>
      <c r="N5" s="282">
        <v>-8.528428093645491</v>
      </c>
    </row>
    <row r="6" spans="2:14" ht="14.25">
      <c r="B6" s="92" t="s">
        <v>22</v>
      </c>
      <c r="C6" s="19"/>
      <c r="D6" s="106">
        <v>66</v>
      </c>
      <c r="E6" s="106">
        <v>137</v>
      </c>
      <c r="F6" s="106">
        <v>128</v>
      </c>
      <c r="G6" s="106">
        <v>127</v>
      </c>
      <c r="H6" s="107">
        <v>80</v>
      </c>
      <c r="I6" s="282">
        <v>-37.00787401574803</v>
      </c>
      <c r="J6" s="282">
        <v>21.212121212121215</v>
      </c>
      <c r="K6" s="282"/>
      <c r="L6" s="282">
        <v>352</v>
      </c>
      <c r="M6" s="309">
        <v>472</v>
      </c>
      <c r="N6" s="282">
        <v>34.09090909090908</v>
      </c>
    </row>
    <row r="7" spans="2:14" ht="14.25">
      <c r="B7" s="92" t="s">
        <v>3</v>
      </c>
      <c r="C7" s="19"/>
      <c r="D7" s="106">
        <v>215</v>
      </c>
      <c r="E7" s="106">
        <v>282</v>
      </c>
      <c r="F7" s="106">
        <v>266</v>
      </c>
      <c r="G7" s="106">
        <v>266</v>
      </c>
      <c r="H7" s="107">
        <v>205</v>
      </c>
      <c r="I7" s="282">
        <v>-22.93233082706767</v>
      </c>
      <c r="J7" s="282">
        <v>-4.651162790697672</v>
      </c>
      <c r="K7" s="282"/>
      <c r="L7" s="282">
        <v>950</v>
      </c>
      <c r="M7" s="309">
        <v>1019</v>
      </c>
      <c r="N7" s="282">
        <v>7.263157894736838</v>
      </c>
    </row>
    <row r="8" spans="2:14" ht="14.25">
      <c r="B8" s="92" t="s">
        <v>0</v>
      </c>
      <c r="C8" s="19"/>
      <c r="D8" s="106">
        <v>168</v>
      </c>
      <c r="E8" s="106">
        <v>171</v>
      </c>
      <c r="F8" s="106">
        <v>173</v>
      </c>
      <c r="G8" s="106">
        <v>182</v>
      </c>
      <c r="H8" s="107">
        <v>173</v>
      </c>
      <c r="I8" s="282">
        <v>-4.94505494505495</v>
      </c>
      <c r="J8" s="282">
        <v>2.9761904761904656</v>
      </c>
      <c r="K8" s="282"/>
      <c r="L8" s="282">
        <v>622</v>
      </c>
      <c r="M8" s="309">
        <v>699</v>
      </c>
      <c r="N8" s="282">
        <v>12.37942122186495</v>
      </c>
    </row>
    <row r="9" spans="2:14" ht="14.25">
      <c r="B9" s="92" t="s">
        <v>5</v>
      </c>
      <c r="C9" s="19"/>
      <c r="D9" s="106">
        <v>23</v>
      </c>
      <c r="E9" s="106">
        <v>39</v>
      </c>
      <c r="F9" s="106">
        <v>4</v>
      </c>
      <c r="G9" s="106">
        <v>53</v>
      </c>
      <c r="H9" s="107">
        <v>44</v>
      </c>
      <c r="I9" s="282">
        <v>-16.981132075471695</v>
      </c>
      <c r="J9" s="282">
        <v>91.30434782608697</v>
      </c>
      <c r="K9" s="282"/>
      <c r="L9" s="282">
        <v>68</v>
      </c>
      <c r="M9" s="309">
        <v>140</v>
      </c>
      <c r="N9" s="282" t="s">
        <v>412</v>
      </c>
    </row>
    <row r="10" spans="2:14" ht="14.25">
      <c r="B10" s="93" t="s">
        <v>399</v>
      </c>
      <c r="C10" s="19"/>
      <c r="D10" s="106">
        <v>2</v>
      </c>
      <c r="E10" s="106">
        <v>4</v>
      </c>
      <c r="F10" s="106">
        <v>6</v>
      </c>
      <c r="G10" s="106">
        <v>3</v>
      </c>
      <c r="H10" s="308">
        <v>0</v>
      </c>
      <c r="I10" s="282">
        <v>-100</v>
      </c>
      <c r="J10" s="282">
        <v>-100</v>
      </c>
      <c r="K10" s="282"/>
      <c r="L10" s="282">
        <v>8</v>
      </c>
      <c r="M10" s="309">
        <v>13</v>
      </c>
      <c r="N10" s="331">
        <v>62.5</v>
      </c>
    </row>
    <row r="11" spans="2:14" ht="14.25">
      <c r="B11" s="93" t="s">
        <v>6</v>
      </c>
      <c r="C11" s="19"/>
      <c r="D11" s="106">
        <v>26</v>
      </c>
      <c r="E11" s="106">
        <v>76</v>
      </c>
      <c r="F11" s="106">
        <v>95</v>
      </c>
      <c r="G11" s="106">
        <v>34</v>
      </c>
      <c r="H11" s="107">
        <v>-12</v>
      </c>
      <c r="I11" s="282" t="s">
        <v>380</v>
      </c>
      <c r="J11" s="282" t="s">
        <v>380</v>
      </c>
      <c r="K11" s="282"/>
      <c r="L11" s="282">
        <v>268</v>
      </c>
      <c r="M11" s="309">
        <v>193</v>
      </c>
      <c r="N11" s="282">
        <v>-27.985074626865668</v>
      </c>
    </row>
    <row r="12" spans="2:14" ht="14.25">
      <c r="B12" s="93" t="s">
        <v>56</v>
      </c>
      <c r="C12" s="19"/>
      <c r="D12" s="106">
        <v>-13</v>
      </c>
      <c r="E12" s="106">
        <v>6</v>
      </c>
      <c r="F12" s="106">
        <v>16</v>
      </c>
      <c r="G12" s="106">
        <v>11</v>
      </c>
      <c r="H12" s="107">
        <v>-7</v>
      </c>
      <c r="I12" s="282" t="s">
        <v>380</v>
      </c>
      <c r="J12" s="282">
        <v>46.15384615384615</v>
      </c>
      <c r="K12" s="282"/>
      <c r="L12" s="282">
        <v>31</v>
      </c>
      <c r="M12" s="309">
        <v>26</v>
      </c>
      <c r="N12" s="282">
        <v>-16.129032258064512</v>
      </c>
    </row>
    <row r="13" spans="2:14" ht="14.25">
      <c r="B13" s="93" t="s">
        <v>43</v>
      </c>
      <c r="C13" s="19"/>
      <c r="D13" s="106">
        <v>39</v>
      </c>
      <c r="E13" s="106">
        <v>70</v>
      </c>
      <c r="F13" s="106">
        <v>79</v>
      </c>
      <c r="G13" s="106">
        <v>23</v>
      </c>
      <c r="H13" s="107">
        <v>-5</v>
      </c>
      <c r="I13" s="282" t="s">
        <v>380</v>
      </c>
      <c r="J13" s="282" t="s">
        <v>380</v>
      </c>
      <c r="K13" s="282"/>
      <c r="L13" s="282">
        <v>237</v>
      </c>
      <c r="M13" s="309">
        <v>167</v>
      </c>
      <c r="N13" s="282">
        <v>-29.53586497890295</v>
      </c>
    </row>
    <row r="14" spans="3:14" ht="14.25">
      <c r="C14" s="19"/>
      <c r="H14" s="486"/>
      <c r="I14" s="282"/>
      <c r="K14" s="282"/>
      <c r="L14" s="282"/>
      <c r="M14" s="309"/>
      <c r="N14" s="282"/>
    </row>
    <row r="15" spans="1:14" s="23" customFormat="1" ht="14.25" customHeight="1">
      <c r="A15" s="79" t="s">
        <v>91</v>
      </c>
      <c r="B15" s="30"/>
      <c r="D15" s="16"/>
      <c r="E15" s="16"/>
      <c r="F15" s="16"/>
      <c r="G15" s="16"/>
      <c r="H15" s="490"/>
      <c r="I15" s="294"/>
      <c r="J15" s="16"/>
      <c r="K15" s="294"/>
      <c r="L15" s="294"/>
      <c r="M15" s="312"/>
      <c r="N15" s="294"/>
    </row>
    <row r="16" spans="2:14" ht="14.25">
      <c r="B16" s="92" t="s">
        <v>59</v>
      </c>
      <c r="C16" s="19"/>
      <c r="D16" s="106">
        <v>21737</v>
      </c>
      <c r="E16" s="106">
        <v>22390</v>
      </c>
      <c r="F16" s="106">
        <v>21828</v>
      </c>
      <c r="G16" s="106">
        <v>23067</v>
      </c>
      <c r="H16" s="107">
        <v>21817</v>
      </c>
      <c r="I16" s="282">
        <v>-5.418996835305845</v>
      </c>
      <c r="J16" s="282">
        <v>0.36803606753461615</v>
      </c>
      <c r="K16" s="282"/>
      <c r="L16" s="282">
        <v>21737</v>
      </c>
      <c r="M16" s="309">
        <v>21817</v>
      </c>
      <c r="N16" s="282">
        <v>0.36803606753461615</v>
      </c>
    </row>
    <row r="17" spans="2:14" ht="14.25">
      <c r="B17" s="92" t="s">
        <v>337</v>
      </c>
      <c r="C17" s="19"/>
      <c r="D17" s="106">
        <v>44637</v>
      </c>
      <c r="E17" s="106">
        <v>45913</v>
      </c>
      <c r="F17" s="106">
        <v>42886</v>
      </c>
      <c r="G17" s="106">
        <v>44205</v>
      </c>
      <c r="H17" s="107">
        <v>41784</v>
      </c>
      <c r="I17" s="282">
        <v>-5.476756023074314</v>
      </c>
      <c r="J17" s="282">
        <v>-6.391558572484712</v>
      </c>
      <c r="K17" s="282"/>
      <c r="L17" s="282">
        <v>44637</v>
      </c>
      <c r="M17" s="309">
        <v>41784</v>
      </c>
      <c r="N17" s="282">
        <v>-6.391558572484712</v>
      </c>
    </row>
    <row r="18" spans="2:14" ht="14.25">
      <c r="B18" s="92" t="s">
        <v>7</v>
      </c>
      <c r="C18" s="19"/>
      <c r="D18" s="106">
        <v>44637</v>
      </c>
      <c r="E18" s="106">
        <v>45913</v>
      </c>
      <c r="F18" s="106">
        <v>42886</v>
      </c>
      <c r="G18" s="106">
        <v>44205</v>
      </c>
      <c r="H18" s="107">
        <v>41784</v>
      </c>
      <c r="I18" s="282">
        <v>-5.476756023074314</v>
      </c>
      <c r="J18" s="282">
        <v>-6.391558572484712</v>
      </c>
      <c r="K18" s="282"/>
      <c r="L18" s="282">
        <v>44637</v>
      </c>
      <c r="M18" s="309">
        <v>41784</v>
      </c>
      <c r="N18" s="282">
        <v>-6.391558572484712</v>
      </c>
    </row>
    <row r="19" spans="3:13" ht="14.25">
      <c r="C19" s="19"/>
      <c r="D19" s="234"/>
      <c r="E19" s="234"/>
      <c r="F19" s="234"/>
      <c r="G19" s="234"/>
      <c r="H19" s="340"/>
      <c r="L19" s="130"/>
      <c r="M19" s="280"/>
    </row>
    <row r="20" spans="4:13" ht="14.25">
      <c r="D20" s="234"/>
      <c r="E20" s="234"/>
      <c r="F20" s="234"/>
      <c r="G20" s="234"/>
      <c r="H20" s="280"/>
      <c r="M20" s="280"/>
    </row>
    <row r="21" spans="4:13" ht="14.25">
      <c r="D21" s="234"/>
      <c r="E21" s="234"/>
      <c r="F21" s="234"/>
      <c r="G21" s="234"/>
      <c r="H21" s="280"/>
      <c r="M21" s="280"/>
    </row>
    <row r="22" spans="4:13" ht="14.25">
      <c r="D22" s="234"/>
      <c r="E22" s="234"/>
      <c r="F22" s="234"/>
      <c r="G22" s="234"/>
      <c r="H22" s="280"/>
      <c r="M22" s="280"/>
    </row>
    <row r="23" spans="4:13" ht="14.25">
      <c r="D23" s="234"/>
      <c r="E23" s="234"/>
      <c r="F23" s="234"/>
      <c r="G23" s="234"/>
      <c r="H23" s="280"/>
      <c r="M23" s="280"/>
    </row>
    <row r="24" spans="4:13" ht="14.25">
      <c r="D24" s="234"/>
      <c r="E24" s="234"/>
      <c r="F24" s="234"/>
      <c r="G24" s="234"/>
      <c r="H24" s="280"/>
      <c r="M24" s="280"/>
    </row>
    <row r="25" spans="4:13" ht="14.25">
      <c r="D25" s="234"/>
      <c r="E25" s="234"/>
      <c r="F25" s="234"/>
      <c r="G25" s="234"/>
      <c r="H25" s="280"/>
      <c r="M25" s="280"/>
    </row>
    <row r="26" spans="4:13" ht="14.25">
      <c r="D26" s="234"/>
      <c r="E26" s="234"/>
      <c r="F26" s="234"/>
      <c r="G26" s="234"/>
      <c r="H26" s="280"/>
      <c r="M26" s="280"/>
    </row>
    <row r="27" spans="8:13" ht="14.25">
      <c r="H27" s="280"/>
      <c r="M27" s="280"/>
    </row>
    <row r="28" spans="8:13" ht="14.25">
      <c r="H28" s="280"/>
      <c r="M28" s="280"/>
    </row>
    <row r="29" spans="8:13" ht="14.25">
      <c r="H29" s="280"/>
      <c r="M29" s="280"/>
    </row>
    <row r="30" spans="8:13" ht="14.25">
      <c r="H30" s="280"/>
      <c r="M30" s="280"/>
    </row>
    <row r="31" spans="8:13" ht="14.25">
      <c r="H31" s="280"/>
      <c r="M31" s="280"/>
    </row>
    <row r="32" spans="8:13" ht="14.25">
      <c r="H32" s="280"/>
      <c r="M32" s="280"/>
    </row>
    <row r="33" spans="8:13" ht="14.25">
      <c r="H33" s="280"/>
      <c r="M33" s="280"/>
    </row>
    <row r="34" spans="8:13" ht="14.25">
      <c r="H34" s="280"/>
      <c r="M34" s="280"/>
    </row>
    <row r="35" spans="8:13" ht="14.25">
      <c r="H35" s="280"/>
      <c r="M35" s="280"/>
    </row>
    <row r="36" spans="8:13" ht="14.25">
      <c r="H36" s="280"/>
      <c r="M36" s="280"/>
    </row>
    <row r="37" spans="8:13" ht="14.25">
      <c r="H37" s="280"/>
      <c r="M37" s="280"/>
    </row>
    <row r="38" spans="8:13" ht="14.25">
      <c r="H38" s="280"/>
      <c r="M38" s="280"/>
    </row>
    <row r="39" spans="8:13" ht="14.25">
      <c r="H39" s="280"/>
      <c r="M39" s="280"/>
    </row>
    <row r="40" spans="8:13" ht="14.25">
      <c r="H40" s="280"/>
      <c r="M40" s="280"/>
    </row>
    <row r="41" spans="8:13" ht="14.25">
      <c r="H41" s="280"/>
      <c r="M41" s="280"/>
    </row>
    <row r="42" spans="8:13" ht="14.25">
      <c r="H42" s="280"/>
      <c r="M42" s="280"/>
    </row>
    <row r="43" spans="8:13" ht="14.25">
      <c r="H43" s="280"/>
      <c r="M43" s="280"/>
    </row>
    <row r="44" spans="8:13" ht="14.25">
      <c r="H44" s="280"/>
      <c r="M44" s="280"/>
    </row>
    <row r="45" spans="8:13" ht="14.25">
      <c r="H45" s="280"/>
      <c r="M45" s="280"/>
    </row>
    <row r="46" spans="8:13" ht="14.25">
      <c r="H46" s="280"/>
      <c r="M46" s="280"/>
    </row>
    <row r="47" spans="8:13" ht="14.25">
      <c r="H47" s="280"/>
      <c r="M47" s="280"/>
    </row>
    <row r="48" spans="8:13" ht="14.25">
      <c r="H48" s="280"/>
      <c r="M48" s="280"/>
    </row>
    <row r="49" spans="8:13" ht="14.25">
      <c r="H49" s="280"/>
      <c r="M49" s="280"/>
    </row>
    <row r="50" spans="8:13" ht="14.25">
      <c r="H50" s="280"/>
      <c r="M50" s="280"/>
    </row>
    <row r="51" spans="8:13" ht="14.25">
      <c r="H51" s="280"/>
      <c r="M51" s="280"/>
    </row>
    <row r="52" spans="8:13" ht="14.25">
      <c r="H52" s="280"/>
      <c r="M52" s="280"/>
    </row>
    <row r="53" spans="8:13" ht="14.25">
      <c r="H53" s="280"/>
      <c r="M53" s="280"/>
    </row>
    <row r="54" spans="8:13" ht="14.25">
      <c r="H54" s="280"/>
      <c r="M54" s="280"/>
    </row>
    <row r="55" spans="8:13" ht="14.25">
      <c r="H55" s="280"/>
      <c r="M55" s="280"/>
    </row>
    <row r="56" spans="8:13" ht="14.25">
      <c r="H56" s="280"/>
      <c r="M56" s="280"/>
    </row>
    <row r="57" spans="8:13" ht="14.25">
      <c r="H57" s="280"/>
      <c r="M57" s="280"/>
    </row>
    <row r="58" spans="8:13" ht="14.25">
      <c r="H58" s="280"/>
      <c r="M58" s="280"/>
    </row>
    <row r="59" spans="8:13" ht="14.25">
      <c r="H59" s="280"/>
      <c r="M59" s="280"/>
    </row>
    <row r="60" spans="8:13" ht="14.25">
      <c r="H60" s="280"/>
      <c r="M60" s="280"/>
    </row>
    <row r="61" spans="8:13" ht="14.25">
      <c r="H61" s="280"/>
      <c r="M61" s="280"/>
    </row>
    <row r="62" spans="8:13" ht="14.25">
      <c r="H62" s="280"/>
      <c r="M62" s="280"/>
    </row>
    <row r="63" spans="8:13" ht="14.25">
      <c r="H63" s="280"/>
      <c r="M63" s="280"/>
    </row>
    <row r="64" spans="8:13" ht="14.25">
      <c r="H64" s="280"/>
      <c r="M64" s="280"/>
    </row>
    <row r="65" spans="8:13" ht="14.25">
      <c r="H65" s="280"/>
      <c r="M65" s="280"/>
    </row>
    <row r="66" spans="8:13" ht="14.25">
      <c r="H66" s="280"/>
      <c r="M66" s="280"/>
    </row>
    <row r="67" spans="8:13" ht="14.25">
      <c r="H67" s="280"/>
      <c r="M67" s="280"/>
    </row>
    <row r="68" spans="8:13" ht="14.25">
      <c r="H68" s="280"/>
      <c r="M68" s="280"/>
    </row>
    <row r="69" spans="8:13" ht="14.25">
      <c r="H69" s="280"/>
      <c r="M69" s="280"/>
    </row>
    <row r="70" spans="8:13" ht="14.25">
      <c r="H70" s="280"/>
      <c r="M70" s="280"/>
    </row>
    <row r="71" spans="8:13" ht="14.25">
      <c r="H71" s="280"/>
      <c r="M71" s="280"/>
    </row>
    <row r="72" spans="8:13" ht="14.25">
      <c r="H72" s="280"/>
      <c r="M72" s="280"/>
    </row>
    <row r="73" spans="8:13" ht="14.25">
      <c r="H73" s="280"/>
      <c r="M73" s="280"/>
    </row>
    <row r="74" spans="8:13" ht="14.25">
      <c r="H74" s="280"/>
      <c r="M74" s="280"/>
    </row>
    <row r="75" spans="8:13" ht="14.25">
      <c r="H75" s="280"/>
      <c r="M75" s="280"/>
    </row>
    <row r="76" spans="8:13" ht="14.25">
      <c r="H76" s="280"/>
      <c r="M76" s="280"/>
    </row>
    <row r="77" spans="8:13" ht="14.25">
      <c r="H77" s="280"/>
      <c r="M77" s="280"/>
    </row>
    <row r="78" spans="8:13" ht="14.25">
      <c r="H78" s="280"/>
      <c r="M78" s="280"/>
    </row>
    <row r="79" spans="8:13" ht="14.25">
      <c r="H79" s="280"/>
      <c r="M79" s="280"/>
    </row>
    <row r="80" spans="8:13" ht="14.25">
      <c r="H80" s="280"/>
      <c r="M80" s="280"/>
    </row>
    <row r="81" spans="8:13" ht="14.25">
      <c r="H81" s="280"/>
      <c r="M81" s="280"/>
    </row>
    <row r="82" spans="8:13" ht="14.25">
      <c r="H82" s="280"/>
      <c r="M82" s="280"/>
    </row>
    <row r="83" spans="8:13" ht="14.25">
      <c r="H83" s="280"/>
      <c r="M83" s="280"/>
    </row>
    <row r="84" spans="8:13" ht="14.25">
      <c r="H84" s="280"/>
      <c r="M84" s="280"/>
    </row>
    <row r="85" spans="8:13" ht="14.25">
      <c r="H85" s="280"/>
      <c r="M85" s="280"/>
    </row>
    <row r="86" spans="8:13" ht="14.25">
      <c r="H86" s="280"/>
      <c r="M86" s="280"/>
    </row>
    <row r="87" spans="8:13" ht="14.25">
      <c r="H87" s="280"/>
      <c r="M87" s="280"/>
    </row>
    <row r="88" spans="8:13" ht="14.25">
      <c r="H88" s="280"/>
      <c r="M88" s="280"/>
    </row>
    <row r="89" spans="8:13" ht="14.25">
      <c r="H89" s="280"/>
      <c r="M89" s="280"/>
    </row>
    <row r="90" spans="8:13" ht="14.25">
      <c r="H90" s="280"/>
      <c r="M90" s="280"/>
    </row>
    <row r="91" spans="8:13" ht="14.25">
      <c r="H91" s="280"/>
      <c r="M91" s="280"/>
    </row>
    <row r="92" spans="8:13" ht="14.25">
      <c r="H92" s="280"/>
      <c r="M92" s="280"/>
    </row>
    <row r="93" spans="8:13" ht="14.25">
      <c r="H93" s="280"/>
      <c r="M93" s="280"/>
    </row>
    <row r="94" spans="8:13" ht="14.25">
      <c r="H94" s="280"/>
      <c r="M94" s="280"/>
    </row>
    <row r="95" spans="8:13" ht="14.25">
      <c r="H95" s="280"/>
      <c r="M95" s="280"/>
    </row>
    <row r="96" spans="8:13" ht="14.25">
      <c r="H96" s="280"/>
      <c r="M96" s="280"/>
    </row>
    <row r="97" spans="8:13" ht="14.25">
      <c r="H97" s="280"/>
      <c r="M97" s="280"/>
    </row>
    <row r="98" spans="8:13" ht="14.25">
      <c r="H98" s="280"/>
      <c r="M98" s="280"/>
    </row>
    <row r="99" spans="8:13" ht="14.25">
      <c r="H99" s="280"/>
      <c r="M99" s="280"/>
    </row>
    <row r="100" spans="8:13" ht="14.25">
      <c r="H100" s="280"/>
      <c r="M100" s="280"/>
    </row>
    <row r="101" spans="8:13" ht="14.25">
      <c r="H101" s="280"/>
      <c r="M101" s="280"/>
    </row>
    <row r="102" spans="8:13" ht="14.25">
      <c r="H102" s="280"/>
      <c r="M102" s="280"/>
    </row>
    <row r="103" spans="8:13" ht="14.25">
      <c r="H103" s="280"/>
      <c r="M103" s="280"/>
    </row>
    <row r="104" spans="8:13" ht="14.25">
      <c r="H104" s="280"/>
      <c r="M104" s="280"/>
    </row>
    <row r="105" spans="8:13" ht="14.25">
      <c r="H105" s="280"/>
      <c r="M105" s="280"/>
    </row>
    <row r="106" spans="8:13" ht="14.25">
      <c r="H106" s="280"/>
      <c r="M106" s="280"/>
    </row>
    <row r="107" spans="8:13" ht="14.25">
      <c r="H107" s="280"/>
      <c r="M107" s="280"/>
    </row>
    <row r="108" spans="8:13" ht="14.25">
      <c r="H108" s="280"/>
      <c r="M108" s="280"/>
    </row>
    <row r="109" spans="8:13" ht="14.25">
      <c r="H109" s="280"/>
      <c r="M109" s="280"/>
    </row>
    <row r="110" spans="8:13" ht="14.25">
      <c r="H110" s="280"/>
      <c r="M110" s="280"/>
    </row>
    <row r="111" spans="8:13" ht="14.25">
      <c r="H111" s="280"/>
      <c r="M111" s="280"/>
    </row>
    <row r="112" spans="8:13" ht="14.25">
      <c r="H112" s="280"/>
      <c r="M112" s="280"/>
    </row>
    <row r="113" spans="8:13" ht="14.25">
      <c r="H113" s="280"/>
      <c r="M113" s="280"/>
    </row>
    <row r="114" spans="8:13" ht="14.25">
      <c r="H114" s="280"/>
      <c r="M114" s="280"/>
    </row>
    <row r="115" spans="8:13" ht="14.25">
      <c r="H115" s="280"/>
      <c r="M115" s="280"/>
    </row>
    <row r="116" spans="8:13" ht="14.25">
      <c r="H116" s="280"/>
      <c r="M116" s="280"/>
    </row>
    <row r="117" spans="8:13" ht="14.25">
      <c r="H117" s="280"/>
      <c r="M117" s="280"/>
    </row>
    <row r="118" spans="8:13" ht="14.25">
      <c r="H118" s="280"/>
      <c r="M118" s="280"/>
    </row>
    <row r="119" spans="8:13" ht="14.25">
      <c r="H119" s="280"/>
      <c r="M119" s="280"/>
    </row>
    <row r="120" spans="8:13" ht="14.25">
      <c r="H120" s="280"/>
      <c r="M120" s="280"/>
    </row>
    <row r="121" spans="8:13" ht="14.25">
      <c r="H121" s="280"/>
      <c r="M121" s="280"/>
    </row>
    <row r="122" spans="8:13" ht="14.25">
      <c r="H122" s="280"/>
      <c r="M122" s="280"/>
    </row>
    <row r="123" spans="8:13" ht="14.25">
      <c r="H123" s="280"/>
      <c r="M123" s="280"/>
    </row>
    <row r="124" spans="8:13" ht="14.25">
      <c r="H124" s="280"/>
      <c r="M124" s="280"/>
    </row>
    <row r="125" spans="8:13" ht="14.25">
      <c r="H125" s="280"/>
      <c r="M125" s="280"/>
    </row>
    <row r="126" spans="8:13" ht="14.25">
      <c r="H126" s="280"/>
      <c r="M126" s="280"/>
    </row>
    <row r="127" spans="8:13" ht="14.25">
      <c r="H127" s="280"/>
      <c r="M127" s="280"/>
    </row>
    <row r="128" spans="8:13" ht="14.25">
      <c r="H128" s="280"/>
      <c r="M128" s="280"/>
    </row>
    <row r="129" spans="8:13" ht="14.25">
      <c r="H129" s="280"/>
      <c r="M129" s="280"/>
    </row>
    <row r="130" spans="8:13" ht="14.25">
      <c r="H130" s="280"/>
      <c r="M130" s="280"/>
    </row>
    <row r="131" spans="8:13" ht="14.25">
      <c r="H131" s="280"/>
      <c r="M131" s="280"/>
    </row>
    <row r="132" spans="8:13" ht="14.25">
      <c r="H132" s="280"/>
      <c r="M132" s="280"/>
    </row>
    <row r="133" spans="8:13" ht="14.25">
      <c r="H133" s="280"/>
      <c r="M133" s="280"/>
    </row>
    <row r="134" spans="8:13" ht="14.25">
      <c r="H134" s="280"/>
      <c r="M134" s="280"/>
    </row>
    <row r="135" spans="8:13" ht="14.25">
      <c r="H135" s="280"/>
      <c r="M135" s="280"/>
    </row>
    <row r="136" spans="8:13" ht="14.25">
      <c r="H136" s="280"/>
      <c r="M136" s="280"/>
    </row>
    <row r="137" spans="8:13" ht="14.25">
      <c r="H137" s="280"/>
      <c r="M137" s="280"/>
    </row>
    <row r="138" spans="8:13" ht="14.25">
      <c r="H138" s="280"/>
      <c r="M138" s="280"/>
    </row>
    <row r="139" spans="8:13" ht="14.25">
      <c r="H139" s="280"/>
      <c r="M139" s="280"/>
    </row>
    <row r="140" spans="8:13" ht="14.25">
      <c r="H140" s="280"/>
      <c r="M140" s="299"/>
    </row>
    <row r="141" ht="14.25">
      <c r="H141" s="280"/>
    </row>
    <row r="142" ht="14.25">
      <c r="H142" s="280"/>
    </row>
    <row r="143" ht="14.25">
      <c r="H143" s="280"/>
    </row>
    <row r="144" ht="14.25">
      <c r="H144" s="299"/>
    </row>
    <row r="145" ht="14.25">
      <c r="H145" s="299"/>
    </row>
    <row r="146" ht="14.25">
      <c r="H146" s="299"/>
    </row>
    <row r="147" ht="14.25">
      <c r="H147" s="299"/>
    </row>
    <row r="148" ht="14.25">
      <c r="H148" s="299"/>
    </row>
    <row r="149" ht="14.25">
      <c r="H149" s="299"/>
    </row>
    <row r="150" ht="14.25">
      <c r="H150" s="299"/>
    </row>
  </sheetData>
  <sheetProtection/>
  <mergeCells count="1">
    <mergeCell ref="A2:C2"/>
  </mergeCells>
  <hyperlinks>
    <hyperlink ref="A2" location="Index!A1" display="Back to Index"/>
  </hyperlinks>
  <printOptions/>
  <pageMargins left="0.511811023622047" right="0.354330708661417" top="0.984251968503937" bottom="0.984251968503937" header="0.511811023622047" footer="0.511811023622047"/>
  <pageSetup fitToHeight="1" fitToWidth="1" horizontalDpi="600" verticalDpi="600" orientation="landscape" scale="84" r:id="rId1"/>
  <headerFooter alignWithMargins="0">
    <oddFooter>&amp;L&amp;Z&amp;F&amp;A&amp;R&amp;D&amp;T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O150"/>
  <sheetViews>
    <sheetView zoomScale="80" zoomScaleNormal="80" zoomScalePageLayoutView="0" workbookViewId="0" topLeftCell="A1">
      <pane xSplit="3" ySplit="3" topLeftCell="D4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I8" sqref="I8"/>
    </sheetView>
  </sheetViews>
  <sheetFormatPr defaultColWidth="9.140625" defaultRowHeight="12.75"/>
  <cols>
    <col min="1" max="1" width="4.00390625" style="19" customWidth="1"/>
    <col min="2" max="2" width="4.28125" style="19" customWidth="1"/>
    <col min="3" max="3" width="41.28125" style="5" customWidth="1"/>
    <col min="4" max="7" width="9.28125" style="106" customWidth="1"/>
    <col min="8" max="8" width="9.28125" style="107" customWidth="1"/>
    <col min="9" max="10" width="9.28125" style="106" customWidth="1"/>
    <col min="11" max="11" width="4.28125" style="106" customWidth="1"/>
    <col min="12" max="12" width="9.57421875" style="106" customWidth="1"/>
    <col min="13" max="13" width="9.57421875" style="107" customWidth="1"/>
    <col min="14" max="14" width="9.57421875" style="106" customWidth="1"/>
    <col min="15" max="15" width="4.00390625" style="19" customWidth="1"/>
    <col min="16" max="16384" width="9.140625" style="19" customWidth="1"/>
  </cols>
  <sheetData>
    <row r="1" spans="1:14" s="41" customFormat="1" ht="20.25">
      <c r="A1" s="40" t="s">
        <v>374</v>
      </c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5" s="43" customFormat="1" ht="45">
      <c r="A2" s="609" t="s">
        <v>66</v>
      </c>
      <c r="B2" s="609"/>
      <c r="C2" s="609"/>
      <c r="D2" s="202" t="s">
        <v>344</v>
      </c>
      <c r="E2" s="202" t="s">
        <v>350</v>
      </c>
      <c r="F2" s="202" t="s">
        <v>366</v>
      </c>
      <c r="G2" s="202" t="s">
        <v>376</v>
      </c>
      <c r="H2" s="202" t="s">
        <v>382</v>
      </c>
      <c r="I2" s="202" t="s">
        <v>388</v>
      </c>
      <c r="J2" s="202" t="s">
        <v>384</v>
      </c>
      <c r="K2" s="203"/>
      <c r="L2" s="202" t="s">
        <v>345</v>
      </c>
      <c r="M2" s="202" t="s">
        <v>385</v>
      </c>
      <c r="N2" s="202" t="s">
        <v>386</v>
      </c>
      <c r="O2" s="203"/>
    </row>
    <row r="3" spans="1:14" s="23" customFormat="1" ht="4.5" customHeight="1">
      <c r="A3" s="79"/>
      <c r="B3" s="30"/>
      <c r="D3" s="233"/>
      <c r="E3" s="233"/>
      <c r="F3" s="233"/>
      <c r="G3" s="233"/>
      <c r="H3" s="283"/>
      <c r="I3" s="16"/>
      <c r="J3" s="16"/>
      <c r="K3" s="16"/>
      <c r="L3" s="16"/>
      <c r="M3" s="283"/>
      <c r="N3" s="16"/>
    </row>
    <row r="4" spans="1:14" s="23" customFormat="1" ht="14.25" customHeight="1">
      <c r="A4" s="79" t="s">
        <v>86</v>
      </c>
      <c r="B4" s="30"/>
      <c r="D4" s="233"/>
      <c r="E4" s="233"/>
      <c r="F4" s="233"/>
      <c r="G4" s="233"/>
      <c r="H4" s="300"/>
      <c r="I4" s="16"/>
      <c r="J4" s="16"/>
      <c r="K4" s="16"/>
      <c r="L4" s="16"/>
      <c r="M4" s="283"/>
      <c r="N4" s="16"/>
    </row>
    <row r="5" spans="2:14" ht="14.25">
      <c r="B5" s="92" t="s">
        <v>2</v>
      </c>
      <c r="C5" s="19"/>
      <c r="D5" s="106">
        <v>106</v>
      </c>
      <c r="E5" s="106">
        <v>95</v>
      </c>
      <c r="F5" s="106">
        <v>90</v>
      </c>
      <c r="G5" s="106">
        <v>99</v>
      </c>
      <c r="H5" s="125">
        <v>98</v>
      </c>
      <c r="I5" s="282">
        <v>-1.0101010101010055</v>
      </c>
      <c r="J5" s="282">
        <v>-7.547169811320753</v>
      </c>
      <c r="K5" s="282"/>
      <c r="L5" s="282">
        <v>404</v>
      </c>
      <c r="M5" s="309">
        <v>382</v>
      </c>
      <c r="N5" s="282">
        <v>-5.44554455445545</v>
      </c>
    </row>
    <row r="6" spans="2:14" ht="14.25">
      <c r="B6" s="92" t="s">
        <v>22</v>
      </c>
      <c r="C6" s="19"/>
      <c r="D6" s="106">
        <v>43</v>
      </c>
      <c r="E6" s="106">
        <v>61</v>
      </c>
      <c r="F6" s="106">
        <v>37</v>
      </c>
      <c r="G6" s="106">
        <v>31</v>
      </c>
      <c r="H6" s="125">
        <v>46</v>
      </c>
      <c r="I6" s="282">
        <v>48.38709677419355</v>
      </c>
      <c r="J6" s="282">
        <v>6.976744186046502</v>
      </c>
      <c r="K6" s="282"/>
      <c r="L6" s="282">
        <v>148</v>
      </c>
      <c r="M6" s="309">
        <v>175</v>
      </c>
      <c r="N6" s="282">
        <v>18.243243243243246</v>
      </c>
    </row>
    <row r="7" spans="2:14" ht="14.25">
      <c r="B7" s="92" t="s">
        <v>3</v>
      </c>
      <c r="C7" s="19"/>
      <c r="D7" s="106">
        <v>149</v>
      </c>
      <c r="E7" s="106">
        <v>156</v>
      </c>
      <c r="F7" s="106">
        <v>127</v>
      </c>
      <c r="G7" s="106">
        <v>130</v>
      </c>
      <c r="H7" s="125">
        <v>144</v>
      </c>
      <c r="I7" s="282">
        <v>10.769230769230775</v>
      </c>
      <c r="J7" s="282">
        <v>-3.3557046979865723</v>
      </c>
      <c r="K7" s="282"/>
      <c r="L7" s="282">
        <v>552</v>
      </c>
      <c r="M7" s="309">
        <v>557</v>
      </c>
      <c r="N7" s="282">
        <v>0.9057971014492683</v>
      </c>
    </row>
    <row r="8" spans="2:14" ht="14.25">
      <c r="B8" s="92" t="s">
        <v>0</v>
      </c>
      <c r="C8" s="19"/>
      <c r="D8" s="106">
        <v>88</v>
      </c>
      <c r="E8" s="106">
        <v>83</v>
      </c>
      <c r="F8" s="106">
        <v>83</v>
      </c>
      <c r="G8" s="106">
        <v>88</v>
      </c>
      <c r="H8" s="125">
        <v>89</v>
      </c>
      <c r="I8" s="331">
        <v>1.1363636363636465</v>
      </c>
      <c r="J8" s="282">
        <v>1.1363636363636465</v>
      </c>
      <c r="K8" s="282"/>
      <c r="L8" s="282">
        <v>310</v>
      </c>
      <c r="M8" s="309">
        <v>343</v>
      </c>
      <c r="N8" s="282">
        <v>10.64516129032258</v>
      </c>
    </row>
    <row r="9" spans="2:14" ht="14.25">
      <c r="B9" s="92" t="s">
        <v>5</v>
      </c>
      <c r="C9" s="19"/>
      <c r="D9" s="106">
        <v>121</v>
      </c>
      <c r="E9" s="106">
        <v>68</v>
      </c>
      <c r="F9" s="106">
        <v>51</v>
      </c>
      <c r="G9" s="106">
        <v>45</v>
      </c>
      <c r="H9" s="125">
        <v>17</v>
      </c>
      <c r="I9" s="282">
        <v>-62.22222222222222</v>
      </c>
      <c r="J9" s="282">
        <v>-85.9504132231405</v>
      </c>
      <c r="K9" s="282"/>
      <c r="L9" s="282">
        <v>272</v>
      </c>
      <c r="M9" s="309">
        <v>181</v>
      </c>
      <c r="N9" s="282">
        <v>-33.45588235294118</v>
      </c>
    </row>
    <row r="10" spans="2:14" ht="14.25">
      <c r="B10" s="93" t="s">
        <v>399</v>
      </c>
      <c r="C10" s="19"/>
      <c r="D10" s="106">
        <v>1</v>
      </c>
      <c r="E10" s="106">
        <v>2</v>
      </c>
      <c r="F10" s="106">
        <v>1</v>
      </c>
      <c r="G10" s="518">
        <v>0</v>
      </c>
      <c r="H10" s="125">
        <v>1</v>
      </c>
      <c r="I10" s="282" t="s">
        <v>380</v>
      </c>
      <c r="J10" s="282">
        <v>0</v>
      </c>
      <c r="K10" s="282"/>
      <c r="L10" s="282">
        <v>50</v>
      </c>
      <c r="M10" s="309">
        <v>4</v>
      </c>
      <c r="N10" s="282">
        <v>-92</v>
      </c>
    </row>
    <row r="11" spans="2:14" ht="14.25">
      <c r="B11" s="93" t="s">
        <v>6</v>
      </c>
      <c r="C11" s="19"/>
      <c r="D11" s="106">
        <v>-59</v>
      </c>
      <c r="E11" s="106">
        <v>7</v>
      </c>
      <c r="F11" s="106">
        <v>-6</v>
      </c>
      <c r="G11" s="106">
        <v>-3</v>
      </c>
      <c r="H11" s="125">
        <v>39</v>
      </c>
      <c r="I11" s="282" t="s">
        <v>380</v>
      </c>
      <c r="J11" s="282" t="s">
        <v>380</v>
      </c>
      <c r="K11" s="282"/>
      <c r="L11" s="282">
        <v>20</v>
      </c>
      <c r="M11" s="309">
        <v>37</v>
      </c>
      <c r="N11" s="282">
        <v>85.00000000000001</v>
      </c>
    </row>
    <row r="12" spans="2:14" ht="12.75" customHeight="1">
      <c r="B12" s="93" t="s">
        <v>56</v>
      </c>
      <c r="C12" s="19"/>
      <c r="D12" s="119">
        <v>-31</v>
      </c>
      <c r="E12" s="119">
        <v>0</v>
      </c>
      <c r="F12" s="119">
        <v>-6</v>
      </c>
      <c r="G12" s="119">
        <v>-4</v>
      </c>
      <c r="H12" s="125">
        <v>15</v>
      </c>
      <c r="I12" s="282" t="s">
        <v>380</v>
      </c>
      <c r="J12" s="282" t="s">
        <v>380</v>
      </c>
      <c r="K12" s="282"/>
      <c r="L12" s="282">
        <v>-25</v>
      </c>
      <c r="M12" s="309">
        <v>5</v>
      </c>
      <c r="N12" s="282" t="s">
        <v>380</v>
      </c>
    </row>
    <row r="13" spans="2:14" ht="14.25">
      <c r="B13" s="93" t="s">
        <v>43</v>
      </c>
      <c r="C13" s="19"/>
      <c r="D13" s="106">
        <v>-29</v>
      </c>
      <c r="E13" s="106">
        <v>7</v>
      </c>
      <c r="F13" s="518">
        <v>0</v>
      </c>
      <c r="G13" s="119">
        <v>1</v>
      </c>
      <c r="H13" s="125">
        <v>24</v>
      </c>
      <c r="I13" s="282" t="s">
        <v>412</v>
      </c>
      <c r="J13" s="282" t="s">
        <v>380</v>
      </c>
      <c r="K13" s="282"/>
      <c r="L13" s="282">
        <v>44</v>
      </c>
      <c r="M13" s="309">
        <v>32</v>
      </c>
      <c r="N13" s="282">
        <v>-27.27272727272727</v>
      </c>
    </row>
    <row r="14" spans="3:14" ht="14.25">
      <c r="C14" s="19"/>
      <c r="I14" s="282"/>
      <c r="K14" s="282"/>
      <c r="L14" s="282"/>
      <c r="M14" s="309"/>
      <c r="N14" s="282"/>
    </row>
    <row r="15" spans="1:14" s="23" customFormat="1" ht="14.25" customHeight="1">
      <c r="A15" s="79" t="s">
        <v>91</v>
      </c>
      <c r="B15" s="30"/>
      <c r="D15" s="16"/>
      <c r="E15" s="16"/>
      <c r="F15" s="16"/>
      <c r="G15" s="16"/>
      <c r="H15" s="109"/>
      <c r="I15" s="294"/>
      <c r="J15" s="16"/>
      <c r="K15" s="294"/>
      <c r="L15" s="294"/>
      <c r="M15" s="312"/>
      <c r="N15" s="294"/>
    </row>
    <row r="16" spans="2:14" ht="14.25">
      <c r="B16" s="92" t="s">
        <v>59</v>
      </c>
      <c r="C16" s="19"/>
      <c r="D16" s="106">
        <v>10709</v>
      </c>
      <c r="E16" s="106">
        <v>11142</v>
      </c>
      <c r="F16" s="106">
        <v>11009</v>
      </c>
      <c r="G16" s="106">
        <v>10702</v>
      </c>
      <c r="H16" s="107">
        <v>10602</v>
      </c>
      <c r="I16" s="282">
        <v>-0.9344047841524983</v>
      </c>
      <c r="J16" s="282">
        <v>-0.9991595853954593</v>
      </c>
      <c r="K16" s="282"/>
      <c r="L16" s="282">
        <v>10709</v>
      </c>
      <c r="M16" s="309">
        <v>10602</v>
      </c>
      <c r="N16" s="282">
        <v>-0.9991595853954593</v>
      </c>
    </row>
    <row r="17" spans="2:14" ht="14.25">
      <c r="B17" s="92" t="s">
        <v>337</v>
      </c>
      <c r="C17" s="19"/>
      <c r="D17" s="106">
        <v>17254</v>
      </c>
      <c r="E17" s="106">
        <v>18927</v>
      </c>
      <c r="F17" s="106">
        <v>17401</v>
      </c>
      <c r="G17" s="106">
        <v>17141</v>
      </c>
      <c r="H17" s="107">
        <v>16304</v>
      </c>
      <c r="I17" s="282">
        <v>-4.88302899480777</v>
      </c>
      <c r="J17" s="282">
        <v>-5.505969630230667</v>
      </c>
      <c r="K17" s="282"/>
      <c r="L17" s="282">
        <v>17254</v>
      </c>
      <c r="M17" s="309">
        <v>16304</v>
      </c>
      <c r="N17" s="282">
        <v>-5.505969630230667</v>
      </c>
    </row>
    <row r="18" spans="2:14" ht="14.25">
      <c r="B18" s="92" t="s">
        <v>7</v>
      </c>
      <c r="C18" s="19"/>
      <c r="D18" s="106">
        <v>17254</v>
      </c>
      <c r="E18" s="106">
        <v>18927</v>
      </c>
      <c r="F18" s="106">
        <v>17401</v>
      </c>
      <c r="G18" s="106">
        <v>17141</v>
      </c>
      <c r="H18" s="107">
        <v>16304</v>
      </c>
      <c r="I18" s="282">
        <v>-4.88302899480777</v>
      </c>
      <c r="J18" s="282">
        <v>-5.505969630230667</v>
      </c>
      <c r="K18" s="282"/>
      <c r="L18" s="282">
        <v>17254</v>
      </c>
      <c r="M18" s="309">
        <v>16304</v>
      </c>
      <c r="N18" s="282">
        <v>-5.505969630230667</v>
      </c>
    </row>
    <row r="19" spans="8:14" ht="14.25">
      <c r="H19" s="340"/>
      <c r="I19" s="282"/>
      <c r="J19" s="282"/>
      <c r="K19" s="282"/>
      <c r="L19" s="282"/>
      <c r="M19" s="309"/>
      <c r="N19" s="282"/>
    </row>
    <row r="20" spans="4:13" ht="14.25">
      <c r="D20" s="234"/>
      <c r="E20" s="234"/>
      <c r="F20" s="234"/>
      <c r="G20" s="234"/>
      <c r="H20" s="280"/>
      <c r="M20" s="280"/>
    </row>
    <row r="21" spans="4:13" ht="14.25">
      <c r="D21" s="234"/>
      <c r="E21" s="234"/>
      <c r="F21" s="234"/>
      <c r="G21" s="234"/>
      <c r="H21" s="280"/>
      <c r="M21" s="280"/>
    </row>
    <row r="22" spans="4:13" ht="14.25">
      <c r="D22" s="234"/>
      <c r="E22" s="234"/>
      <c r="F22" s="234"/>
      <c r="G22" s="234"/>
      <c r="H22" s="280"/>
      <c r="M22" s="280"/>
    </row>
    <row r="23" spans="4:13" ht="14.25">
      <c r="D23" s="234"/>
      <c r="E23" s="234"/>
      <c r="F23" s="234"/>
      <c r="G23" s="234"/>
      <c r="H23" s="280"/>
      <c r="M23" s="280"/>
    </row>
    <row r="24" spans="4:13" ht="14.25">
      <c r="D24" s="234"/>
      <c r="E24" s="234"/>
      <c r="F24" s="234"/>
      <c r="G24" s="234"/>
      <c r="H24" s="280"/>
      <c r="M24" s="280"/>
    </row>
    <row r="25" spans="4:13" ht="14.25">
      <c r="D25" s="234"/>
      <c r="E25" s="234"/>
      <c r="F25" s="234"/>
      <c r="G25" s="234"/>
      <c r="H25" s="280"/>
      <c r="M25" s="280"/>
    </row>
    <row r="26" spans="4:13" ht="14.25">
      <c r="D26" s="234"/>
      <c r="E26" s="234"/>
      <c r="F26" s="234"/>
      <c r="G26" s="234"/>
      <c r="H26" s="280"/>
      <c r="M26" s="280"/>
    </row>
    <row r="27" spans="4:13" ht="14.25">
      <c r="D27" s="234"/>
      <c r="E27" s="234"/>
      <c r="F27" s="234"/>
      <c r="G27" s="234"/>
      <c r="H27" s="280"/>
      <c r="M27" s="280"/>
    </row>
    <row r="28" spans="4:13" ht="14.25">
      <c r="D28" s="234"/>
      <c r="E28" s="234"/>
      <c r="F28" s="234"/>
      <c r="G28" s="234"/>
      <c r="H28" s="280"/>
      <c r="M28" s="280"/>
    </row>
    <row r="29" spans="4:13" ht="14.25">
      <c r="D29" s="234"/>
      <c r="E29" s="234"/>
      <c r="F29" s="234"/>
      <c r="G29" s="234"/>
      <c r="H29" s="280"/>
      <c r="M29" s="280"/>
    </row>
    <row r="30" spans="4:13" ht="14.25">
      <c r="D30" s="234"/>
      <c r="E30" s="234"/>
      <c r="F30" s="234"/>
      <c r="G30" s="234"/>
      <c r="H30" s="280"/>
      <c r="M30" s="280"/>
    </row>
    <row r="31" spans="4:13" ht="14.25">
      <c r="D31" s="234"/>
      <c r="E31" s="234"/>
      <c r="F31" s="234"/>
      <c r="G31" s="234"/>
      <c r="H31" s="280"/>
      <c r="M31" s="280"/>
    </row>
    <row r="32" spans="4:13" ht="14.25">
      <c r="D32" s="234"/>
      <c r="E32" s="234"/>
      <c r="F32" s="234"/>
      <c r="G32" s="234"/>
      <c r="H32" s="280"/>
      <c r="M32" s="280"/>
    </row>
    <row r="33" spans="4:13" ht="14.25">
      <c r="D33" s="234"/>
      <c r="E33" s="234"/>
      <c r="F33" s="234"/>
      <c r="G33" s="234"/>
      <c r="H33" s="280"/>
      <c r="M33" s="280"/>
    </row>
    <row r="34" spans="8:13" ht="14.25">
      <c r="H34" s="280"/>
      <c r="M34" s="280"/>
    </row>
    <row r="35" spans="8:13" ht="14.25">
      <c r="H35" s="280"/>
      <c r="M35" s="280"/>
    </row>
    <row r="36" spans="8:13" ht="14.25">
      <c r="H36" s="280"/>
      <c r="M36" s="280"/>
    </row>
    <row r="37" spans="8:13" ht="14.25">
      <c r="H37" s="280"/>
      <c r="M37" s="280"/>
    </row>
    <row r="38" spans="8:13" ht="14.25">
      <c r="H38" s="280"/>
      <c r="M38" s="280"/>
    </row>
    <row r="39" spans="8:13" ht="14.25">
      <c r="H39" s="280"/>
      <c r="M39" s="280"/>
    </row>
    <row r="40" spans="8:13" ht="14.25">
      <c r="H40" s="280"/>
      <c r="M40" s="280"/>
    </row>
    <row r="41" spans="8:13" ht="14.25">
      <c r="H41" s="280"/>
      <c r="M41" s="280"/>
    </row>
    <row r="42" spans="8:13" ht="14.25">
      <c r="H42" s="280"/>
      <c r="M42" s="280"/>
    </row>
    <row r="43" spans="8:13" ht="14.25">
      <c r="H43" s="280"/>
      <c r="M43" s="280"/>
    </row>
    <row r="44" spans="8:13" ht="14.25">
      <c r="H44" s="280"/>
      <c r="M44" s="280"/>
    </row>
    <row r="45" spans="8:13" ht="14.25">
      <c r="H45" s="280"/>
      <c r="M45" s="280"/>
    </row>
    <row r="46" spans="8:13" ht="14.25">
      <c r="H46" s="280"/>
      <c r="M46" s="280"/>
    </row>
    <row r="47" spans="8:13" ht="14.25">
      <c r="H47" s="280"/>
      <c r="M47" s="280"/>
    </row>
    <row r="48" spans="8:13" ht="14.25">
      <c r="H48" s="280"/>
      <c r="M48" s="280"/>
    </row>
    <row r="49" spans="8:13" ht="14.25">
      <c r="H49" s="280"/>
      <c r="M49" s="280"/>
    </row>
    <row r="50" spans="8:13" ht="14.25">
      <c r="H50" s="280"/>
      <c r="M50" s="280"/>
    </row>
    <row r="51" spans="8:13" ht="14.25">
      <c r="H51" s="280"/>
      <c r="M51" s="280"/>
    </row>
    <row r="52" spans="8:13" ht="14.25">
      <c r="H52" s="280"/>
      <c r="M52" s="280"/>
    </row>
    <row r="53" spans="8:13" ht="14.25">
      <c r="H53" s="280"/>
      <c r="M53" s="280"/>
    </row>
    <row r="54" spans="8:13" ht="14.25">
      <c r="H54" s="280"/>
      <c r="M54" s="280"/>
    </row>
    <row r="55" spans="8:13" ht="14.25">
      <c r="H55" s="280"/>
      <c r="M55" s="280"/>
    </row>
    <row r="56" spans="8:13" ht="14.25">
      <c r="H56" s="280"/>
      <c r="M56" s="280"/>
    </row>
    <row r="57" spans="8:13" ht="14.25">
      <c r="H57" s="280"/>
      <c r="M57" s="280"/>
    </row>
    <row r="58" spans="8:13" ht="14.25">
      <c r="H58" s="280"/>
      <c r="M58" s="280"/>
    </row>
    <row r="59" spans="8:13" ht="14.25">
      <c r="H59" s="280"/>
      <c r="M59" s="280"/>
    </row>
    <row r="60" spans="8:13" ht="14.25">
      <c r="H60" s="280"/>
      <c r="M60" s="280"/>
    </row>
    <row r="61" spans="8:13" ht="14.25">
      <c r="H61" s="280"/>
      <c r="M61" s="280"/>
    </row>
    <row r="62" spans="8:13" ht="14.25">
      <c r="H62" s="280"/>
      <c r="M62" s="280"/>
    </row>
    <row r="63" spans="8:13" ht="14.25">
      <c r="H63" s="280"/>
      <c r="M63" s="280"/>
    </row>
    <row r="64" spans="8:13" ht="14.25">
      <c r="H64" s="280"/>
      <c r="M64" s="280"/>
    </row>
    <row r="65" spans="8:13" ht="14.25">
      <c r="H65" s="280"/>
      <c r="M65" s="280"/>
    </row>
    <row r="66" spans="8:13" ht="14.25">
      <c r="H66" s="280"/>
      <c r="M66" s="280"/>
    </row>
    <row r="67" spans="8:13" ht="14.25">
      <c r="H67" s="280"/>
      <c r="M67" s="280"/>
    </row>
    <row r="68" spans="8:13" ht="14.25">
      <c r="H68" s="280"/>
      <c r="M68" s="280"/>
    </row>
    <row r="69" spans="8:13" ht="14.25">
      <c r="H69" s="280"/>
      <c r="M69" s="280"/>
    </row>
    <row r="70" spans="8:13" ht="14.25">
      <c r="H70" s="280"/>
      <c r="M70" s="280"/>
    </row>
    <row r="71" spans="8:13" ht="14.25">
      <c r="H71" s="280"/>
      <c r="M71" s="280"/>
    </row>
    <row r="72" spans="8:13" ht="14.25">
      <c r="H72" s="280"/>
      <c r="M72" s="280"/>
    </row>
    <row r="73" spans="8:13" ht="14.25">
      <c r="H73" s="280"/>
      <c r="M73" s="280"/>
    </row>
    <row r="74" spans="8:13" ht="14.25">
      <c r="H74" s="280"/>
      <c r="M74" s="280"/>
    </row>
    <row r="75" spans="8:13" ht="14.25">
      <c r="H75" s="280"/>
      <c r="M75" s="280"/>
    </row>
    <row r="76" spans="8:13" ht="14.25">
      <c r="H76" s="280"/>
      <c r="M76" s="280"/>
    </row>
    <row r="77" spans="8:13" ht="14.25">
      <c r="H77" s="280"/>
      <c r="M77" s="280"/>
    </row>
    <row r="78" spans="8:13" ht="14.25">
      <c r="H78" s="280"/>
      <c r="M78" s="280"/>
    </row>
    <row r="79" spans="8:13" ht="14.25">
      <c r="H79" s="280"/>
      <c r="M79" s="280"/>
    </row>
    <row r="80" spans="8:13" ht="14.25">
      <c r="H80" s="280"/>
      <c r="M80" s="280"/>
    </row>
    <row r="81" spans="8:13" ht="14.25">
      <c r="H81" s="280"/>
      <c r="M81" s="280"/>
    </row>
    <row r="82" spans="8:13" ht="14.25">
      <c r="H82" s="280"/>
      <c r="M82" s="280"/>
    </row>
    <row r="83" spans="8:13" ht="14.25">
      <c r="H83" s="280"/>
      <c r="M83" s="280"/>
    </row>
    <row r="84" spans="8:13" ht="14.25">
      <c r="H84" s="280"/>
      <c r="M84" s="280"/>
    </row>
    <row r="85" spans="8:13" ht="14.25">
      <c r="H85" s="280"/>
      <c r="M85" s="280"/>
    </row>
    <row r="86" spans="8:13" ht="14.25">
      <c r="H86" s="280"/>
      <c r="M86" s="280"/>
    </row>
    <row r="87" spans="8:13" ht="14.25">
      <c r="H87" s="280"/>
      <c r="M87" s="280"/>
    </row>
    <row r="88" spans="8:13" ht="14.25">
      <c r="H88" s="280"/>
      <c r="M88" s="280"/>
    </row>
    <row r="89" spans="8:13" ht="14.25">
      <c r="H89" s="280"/>
      <c r="M89" s="280"/>
    </row>
    <row r="90" spans="8:13" ht="14.25">
      <c r="H90" s="280"/>
      <c r="M90" s="280"/>
    </row>
    <row r="91" spans="8:13" ht="14.25">
      <c r="H91" s="280"/>
      <c r="M91" s="280"/>
    </row>
    <row r="92" spans="8:13" ht="14.25">
      <c r="H92" s="280"/>
      <c r="M92" s="280"/>
    </row>
    <row r="93" spans="8:13" ht="14.25">
      <c r="H93" s="280"/>
      <c r="M93" s="280"/>
    </row>
    <row r="94" spans="8:13" ht="14.25">
      <c r="H94" s="280"/>
      <c r="M94" s="280"/>
    </row>
    <row r="95" spans="8:13" ht="14.25">
      <c r="H95" s="280"/>
      <c r="M95" s="280"/>
    </row>
    <row r="96" spans="8:13" ht="14.25">
      <c r="H96" s="280"/>
      <c r="M96" s="280"/>
    </row>
    <row r="97" spans="8:13" ht="14.25">
      <c r="H97" s="280"/>
      <c r="M97" s="280"/>
    </row>
    <row r="98" spans="8:13" ht="14.25">
      <c r="H98" s="280"/>
      <c r="M98" s="280"/>
    </row>
    <row r="99" spans="8:13" ht="14.25">
      <c r="H99" s="280"/>
      <c r="M99" s="280"/>
    </row>
    <row r="100" spans="8:13" ht="14.25">
      <c r="H100" s="280"/>
      <c r="M100" s="280"/>
    </row>
    <row r="101" spans="8:13" ht="14.25">
      <c r="H101" s="280"/>
      <c r="M101" s="280"/>
    </row>
    <row r="102" spans="8:13" ht="14.25">
      <c r="H102" s="280"/>
      <c r="M102" s="280"/>
    </row>
    <row r="103" spans="8:13" ht="14.25">
      <c r="H103" s="280"/>
      <c r="M103" s="280"/>
    </row>
    <row r="104" spans="8:13" ht="14.25">
      <c r="H104" s="280"/>
      <c r="M104" s="280"/>
    </row>
    <row r="105" spans="8:13" ht="14.25">
      <c r="H105" s="280"/>
      <c r="M105" s="280"/>
    </row>
    <row r="106" spans="8:13" ht="14.25">
      <c r="H106" s="280"/>
      <c r="M106" s="280"/>
    </row>
    <row r="107" spans="8:13" ht="14.25">
      <c r="H107" s="280"/>
      <c r="M107" s="280"/>
    </row>
    <row r="108" spans="8:13" ht="14.25">
      <c r="H108" s="280"/>
      <c r="M108" s="280"/>
    </row>
    <row r="109" spans="8:13" ht="14.25">
      <c r="H109" s="280"/>
      <c r="M109" s="280"/>
    </row>
    <row r="110" spans="8:13" ht="14.25">
      <c r="H110" s="280"/>
      <c r="M110" s="280"/>
    </row>
    <row r="111" spans="8:13" ht="14.25">
      <c r="H111" s="280"/>
      <c r="M111" s="280"/>
    </row>
    <row r="112" spans="8:13" ht="14.25">
      <c r="H112" s="280"/>
      <c r="M112" s="280"/>
    </row>
    <row r="113" spans="8:13" ht="14.25">
      <c r="H113" s="280"/>
      <c r="M113" s="280"/>
    </row>
    <row r="114" spans="8:13" ht="14.25">
      <c r="H114" s="280"/>
      <c r="M114" s="280"/>
    </row>
    <row r="115" spans="8:13" ht="14.25">
      <c r="H115" s="280"/>
      <c r="M115" s="280"/>
    </row>
    <row r="116" spans="8:13" ht="14.25">
      <c r="H116" s="280"/>
      <c r="M116" s="280"/>
    </row>
    <row r="117" spans="8:13" ht="14.25">
      <c r="H117" s="280"/>
      <c r="M117" s="280"/>
    </row>
    <row r="118" spans="8:13" ht="14.25">
      <c r="H118" s="280"/>
      <c r="M118" s="280"/>
    </row>
    <row r="119" spans="8:13" ht="14.25">
      <c r="H119" s="280"/>
      <c r="M119" s="280"/>
    </row>
    <row r="120" spans="8:13" ht="14.25">
      <c r="H120" s="280"/>
      <c r="M120" s="280"/>
    </row>
    <row r="121" spans="8:13" ht="14.25">
      <c r="H121" s="280"/>
      <c r="M121" s="280"/>
    </row>
    <row r="122" spans="8:13" ht="14.25">
      <c r="H122" s="280"/>
      <c r="M122" s="280"/>
    </row>
    <row r="123" spans="8:13" ht="14.25">
      <c r="H123" s="280"/>
      <c r="M123" s="280"/>
    </row>
    <row r="124" spans="8:13" ht="14.25">
      <c r="H124" s="280"/>
      <c r="M124" s="280"/>
    </row>
    <row r="125" spans="8:13" ht="14.25">
      <c r="H125" s="280"/>
      <c r="M125" s="280"/>
    </row>
    <row r="126" spans="8:13" ht="14.25">
      <c r="H126" s="280"/>
      <c r="M126" s="280"/>
    </row>
    <row r="127" spans="8:13" ht="14.25">
      <c r="H127" s="280"/>
      <c r="M127" s="280"/>
    </row>
    <row r="128" spans="8:13" ht="14.25">
      <c r="H128" s="280"/>
      <c r="M128" s="280"/>
    </row>
    <row r="129" spans="8:13" ht="14.25">
      <c r="H129" s="280"/>
      <c r="M129" s="280"/>
    </row>
    <row r="130" spans="8:13" ht="14.25">
      <c r="H130" s="280"/>
      <c r="M130" s="280"/>
    </row>
    <row r="131" spans="8:13" ht="14.25">
      <c r="H131" s="280"/>
      <c r="M131" s="280"/>
    </row>
    <row r="132" spans="8:13" ht="14.25">
      <c r="H132" s="280"/>
      <c r="M132" s="280"/>
    </row>
    <row r="133" spans="8:13" ht="14.25">
      <c r="H133" s="280"/>
      <c r="M133" s="280"/>
    </row>
    <row r="134" spans="8:13" ht="14.25">
      <c r="H134" s="280"/>
      <c r="M134" s="280"/>
    </row>
    <row r="135" spans="8:13" ht="14.25">
      <c r="H135" s="280"/>
      <c r="M135" s="280"/>
    </row>
    <row r="136" spans="8:13" ht="14.25">
      <c r="H136" s="280"/>
      <c r="M136" s="280"/>
    </row>
    <row r="137" spans="8:13" ht="14.25">
      <c r="H137" s="280"/>
      <c r="M137" s="280"/>
    </row>
    <row r="138" spans="8:13" ht="14.25">
      <c r="H138" s="280"/>
      <c r="M138" s="280"/>
    </row>
    <row r="139" spans="8:13" ht="14.25">
      <c r="H139" s="280"/>
      <c r="M139" s="280"/>
    </row>
    <row r="140" spans="8:13" ht="14.25">
      <c r="H140" s="280"/>
      <c r="M140" s="299"/>
    </row>
    <row r="141" ht="14.25">
      <c r="H141" s="280"/>
    </row>
    <row r="142" ht="14.25">
      <c r="H142" s="280"/>
    </row>
    <row r="143" ht="14.25">
      <c r="H143" s="280"/>
    </row>
    <row r="144" ht="14.25">
      <c r="H144" s="299"/>
    </row>
    <row r="145" ht="14.25">
      <c r="H145" s="299"/>
    </row>
    <row r="146" ht="14.25">
      <c r="H146" s="299"/>
    </row>
    <row r="147" ht="14.25">
      <c r="H147" s="299"/>
    </row>
    <row r="148" ht="14.25">
      <c r="H148" s="299"/>
    </row>
    <row r="149" ht="14.25">
      <c r="H149" s="299"/>
    </row>
    <row r="150" ht="14.25">
      <c r="H150" s="299"/>
    </row>
  </sheetData>
  <sheetProtection/>
  <mergeCells count="1">
    <mergeCell ref="A2:C2"/>
  </mergeCells>
  <hyperlinks>
    <hyperlink ref="A2" location="Index!A1" display="Back to Index"/>
  </hyperlinks>
  <printOptions/>
  <pageMargins left="0.31496062992126" right="0.275590551181102" top="0.984251968503937" bottom="0.984251968503937" header="0.511811023622047" footer="0.511811023622047"/>
  <pageSetup fitToHeight="1" fitToWidth="1" horizontalDpi="600" verticalDpi="600" orientation="landscape" scale="91" r:id="rId1"/>
  <headerFooter alignWithMargins="0">
    <oddFooter>&amp;L&amp;Z&amp;F&amp;A&amp;R&amp;D&amp;T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N150"/>
  <sheetViews>
    <sheetView zoomScale="80" zoomScaleNormal="80" zoomScalePageLayoutView="0" workbookViewId="0" topLeftCell="A1">
      <pane xSplit="3" ySplit="3" topLeftCell="D4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L6" sqref="L6"/>
    </sheetView>
  </sheetViews>
  <sheetFormatPr defaultColWidth="9.140625" defaultRowHeight="12.75"/>
  <cols>
    <col min="1" max="1" width="4.00390625" style="19" customWidth="1"/>
    <col min="2" max="2" width="4.28125" style="19" customWidth="1"/>
    <col min="3" max="3" width="41.28125" style="5" customWidth="1"/>
    <col min="4" max="7" width="9.28125" style="106" customWidth="1"/>
    <col min="8" max="8" width="9.8515625" style="107" customWidth="1"/>
    <col min="9" max="9" width="9.421875" style="106" customWidth="1"/>
    <col min="10" max="10" width="10.28125" style="106" customWidth="1"/>
    <col min="11" max="11" width="4.8515625" style="106" customWidth="1"/>
    <col min="12" max="12" width="10.140625" style="106" customWidth="1"/>
    <col min="13" max="13" width="10.00390625" style="107" customWidth="1"/>
    <col min="14" max="14" width="10.28125" style="106" customWidth="1"/>
    <col min="15" max="16384" width="9.140625" style="19" customWidth="1"/>
  </cols>
  <sheetData>
    <row r="1" spans="1:14" s="41" customFormat="1" ht="20.25">
      <c r="A1" s="40" t="s">
        <v>63</v>
      </c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s="43" customFormat="1" ht="45">
      <c r="A2" s="609" t="s">
        <v>66</v>
      </c>
      <c r="B2" s="609"/>
      <c r="C2" s="609"/>
      <c r="D2" s="202" t="s">
        <v>344</v>
      </c>
      <c r="E2" s="202" t="s">
        <v>350</v>
      </c>
      <c r="F2" s="202" t="s">
        <v>366</v>
      </c>
      <c r="G2" s="202" t="s">
        <v>376</v>
      </c>
      <c r="H2" s="202" t="s">
        <v>382</v>
      </c>
      <c r="I2" s="202" t="s">
        <v>388</v>
      </c>
      <c r="J2" s="202" t="s">
        <v>384</v>
      </c>
      <c r="K2" s="203"/>
      <c r="L2" s="202" t="s">
        <v>345</v>
      </c>
      <c r="M2" s="202" t="s">
        <v>385</v>
      </c>
      <c r="N2" s="202" t="s">
        <v>386</v>
      </c>
    </row>
    <row r="3" spans="1:14" s="23" customFormat="1" ht="6.75" customHeight="1">
      <c r="A3" s="79"/>
      <c r="B3" s="30"/>
      <c r="D3" s="233"/>
      <c r="E3" s="233"/>
      <c r="F3" s="233"/>
      <c r="G3" s="233"/>
      <c r="H3" s="109"/>
      <c r="I3" s="16"/>
      <c r="J3" s="16"/>
      <c r="K3" s="16"/>
      <c r="L3" s="16"/>
      <c r="M3" s="283"/>
      <c r="N3" s="16"/>
    </row>
    <row r="4" spans="1:14" s="23" customFormat="1" ht="14.25" customHeight="1">
      <c r="A4" s="79" t="s">
        <v>86</v>
      </c>
      <c r="B4" s="30"/>
      <c r="D4" s="233"/>
      <c r="E4" s="233"/>
      <c r="F4" s="233"/>
      <c r="G4" s="233"/>
      <c r="H4" s="109"/>
      <c r="I4" s="16"/>
      <c r="J4" s="16"/>
      <c r="K4" s="16"/>
      <c r="L4" s="16"/>
      <c r="M4" s="283"/>
      <c r="N4" s="16"/>
    </row>
    <row r="5" spans="2:14" ht="14.25">
      <c r="B5" s="92" t="s">
        <v>2</v>
      </c>
      <c r="C5" s="19"/>
      <c r="D5" s="106">
        <v>52</v>
      </c>
      <c r="E5" s="106">
        <v>45</v>
      </c>
      <c r="F5" s="106">
        <v>45</v>
      </c>
      <c r="G5" s="106">
        <v>44</v>
      </c>
      <c r="H5" s="107">
        <v>49</v>
      </c>
      <c r="I5" s="353">
        <v>11.363636363636353</v>
      </c>
      <c r="J5" s="282">
        <v>-5.769230769230771</v>
      </c>
      <c r="K5" s="353"/>
      <c r="L5" s="353">
        <v>203</v>
      </c>
      <c r="M5" s="309">
        <v>183</v>
      </c>
      <c r="N5" s="119">
        <v>-9.852216748768472</v>
      </c>
    </row>
    <row r="6" spans="2:14" ht="14.25">
      <c r="B6" s="92" t="s">
        <v>22</v>
      </c>
      <c r="C6" s="19"/>
      <c r="D6" s="106">
        <v>23</v>
      </c>
      <c r="E6" s="106">
        <v>11</v>
      </c>
      <c r="F6" s="106">
        <v>6</v>
      </c>
      <c r="G6" s="106">
        <v>23</v>
      </c>
      <c r="H6" s="107">
        <v>23</v>
      </c>
      <c r="I6" s="353">
        <v>0</v>
      </c>
      <c r="J6" s="282">
        <v>0</v>
      </c>
      <c r="K6" s="353"/>
      <c r="L6" s="353">
        <v>63</v>
      </c>
      <c r="M6" s="309">
        <v>63</v>
      </c>
      <c r="N6" s="119">
        <v>0</v>
      </c>
    </row>
    <row r="7" spans="2:14" ht="14.25">
      <c r="B7" s="92" t="s">
        <v>3</v>
      </c>
      <c r="C7" s="19"/>
      <c r="D7" s="106">
        <v>75</v>
      </c>
      <c r="E7" s="106">
        <v>56</v>
      </c>
      <c r="F7" s="106">
        <v>51</v>
      </c>
      <c r="G7" s="106">
        <v>67</v>
      </c>
      <c r="H7" s="107">
        <v>72</v>
      </c>
      <c r="I7" s="353">
        <v>7.462686567164178</v>
      </c>
      <c r="J7" s="282">
        <v>-4.0000000000000036</v>
      </c>
      <c r="K7" s="353"/>
      <c r="L7" s="353">
        <v>266</v>
      </c>
      <c r="M7" s="309">
        <v>246</v>
      </c>
      <c r="N7" s="119">
        <v>-7.518796992481203</v>
      </c>
    </row>
    <row r="8" spans="2:14" ht="14.25">
      <c r="B8" s="92" t="s">
        <v>0</v>
      </c>
      <c r="C8" s="19"/>
      <c r="D8" s="106">
        <v>27</v>
      </c>
      <c r="E8" s="106">
        <v>24</v>
      </c>
      <c r="F8" s="106">
        <v>20</v>
      </c>
      <c r="G8" s="106">
        <v>23</v>
      </c>
      <c r="H8" s="107">
        <v>24</v>
      </c>
      <c r="I8" s="353">
        <v>4.347826086956519</v>
      </c>
      <c r="J8" s="282">
        <v>-11.111111111111116</v>
      </c>
      <c r="K8" s="353"/>
      <c r="L8" s="353">
        <v>88</v>
      </c>
      <c r="M8" s="309">
        <v>91</v>
      </c>
      <c r="N8" s="119">
        <v>3.409090909090917</v>
      </c>
    </row>
    <row r="9" spans="2:14" ht="14.25">
      <c r="B9" s="92" t="s">
        <v>5</v>
      </c>
      <c r="C9" s="19"/>
      <c r="D9" s="106">
        <v>17</v>
      </c>
      <c r="E9" s="106">
        <v>6</v>
      </c>
      <c r="F9" s="106">
        <v>11</v>
      </c>
      <c r="G9" s="106">
        <v>17</v>
      </c>
      <c r="H9" s="107">
        <v>10</v>
      </c>
      <c r="I9" s="353">
        <v>-41.17647058823529</v>
      </c>
      <c r="J9" s="282">
        <v>-41.17647058823529</v>
      </c>
      <c r="K9" s="353"/>
      <c r="L9" s="353">
        <v>21</v>
      </c>
      <c r="M9" s="309">
        <v>44</v>
      </c>
      <c r="N9" s="119" t="s">
        <v>412</v>
      </c>
    </row>
    <row r="10" spans="2:14" ht="14.25">
      <c r="B10" s="93" t="s">
        <v>399</v>
      </c>
      <c r="C10" s="19"/>
      <c r="D10" s="257">
        <v>0</v>
      </c>
      <c r="E10" s="257">
        <v>0</v>
      </c>
      <c r="F10" s="257">
        <v>0</v>
      </c>
      <c r="G10" s="257">
        <v>0</v>
      </c>
      <c r="H10" s="308">
        <v>0</v>
      </c>
      <c r="I10" s="353">
        <v>0</v>
      </c>
      <c r="J10" s="331">
        <v>0</v>
      </c>
      <c r="K10" s="353"/>
      <c r="L10" s="353">
        <v>0</v>
      </c>
      <c r="M10" s="468">
        <v>0</v>
      </c>
      <c r="N10" s="119">
        <v>0</v>
      </c>
    </row>
    <row r="11" spans="2:14" ht="14.25">
      <c r="B11" s="93" t="s">
        <v>6</v>
      </c>
      <c r="C11" s="19"/>
      <c r="D11" s="106">
        <v>31</v>
      </c>
      <c r="E11" s="106">
        <v>26</v>
      </c>
      <c r="F11" s="106">
        <v>20</v>
      </c>
      <c r="G11" s="106">
        <v>27</v>
      </c>
      <c r="H11" s="107">
        <v>38</v>
      </c>
      <c r="I11" s="353">
        <v>40.74074074074075</v>
      </c>
      <c r="J11" s="282">
        <v>22.580645161290324</v>
      </c>
      <c r="K11" s="353"/>
      <c r="L11" s="353">
        <v>157</v>
      </c>
      <c r="M11" s="309">
        <v>111</v>
      </c>
      <c r="N11" s="119">
        <v>-29.299363057324847</v>
      </c>
    </row>
    <row r="12" spans="2:14" ht="14.25">
      <c r="B12" s="93" t="s">
        <v>56</v>
      </c>
      <c r="C12" s="19"/>
      <c r="D12" s="106">
        <v>17</v>
      </c>
      <c r="E12" s="106">
        <v>12</v>
      </c>
      <c r="F12" s="106">
        <v>6</v>
      </c>
      <c r="G12" s="106">
        <v>11</v>
      </c>
      <c r="H12" s="107">
        <v>9</v>
      </c>
      <c r="I12" s="353">
        <v>-18.181818181818176</v>
      </c>
      <c r="J12" s="282">
        <v>-47.05882352941176</v>
      </c>
      <c r="K12" s="353"/>
      <c r="L12" s="353">
        <v>40</v>
      </c>
      <c r="M12" s="309">
        <v>38</v>
      </c>
      <c r="N12" s="119">
        <v>-5.000000000000004</v>
      </c>
    </row>
    <row r="13" spans="2:14" ht="14.25">
      <c r="B13" s="93" t="s">
        <v>43</v>
      </c>
      <c r="C13" s="19"/>
      <c r="D13" s="106">
        <v>14</v>
      </c>
      <c r="E13" s="106">
        <v>14</v>
      </c>
      <c r="F13" s="106">
        <v>14</v>
      </c>
      <c r="G13" s="106">
        <v>16</v>
      </c>
      <c r="H13" s="107">
        <v>29</v>
      </c>
      <c r="I13" s="353">
        <v>81.25</v>
      </c>
      <c r="J13" s="282" t="s">
        <v>412</v>
      </c>
      <c r="K13" s="353"/>
      <c r="L13" s="353">
        <v>117</v>
      </c>
      <c r="M13" s="309">
        <v>73</v>
      </c>
      <c r="N13" s="119">
        <v>-37.60683760683761</v>
      </c>
    </row>
    <row r="14" spans="3:14" ht="14.25">
      <c r="C14" s="19"/>
      <c r="I14" s="353"/>
      <c r="K14" s="353"/>
      <c r="L14" s="353"/>
      <c r="M14" s="309"/>
      <c r="N14" s="119"/>
    </row>
    <row r="15" spans="1:14" s="23" customFormat="1" ht="14.25" customHeight="1">
      <c r="A15" s="79" t="s">
        <v>91</v>
      </c>
      <c r="B15" s="30"/>
      <c r="D15" s="16"/>
      <c r="E15" s="16"/>
      <c r="F15" s="16"/>
      <c r="G15" s="16"/>
      <c r="H15" s="490"/>
      <c r="I15" s="315"/>
      <c r="J15" s="16"/>
      <c r="K15" s="315"/>
      <c r="L15" s="315"/>
      <c r="M15" s="312"/>
      <c r="N15" s="94"/>
    </row>
    <row r="16" spans="2:14" ht="14.25">
      <c r="B16" s="92" t="s">
        <v>59</v>
      </c>
      <c r="C16" s="19"/>
      <c r="D16" s="106">
        <v>9122</v>
      </c>
      <c r="E16" s="106">
        <v>8028</v>
      </c>
      <c r="F16" s="106">
        <v>8423</v>
      </c>
      <c r="G16" s="106">
        <v>9552</v>
      </c>
      <c r="H16" s="107">
        <v>10585</v>
      </c>
      <c r="I16" s="353">
        <v>10.814489112227799</v>
      </c>
      <c r="J16" s="282">
        <v>16.038149528612156</v>
      </c>
      <c r="K16" s="353"/>
      <c r="L16" s="353">
        <v>9122</v>
      </c>
      <c r="M16" s="309">
        <v>10585</v>
      </c>
      <c r="N16" s="119">
        <v>16.038149528612156</v>
      </c>
    </row>
    <row r="17" spans="2:14" ht="14.25">
      <c r="B17" s="92" t="s">
        <v>337</v>
      </c>
      <c r="C17" s="19"/>
      <c r="D17" s="106">
        <v>14538</v>
      </c>
      <c r="E17" s="106">
        <v>14648</v>
      </c>
      <c r="F17" s="106">
        <v>15236</v>
      </c>
      <c r="G17" s="106">
        <v>17113</v>
      </c>
      <c r="H17" s="107">
        <v>18086</v>
      </c>
      <c r="I17" s="353">
        <v>5.685735990182894</v>
      </c>
      <c r="J17" s="282">
        <v>24.40500756637778</v>
      </c>
      <c r="K17" s="353"/>
      <c r="L17" s="353">
        <v>14538</v>
      </c>
      <c r="M17" s="309">
        <v>18086</v>
      </c>
      <c r="N17" s="119">
        <v>24.40500756637778</v>
      </c>
    </row>
    <row r="18" spans="2:14" ht="14.25">
      <c r="B18" s="92" t="s">
        <v>7</v>
      </c>
      <c r="C18" s="19"/>
      <c r="D18" s="106">
        <v>14538</v>
      </c>
      <c r="E18" s="106">
        <v>14648</v>
      </c>
      <c r="F18" s="106">
        <v>15236</v>
      </c>
      <c r="G18" s="106">
        <v>17113</v>
      </c>
      <c r="H18" s="107">
        <v>18086</v>
      </c>
      <c r="I18" s="353">
        <v>5.685735990182894</v>
      </c>
      <c r="J18" s="282">
        <v>24.40500756637778</v>
      </c>
      <c r="K18" s="353"/>
      <c r="L18" s="353">
        <v>14538</v>
      </c>
      <c r="M18" s="309">
        <v>18086</v>
      </c>
      <c r="N18" s="119">
        <v>24.40500756637778</v>
      </c>
    </row>
    <row r="19" spans="3:13" ht="14.25">
      <c r="C19" s="19"/>
      <c r="I19" s="282"/>
      <c r="J19" s="282"/>
      <c r="K19" s="282"/>
      <c r="L19" s="282"/>
      <c r="M19" s="309"/>
    </row>
    <row r="20" spans="4:13" ht="14.25">
      <c r="D20" s="234"/>
      <c r="E20" s="234"/>
      <c r="F20" s="234"/>
      <c r="G20" s="234"/>
      <c r="H20" s="280"/>
      <c r="M20" s="280"/>
    </row>
    <row r="21" spans="4:13" ht="14.25">
      <c r="D21" s="234"/>
      <c r="E21" s="234"/>
      <c r="F21" s="234"/>
      <c r="G21" s="234"/>
      <c r="H21" s="280"/>
      <c r="M21" s="280"/>
    </row>
    <row r="22" spans="4:13" ht="14.25">
      <c r="D22" s="234"/>
      <c r="E22" s="234"/>
      <c r="F22" s="234"/>
      <c r="G22" s="234"/>
      <c r="H22" s="280"/>
      <c r="M22" s="280"/>
    </row>
    <row r="23" spans="4:13" ht="14.25">
      <c r="D23" s="234"/>
      <c r="E23" s="234"/>
      <c r="F23" s="234"/>
      <c r="G23" s="234"/>
      <c r="H23" s="280"/>
      <c r="M23" s="280"/>
    </row>
    <row r="24" spans="8:13" ht="14.25">
      <c r="H24" s="280"/>
      <c r="M24" s="280"/>
    </row>
    <row r="25" spans="8:13" ht="14.25">
      <c r="H25" s="280"/>
      <c r="M25" s="280"/>
    </row>
    <row r="26" spans="8:13" ht="14.25">
      <c r="H26" s="280"/>
      <c r="M26" s="280"/>
    </row>
    <row r="27" spans="8:13" ht="14.25">
      <c r="H27" s="280"/>
      <c r="M27" s="280"/>
    </row>
    <row r="28" spans="8:13" ht="14.25">
      <c r="H28" s="280"/>
      <c r="M28" s="280"/>
    </row>
    <row r="29" spans="8:13" ht="14.25">
      <c r="H29" s="280"/>
      <c r="M29" s="280"/>
    </row>
    <row r="30" spans="8:13" ht="14.25">
      <c r="H30" s="280"/>
      <c r="M30" s="280"/>
    </row>
    <row r="31" spans="8:13" ht="14.25">
      <c r="H31" s="280"/>
      <c r="M31" s="280"/>
    </row>
    <row r="32" spans="8:13" ht="14.25">
      <c r="H32" s="280"/>
      <c r="M32" s="280"/>
    </row>
    <row r="33" spans="8:13" ht="14.25">
      <c r="H33" s="280"/>
      <c r="M33" s="280"/>
    </row>
    <row r="34" spans="8:13" ht="14.25">
      <c r="H34" s="280"/>
      <c r="M34" s="280"/>
    </row>
    <row r="35" spans="8:13" ht="14.25">
      <c r="H35" s="280"/>
      <c r="M35" s="280"/>
    </row>
    <row r="36" spans="8:13" ht="14.25">
      <c r="H36" s="280"/>
      <c r="M36" s="280"/>
    </row>
    <row r="37" spans="8:13" ht="14.25">
      <c r="H37" s="280"/>
      <c r="M37" s="280"/>
    </row>
    <row r="38" spans="8:13" ht="14.25">
      <c r="H38" s="280"/>
      <c r="M38" s="280"/>
    </row>
    <row r="39" spans="8:13" ht="14.25">
      <c r="H39" s="280"/>
      <c r="M39" s="280"/>
    </row>
    <row r="40" spans="8:13" ht="14.25">
      <c r="H40" s="280"/>
      <c r="M40" s="280"/>
    </row>
    <row r="41" spans="8:13" ht="14.25">
      <c r="H41" s="280"/>
      <c r="M41" s="280"/>
    </row>
    <row r="42" spans="8:13" ht="14.25">
      <c r="H42" s="280"/>
      <c r="M42" s="280"/>
    </row>
    <row r="43" spans="8:13" ht="14.25">
      <c r="H43" s="280"/>
      <c r="M43" s="280"/>
    </row>
    <row r="44" spans="8:13" ht="14.25">
      <c r="H44" s="280"/>
      <c r="M44" s="280"/>
    </row>
    <row r="45" spans="8:13" ht="14.25">
      <c r="H45" s="280"/>
      <c r="M45" s="280"/>
    </row>
    <row r="46" spans="8:13" ht="14.25">
      <c r="H46" s="280"/>
      <c r="M46" s="280"/>
    </row>
    <row r="47" spans="8:13" ht="14.25">
      <c r="H47" s="280"/>
      <c r="M47" s="280"/>
    </row>
    <row r="48" spans="8:13" ht="14.25">
      <c r="H48" s="280"/>
      <c r="M48" s="280"/>
    </row>
    <row r="49" spans="8:13" ht="14.25">
      <c r="H49" s="280"/>
      <c r="M49" s="280"/>
    </row>
    <row r="50" spans="8:13" ht="14.25">
      <c r="H50" s="280"/>
      <c r="M50" s="280"/>
    </row>
    <row r="51" spans="8:13" ht="14.25">
      <c r="H51" s="280"/>
      <c r="M51" s="280"/>
    </row>
    <row r="52" spans="8:13" ht="14.25">
      <c r="H52" s="280"/>
      <c r="M52" s="280"/>
    </row>
    <row r="53" spans="8:13" ht="14.25">
      <c r="H53" s="280"/>
      <c r="M53" s="280"/>
    </row>
    <row r="54" spans="8:13" ht="14.25">
      <c r="H54" s="280"/>
      <c r="M54" s="280"/>
    </row>
    <row r="55" spans="8:13" ht="14.25">
      <c r="H55" s="280"/>
      <c r="M55" s="280"/>
    </row>
    <row r="56" spans="8:13" ht="14.25">
      <c r="H56" s="280"/>
      <c r="M56" s="280"/>
    </row>
    <row r="57" spans="8:13" ht="14.25">
      <c r="H57" s="280"/>
      <c r="M57" s="280"/>
    </row>
    <row r="58" spans="8:13" ht="14.25">
      <c r="H58" s="280"/>
      <c r="M58" s="280"/>
    </row>
    <row r="59" spans="8:13" ht="14.25">
      <c r="H59" s="280"/>
      <c r="M59" s="280"/>
    </row>
    <row r="60" spans="8:13" ht="14.25">
      <c r="H60" s="280"/>
      <c r="M60" s="280"/>
    </row>
    <row r="61" spans="8:13" ht="14.25">
      <c r="H61" s="280"/>
      <c r="M61" s="280"/>
    </row>
    <row r="62" spans="8:13" ht="14.25">
      <c r="H62" s="280"/>
      <c r="M62" s="280"/>
    </row>
    <row r="63" spans="8:13" ht="14.25">
      <c r="H63" s="280"/>
      <c r="M63" s="280"/>
    </row>
    <row r="64" spans="8:13" ht="14.25">
      <c r="H64" s="280"/>
      <c r="M64" s="280"/>
    </row>
    <row r="65" spans="8:13" ht="14.25">
      <c r="H65" s="280"/>
      <c r="M65" s="280"/>
    </row>
    <row r="66" spans="8:13" ht="14.25">
      <c r="H66" s="280"/>
      <c r="M66" s="280"/>
    </row>
    <row r="67" spans="8:13" ht="14.25">
      <c r="H67" s="280"/>
      <c r="M67" s="280"/>
    </row>
    <row r="68" spans="8:13" ht="14.25">
      <c r="H68" s="280"/>
      <c r="M68" s="280"/>
    </row>
    <row r="69" spans="8:13" ht="14.25">
      <c r="H69" s="280"/>
      <c r="M69" s="280"/>
    </row>
    <row r="70" spans="8:13" ht="14.25">
      <c r="H70" s="280"/>
      <c r="M70" s="280"/>
    </row>
    <row r="71" spans="8:13" ht="14.25">
      <c r="H71" s="280"/>
      <c r="M71" s="280"/>
    </row>
    <row r="72" spans="8:13" ht="14.25">
      <c r="H72" s="280"/>
      <c r="M72" s="280"/>
    </row>
    <row r="73" spans="8:13" ht="14.25">
      <c r="H73" s="280"/>
      <c r="M73" s="280"/>
    </row>
    <row r="74" spans="8:13" ht="14.25">
      <c r="H74" s="280"/>
      <c r="M74" s="280"/>
    </row>
    <row r="75" spans="8:13" ht="14.25">
      <c r="H75" s="280"/>
      <c r="M75" s="280"/>
    </row>
    <row r="76" spans="8:13" ht="14.25">
      <c r="H76" s="280"/>
      <c r="M76" s="280"/>
    </row>
    <row r="77" spans="8:13" ht="14.25">
      <c r="H77" s="280"/>
      <c r="M77" s="280"/>
    </row>
    <row r="78" spans="8:13" ht="14.25">
      <c r="H78" s="280"/>
      <c r="M78" s="280"/>
    </row>
    <row r="79" spans="8:13" ht="14.25">
      <c r="H79" s="280"/>
      <c r="M79" s="280"/>
    </row>
    <row r="80" spans="8:13" ht="14.25">
      <c r="H80" s="280"/>
      <c r="M80" s="280"/>
    </row>
    <row r="81" spans="8:13" ht="14.25">
      <c r="H81" s="280"/>
      <c r="M81" s="280"/>
    </row>
    <row r="82" spans="8:13" ht="14.25">
      <c r="H82" s="280"/>
      <c r="M82" s="280"/>
    </row>
    <row r="83" spans="8:13" ht="14.25">
      <c r="H83" s="280"/>
      <c r="M83" s="280"/>
    </row>
    <row r="84" spans="8:13" ht="14.25">
      <c r="H84" s="280"/>
      <c r="M84" s="280"/>
    </row>
    <row r="85" spans="8:13" ht="14.25">
      <c r="H85" s="280"/>
      <c r="M85" s="280"/>
    </row>
    <row r="86" spans="8:13" ht="14.25">
      <c r="H86" s="280"/>
      <c r="M86" s="280"/>
    </row>
    <row r="87" spans="8:13" ht="14.25">
      <c r="H87" s="280"/>
      <c r="M87" s="280"/>
    </row>
    <row r="88" spans="8:13" ht="14.25">
      <c r="H88" s="280"/>
      <c r="M88" s="280"/>
    </row>
    <row r="89" spans="8:13" ht="14.25">
      <c r="H89" s="280"/>
      <c r="M89" s="280"/>
    </row>
    <row r="90" spans="8:13" ht="14.25">
      <c r="H90" s="280"/>
      <c r="M90" s="280"/>
    </row>
    <row r="91" spans="8:13" ht="14.25">
      <c r="H91" s="280"/>
      <c r="M91" s="280"/>
    </row>
    <row r="92" spans="8:13" ht="14.25">
      <c r="H92" s="280"/>
      <c r="M92" s="280"/>
    </row>
    <row r="93" spans="8:13" ht="14.25">
      <c r="H93" s="280"/>
      <c r="M93" s="280"/>
    </row>
    <row r="94" spans="8:13" ht="14.25">
      <c r="H94" s="280"/>
      <c r="M94" s="280"/>
    </row>
    <row r="95" spans="8:13" ht="14.25">
      <c r="H95" s="280"/>
      <c r="M95" s="280"/>
    </row>
    <row r="96" spans="8:13" ht="14.25">
      <c r="H96" s="280"/>
      <c r="M96" s="280"/>
    </row>
    <row r="97" spans="8:13" ht="14.25">
      <c r="H97" s="280"/>
      <c r="M97" s="280"/>
    </row>
    <row r="98" spans="8:13" ht="14.25">
      <c r="H98" s="280"/>
      <c r="M98" s="280"/>
    </row>
    <row r="99" spans="8:13" ht="14.25">
      <c r="H99" s="280"/>
      <c r="M99" s="280"/>
    </row>
    <row r="100" spans="8:13" ht="14.25">
      <c r="H100" s="280"/>
      <c r="M100" s="280"/>
    </row>
    <row r="101" spans="8:13" ht="14.25">
      <c r="H101" s="280"/>
      <c r="M101" s="280"/>
    </row>
    <row r="102" spans="8:13" ht="14.25">
      <c r="H102" s="280"/>
      <c r="M102" s="280"/>
    </row>
    <row r="103" spans="8:13" ht="14.25">
      <c r="H103" s="280"/>
      <c r="M103" s="280"/>
    </row>
    <row r="104" spans="8:13" ht="14.25">
      <c r="H104" s="280"/>
      <c r="M104" s="280"/>
    </row>
    <row r="105" spans="8:13" ht="14.25">
      <c r="H105" s="280"/>
      <c r="M105" s="280"/>
    </row>
    <row r="106" spans="8:13" ht="14.25">
      <c r="H106" s="280"/>
      <c r="M106" s="280"/>
    </row>
    <row r="107" spans="8:13" ht="14.25">
      <c r="H107" s="280"/>
      <c r="M107" s="280"/>
    </row>
    <row r="108" spans="8:13" ht="14.25">
      <c r="H108" s="280"/>
      <c r="M108" s="280"/>
    </row>
    <row r="109" spans="8:13" ht="14.25">
      <c r="H109" s="280"/>
      <c r="M109" s="280"/>
    </row>
    <row r="110" spans="8:13" ht="14.25">
      <c r="H110" s="280"/>
      <c r="M110" s="280"/>
    </row>
    <row r="111" spans="8:13" ht="14.25">
      <c r="H111" s="280"/>
      <c r="M111" s="280"/>
    </row>
    <row r="112" spans="8:13" ht="14.25">
      <c r="H112" s="280"/>
      <c r="M112" s="280"/>
    </row>
    <row r="113" spans="8:13" ht="14.25">
      <c r="H113" s="280"/>
      <c r="M113" s="280"/>
    </row>
    <row r="114" spans="8:13" ht="14.25">
      <c r="H114" s="280"/>
      <c r="M114" s="280"/>
    </row>
    <row r="115" spans="8:13" ht="14.25">
      <c r="H115" s="280"/>
      <c r="M115" s="280"/>
    </row>
    <row r="116" spans="8:13" ht="14.25">
      <c r="H116" s="280"/>
      <c r="M116" s="280"/>
    </row>
    <row r="117" spans="8:13" ht="14.25">
      <c r="H117" s="280"/>
      <c r="M117" s="280"/>
    </row>
    <row r="118" spans="8:13" ht="14.25">
      <c r="H118" s="280"/>
      <c r="M118" s="280"/>
    </row>
    <row r="119" spans="8:13" ht="14.25">
      <c r="H119" s="280"/>
      <c r="M119" s="280"/>
    </row>
    <row r="120" spans="8:13" ht="14.25">
      <c r="H120" s="280"/>
      <c r="M120" s="280"/>
    </row>
    <row r="121" spans="8:13" ht="14.25">
      <c r="H121" s="280"/>
      <c r="M121" s="280"/>
    </row>
    <row r="122" spans="8:13" ht="14.25">
      <c r="H122" s="280"/>
      <c r="M122" s="280"/>
    </row>
    <row r="123" spans="8:13" ht="14.25">
      <c r="H123" s="280"/>
      <c r="M123" s="280"/>
    </row>
    <row r="124" spans="8:13" ht="14.25">
      <c r="H124" s="280"/>
      <c r="M124" s="280"/>
    </row>
    <row r="125" spans="8:13" ht="14.25">
      <c r="H125" s="280"/>
      <c r="M125" s="280"/>
    </row>
    <row r="126" spans="8:13" ht="14.25">
      <c r="H126" s="280"/>
      <c r="M126" s="280"/>
    </row>
    <row r="127" spans="8:13" ht="14.25">
      <c r="H127" s="280"/>
      <c r="M127" s="280"/>
    </row>
    <row r="128" spans="8:13" ht="14.25">
      <c r="H128" s="280"/>
      <c r="M128" s="280"/>
    </row>
    <row r="129" spans="8:13" ht="14.25">
      <c r="H129" s="280"/>
      <c r="M129" s="280"/>
    </row>
    <row r="130" spans="8:13" ht="14.25">
      <c r="H130" s="280"/>
      <c r="M130" s="280"/>
    </row>
    <row r="131" spans="8:13" ht="14.25">
      <c r="H131" s="280"/>
      <c r="M131" s="280"/>
    </row>
    <row r="132" spans="8:13" ht="14.25">
      <c r="H132" s="280"/>
      <c r="M132" s="280"/>
    </row>
    <row r="133" spans="8:13" ht="14.25">
      <c r="H133" s="280"/>
      <c r="M133" s="280"/>
    </row>
    <row r="134" spans="8:13" ht="14.25">
      <c r="H134" s="280"/>
      <c r="M134" s="280"/>
    </row>
    <row r="135" spans="8:13" ht="14.25">
      <c r="H135" s="280"/>
      <c r="M135" s="280"/>
    </row>
    <row r="136" spans="8:13" ht="14.25">
      <c r="H136" s="280"/>
      <c r="M136" s="280"/>
    </row>
    <row r="137" spans="8:13" ht="14.25">
      <c r="H137" s="280"/>
      <c r="M137" s="280"/>
    </row>
    <row r="138" spans="8:13" ht="14.25">
      <c r="H138" s="280"/>
      <c r="M138" s="280"/>
    </row>
    <row r="139" spans="8:13" ht="14.25">
      <c r="H139" s="280"/>
      <c r="M139" s="280"/>
    </row>
    <row r="140" spans="8:13" ht="14.25">
      <c r="H140" s="280"/>
      <c r="M140" s="299"/>
    </row>
    <row r="141" ht="14.25">
      <c r="H141" s="280"/>
    </row>
    <row r="142" ht="14.25">
      <c r="H142" s="280"/>
    </row>
    <row r="143" ht="14.25">
      <c r="H143" s="280"/>
    </row>
    <row r="144" ht="14.25">
      <c r="H144" s="299"/>
    </row>
    <row r="145" ht="14.25">
      <c r="H145" s="299"/>
    </row>
    <row r="146" ht="14.25">
      <c r="H146" s="299"/>
    </row>
    <row r="147" ht="14.25">
      <c r="H147" s="299"/>
    </row>
    <row r="148" ht="14.25">
      <c r="H148" s="299"/>
    </row>
    <row r="149" ht="14.25">
      <c r="H149" s="299"/>
    </row>
    <row r="150" ht="14.25">
      <c r="H150" s="299"/>
    </row>
  </sheetData>
  <sheetProtection/>
  <mergeCells count="1">
    <mergeCell ref="A2:C2"/>
  </mergeCells>
  <hyperlinks>
    <hyperlink ref="A2" location="Index!A1" display="Back to Index"/>
  </hyperlinks>
  <printOptions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scale="81" r:id="rId1"/>
  <headerFooter alignWithMargins="0">
    <oddFooter>&amp;L&amp;Z&amp;F&amp;A&amp;R&amp;D&amp;T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1"/>
  <sheetViews>
    <sheetView zoomScaleSheetLayoutView="80" zoomScalePageLayoutView="0" workbookViewId="0" topLeftCell="A1">
      <pane xSplit="2" ySplit="6" topLeftCell="C5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63" sqref="C63:C64"/>
    </sheetView>
  </sheetViews>
  <sheetFormatPr defaultColWidth="9.140625" defaultRowHeight="12.75"/>
  <cols>
    <col min="1" max="1" width="2.00390625" style="0" customWidth="1"/>
    <col min="2" max="2" width="47.00390625" style="0" customWidth="1"/>
    <col min="3" max="4" width="10.28125" style="167" customWidth="1"/>
    <col min="5" max="5" width="10.28125" style="185" customWidth="1"/>
    <col min="6" max="6" width="10.28125" style="167" customWidth="1"/>
    <col min="7" max="7" width="10.28125" style="167" hidden="1" customWidth="1"/>
    <col min="8" max="8" width="10.7109375" style="167" hidden="1" customWidth="1"/>
    <col min="9" max="10" width="10.28125" style="167" hidden="1" customWidth="1"/>
    <col min="11" max="11" width="10.28125" style="185" customWidth="1"/>
    <col min="12" max="13" width="12.28125" style="174" customWidth="1"/>
    <col min="14" max="14" width="10.28125" style="174" customWidth="1"/>
    <col min="15" max="15" width="11.28125" style="0" bestFit="1" customWidth="1"/>
  </cols>
  <sheetData>
    <row r="1" spans="1:19" s="41" customFormat="1" ht="20.25">
      <c r="A1" s="40" t="s">
        <v>253</v>
      </c>
      <c r="D1" s="164"/>
      <c r="E1" s="178"/>
      <c r="F1" s="42"/>
      <c r="G1" s="42"/>
      <c r="H1" s="42"/>
      <c r="I1" s="42"/>
      <c r="J1" s="42"/>
      <c r="K1" s="197"/>
      <c r="L1" s="187"/>
      <c r="M1" s="42"/>
      <c r="N1" s="187"/>
      <c r="O1" s="42"/>
      <c r="P1" s="42"/>
      <c r="Q1" s="42"/>
      <c r="R1" s="42"/>
      <c r="S1" s="42"/>
    </row>
    <row r="2" spans="1:19" s="43" customFormat="1" ht="15">
      <c r="A2" s="609" t="s">
        <v>66</v>
      </c>
      <c r="B2" s="609"/>
      <c r="C2" s="609"/>
      <c r="E2" s="179"/>
      <c r="K2" s="198"/>
      <c r="L2" s="188"/>
      <c r="N2" s="188"/>
      <c r="O2" s="44"/>
      <c r="S2" s="44"/>
    </row>
    <row r="3" spans="1:14" ht="15" thickBot="1">
      <c r="A3" s="73"/>
      <c r="B3" s="73"/>
      <c r="C3" s="97"/>
      <c r="D3" s="97"/>
      <c r="E3" s="180"/>
      <c r="F3" s="502"/>
      <c r="G3" s="97"/>
      <c r="H3" s="97"/>
      <c r="I3" s="97"/>
      <c r="J3" s="97"/>
      <c r="K3" s="199"/>
      <c r="L3" s="64"/>
      <c r="M3" s="64"/>
      <c r="N3" s="64"/>
    </row>
    <row r="4" spans="2:14" s="64" customFormat="1" ht="15.75" customHeight="1" thickTop="1">
      <c r="B4" s="136"/>
      <c r="C4" s="614" t="s">
        <v>389</v>
      </c>
      <c r="D4" s="614" t="s">
        <v>346</v>
      </c>
      <c r="E4" s="181" t="s">
        <v>194</v>
      </c>
      <c r="F4" s="614" t="s">
        <v>377</v>
      </c>
      <c r="G4" s="614" t="s">
        <v>346</v>
      </c>
      <c r="H4" s="618" t="s">
        <v>365</v>
      </c>
      <c r="I4" s="618" t="s">
        <v>367</v>
      </c>
      <c r="J4" s="620" t="s">
        <v>351</v>
      </c>
      <c r="K4" s="200" t="s">
        <v>194</v>
      </c>
      <c r="L4" s="616" t="s">
        <v>391</v>
      </c>
      <c r="M4" s="616" t="s">
        <v>390</v>
      </c>
      <c r="N4" s="195" t="s">
        <v>194</v>
      </c>
    </row>
    <row r="5" spans="2:14" s="64" customFormat="1" ht="16.5" customHeight="1" thickBot="1">
      <c r="B5" s="137" t="s">
        <v>193</v>
      </c>
      <c r="C5" s="615"/>
      <c r="D5" s="615"/>
      <c r="E5" s="182" t="s">
        <v>195</v>
      </c>
      <c r="F5" s="615"/>
      <c r="G5" s="615"/>
      <c r="H5" s="619"/>
      <c r="I5" s="619"/>
      <c r="J5" s="621"/>
      <c r="K5" s="201" t="s">
        <v>195</v>
      </c>
      <c r="L5" s="617"/>
      <c r="M5" s="617"/>
      <c r="N5" s="196" t="s">
        <v>195</v>
      </c>
    </row>
    <row r="6" spans="2:15" s="64" customFormat="1" ht="15.75" thickTop="1">
      <c r="B6" s="138"/>
      <c r="C6" s="168"/>
      <c r="D6" s="442"/>
      <c r="E6" s="385"/>
      <c r="F6" s="168"/>
      <c r="G6" s="168"/>
      <c r="H6" s="168"/>
      <c r="I6" s="168"/>
      <c r="J6" s="168"/>
      <c r="K6" s="186"/>
      <c r="L6" s="139"/>
      <c r="M6" s="139"/>
      <c r="N6" s="139"/>
      <c r="O6" s="73"/>
    </row>
    <row r="7" spans="2:15" s="64" customFormat="1" ht="15">
      <c r="B7" s="140" t="s">
        <v>196</v>
      </c>
      <c r="C7" s="292"/>
      <c r="D7" s="438"/>
      <c r="E7" s="385"/>
      <c r="F7" s="438"/>
      <c r="G7" s="292"/>
      <c r="H7" s="292"/>
      <c r="I7" s="292"/>
      <c r="J7" s="438"/>
      <c r="K7" s="385"/>
      <c r="L7" s="344"/>
      <c r="M7" s="443"/>
      <c r="N7" s="443"/>
      <c r="O7" s="73"/>
    </row>
    <row r="8" spans="2:16" s="64" customFormat="1" ht="15">
      <c r="B8" s="131" t="s">
        <v>20</v>
      </c>
      <c r="C8" s="249">
        <f aca="true" t="shared" si="0" ref="C8:C14">L8-F8-J8-I8</f>
        <v>2445</v>
      </c>
      <c r="D8" s="211">
        <v>2335</v>
      </c>
      <c r="E8" s="260">
        <f aca="true" t="shared" si="1" ref="E8:E14">IF(AND(C8=0,D8=0),0,IF(OR(AND(C8&gt;0,D8&lt;=0),AND(C8&lt;0,D8&gt;=0)),"nm",IF(AND(C8&lt;0,D8&lt;0),IF(-(C8/D8-1)*100&lt;-100,"(&gt;100)",-(C8/D8-1)*100),IF((C8/D8-1)*100&gt;100,"&gt;100",(C8/D8-1)*100))))</f>
        <v>4.7109207708779355</v>
      </c>
      <c r="F8" s="211">
        <v>2423</v>
      </c>
      <c r="G8" s="211">
        <v>2335</v>
      </c>
      <c r="H8" s="211">
        <v>2266</v>
      </c>
      <c r="I8" s="211">
        <v>2396</v>
      </c>
      <c r="J8" s="211">
        <v>2380</v>
      </c>
      <c r="K8" s="189">
        <f aca="true" t="shared" si="2" ref="K8:K16">IF(AND(C8=0,F8=0),0,IF(OR(AND(C8&gt;0,F8&lt;=0),AND(C8&lt;0,F8&gt;=0)),"nm",IF(AND(C8&lt;0,F8&lt;0),IF(-(C8/F8-1)*100&lt;-100,"(&gt;100)",-(C8/F8-1)*100),IF((C8/F8-1)*100&gt;100,"&gt;100",(C8/F8-1)*100))))</f>
        <v>0.907965332232763</v>
      </c>
      <c r="L8" s="509">
        <v>9644</v>
      </c>
      <c r="M8" s="211">
        <v>8948</v>
      </c>
      <c r="N8" s="119">
        <f>IF(AND(L8=0,M8=0),0,IF(OR(AND(L8&gt;0,M8&lt;=0),AND(L8&lt;0,M8&gt;=0)),"nm",IF(AND(L8&lt;0,M8&lt;0),IF(-(L8/M8-1)*100&lt;-100,"(&gt;100)",-(L8/M8-1)*100),IF((L8/M8-1)*100&gt;100,"&gt;100",(L8/M8-1)*100))))</f>
        <v>7.778274474742952</v>
      </c>
      <c r="O8" s="180"/>
      <c r="P8" s="354"/>
    </row>
    <row r="9" spans="2:16" s="64" customFormat="1" ht="15.75" thickBot="1">
      <c r="B9" s="131" t="s">
        <v>21</v>
      </c>
      <c r="C9" s="516">
        <f t="shared" si="0"/>
        <v>591</v>
      </c>
      <c r="D9" s="212">
        <v>661</v>
      </c>
      <c r="E9" s="444">
        <f t="shared" si="1"/>
        <v>-10.590015128593045</v>
      </c>
      <c r="F9" s="212">
        <v>610</v>
      </c>
      <c r="G9" s="212">
        <v>661</v>
      </c>
      <c r="H9" s="212">
        <v>664</v>
      </c>
      <c r="I9" s="212">
        <v>653</v>
      </c>
      <c r="J9" s="212">
        <v>690</v>
      </c>
      <c r="K9" s="445">
        <f t="shared" si="2"/>
        <v>-3.1147540983606503</v>
      </c>
      <c r="L9" s="511">
        <v>2544</v>
      </c>
      <c r="M9" s="212">
        <v>2627</v>
      </c>
      <c r="N9" s="222">
        <f aca="true" t="shared" si="3" ref="N9:N14">IF(AND(L9=0,M9=0),0,IF(OR(AND(L9&gt;0,M9&lt;=0),AND(L9&lt;0,M9&gt;=0)),"nm",IF(AND(L9&lt;0,M9&lt;0),IF(-(L9/M9-1)*100&lt;-100,"(&gt;100)",-(L9/M9-1)*100),IF((L9/M9-1)*100&gt;100,"&gt;100",(L9/M9-1)*100))))</f>
        <v>-3.15949752569471</v>
      </c>
      <c r="O9" s="180"/>
      <c r="P9" s="354"/>
    </row>
    <row r="10" spans="2:16" s="64" customFormat="1" ht="15">
      <c r="B10" s="131" t="s">
        <v>2</v>
      </c>
      <c r="C10" s="517">
        <f t="shared" si="0"/>
        <v>1854</v>
      </c>
      <c r="D10" s="211">
        <v>1674</v>
      </c>
      <c r="E10" s="260">
        <f t="shared" si="1"/>
        <v>10.752688172043001</v>
      </c>
      <c r="F10" s="211">
        <v>1813</v>
      </c>
      <c r="G10" s="211">
        <v>1674</v>
      </c>
      <c r="H10" s="211">
        <v>1602</v>
      </c>
      <c r="I10" s="211">
        <v>1743</v>
      </c>
      <c r="J10" s="211">
        <v>1690</v>
      </c>
      <c r="K10" s="189">
        <f t="shared" si="2"/>
        <v>2.261445118587968</v>
      </c>
      <c r="L10" s="509">
        <f>L8-L9</f>
        <v>7100</v>
      </c>
      <c r="M10" s="211">
        <v>6321</v>
      </c>
      <c r="N10" s="183">
        <f t="shared" si="3"/>
        <v>12.323999367188732</v>
      </c>
      <c r="O10" s="180"/>
      <c r="P10" s="354"/>
    </row>
    <row r="11" spans="2:16" s="64" customFormat="1" ht="15">
      <c r="B11" s="131" t="s">
        <v>197</v>
      </c>
      <c r="C11" s="517">
        <f t="shared" si="0"/>
        <v>485</v>
      </c>
      <c r="D11" s="209">
        <v>459</v>
      </c>
      <c r="E11" s="260">
        <f t="shared" si="1"/>
        <v>5.664488017429203</v>
      </c>
      <c r="F11" s="211">
        <v>517</v>
      </c>
      <c r="G11" s="211">
        <v>459</v>
      </c>
      <c r="H11" s="211">
        <v>555</v>
      </c>
      <c r="I11" s="211">
        <v>582</v>
      </c>
      <c r="J11" s="211">
        <v>560</v>
      </c>
      <c r="K11" s="189">
        <f t="shared" si="2"/>
        <v>-6.189555125725343</v>
      </c>
      <c r="L11" s="509">
        <v>2144</v>
      </c>
      <c r="M11" s="211">
        <v>2027</v>
      </c>
      <c r="N11" s="183">
        <f t="shared" si="3"/>
        <v>5.772076961026151</v>
      </c>
      <c r="O11" s="180"/>
      <c r="P11" s="354"/>
    </row>
    <row r="12" spans="2:16" s="64" customFormat="1" ht="15">
      <c r="B12" s="131" t="s">
        <v>249</v>
      </c>
      <c r="C12" s="517">
        <f t="shared" si="0"/>
        <v>289</v>
      </c>
      <c r="D12" s="209">
        <v>92</v>
      </c>
      <c r="E12" s="208" t="str">
        <f t="shared" si="1"/>
        <v>&gt;100</v>
      </c>
      <c r="F12" s="183">
        <v>286</v>
      </c>
      <c r="G12" s="183">
        <v>92</v>
      </c>
      <c r="H12" s="183">
        <v>271</v>
      </c>
      <c r="I12" s="183">
        <v>273</v>
      </c>
      <c r="J12" s="183">
        <v>356</v>
      </c>
      <c r="K12" s="183">
        <f t="shared" si="2"/>
        <v>1.0489510489510412</v>
      </c>
      <c r="L12" s="509">
        <v>1204</v>
      </c>
      <c r="M12" s="209">
        <v>901</v>
      </c>
      <c r="N12" s="183">
        <f t="shared" si="3"/>
        <v>33.62930077691455</v>
      </c>
      <c r="O12" s="180"/>
      <c r="P12" s="354"/>
    </row>
    <row r="13" spans="2:16" s="64" customFormat="1" ht="15">
      <c r="B13" s="278" t="s">
        <v>305</v>
      </c>
      <c r="C13" s="517">
        <f t="shared" si="0"/>
        <v>18</v>
      </c>
      <c r="D13" s="209">
        <v>100</v>
      </c>
      <c r="E13" s="208">
        <f t="shared" si="1"/>
        <v>-82</v>
      </c>
      <c r="F13" s="183">
        <v>39</v>
      </c>
      <c r="G13" s="183">
        <v>100</v>
      </c>
      <c r="H13" s="183">
        <v>74</v>
      </c>
      <c r="I13" s="183">
        <v>43</v>
      </c>
      <c r="J13" s="183">
        <v>239</v>
      </c>
      <c r="K13" s="183">
        <f t="shared" si="2"/>
        <v>-53.84615384615385</v>
      </c>
      <c r="L13" s="512">
        <v>339</v>
      </c>
      <c r="M13" s="209">
        <v>274</v>
      </c>
      <c r="N13" s="183">
        <f t="shared" si="3"/>
        <v>23.722627737226286</v>
      </c>
      <c r="O13" s="180"/>
      <c r="P13" s="354"/>
    </row>
    <row r="14" spans="2:16" s="64" customFormat="1" ht="15">
      <c r="B14" s="131" t="s">
        <v>23</v>
      </c>
      <c r="C14" s="517">
        <f t="shared" si="0"/>
        <v>3</v>
      </c>
      <c r="D14" s="209">
        <v>15</v>
      </c>
      <c r="E14" s="261">
        <f t="shared" si="1"/>
        <v>-80</v>
      </c>
      <c r="F14" s="183">
        <v>57</v>
      </c>
      <c r="G14" s="183">
        <v>15</v>
      </c>
      <c r="H14" s="183">
        <v>12</v>
      </c>
      <c r="I14" s="183">
        <v>49</v>
      </c>
      <c r="J14" s="183">
        <v>27</v>
      </c>
      <c r="K14" s="183">
        <f t="shared" si="2"/>
        <v>-94.73684210526316</v>
      </c>
      <c r="L14" s="509">
        <f>1679-L12-L13</f>
        <v>136</v>
      </c>
      <c r="M14" s="209">
        <v>293</v>
      </c>
      <c r="N14" s="183">
        <f t="shared" si="3"/>
        <v>-53.58361774744027</v>
      </c>
      <c r="O14" s="180"/>
      <c r="P14" s="354"/>
    </row>
    <row r="15" spans="2:16" s="64" customFormat="1" ht="15.75" thickBot="1">
      <c r="B15" s="140"/>
      <c r="C15" s="516"/>
      <c r="D15" s="210"/>
      <c r="E15" s="208"/>
      <c r="F15" s="212"/>
      <c r="G15" s="212"/>
      <c r="H15" s="212"/>
      <c r="I15" s="212"/>
      <c r="J15" s="212"/>
      <c r="K15" s="183"/>
      <c r="L15" s="510"/>
      <c r="M15" s="210"/>
      <c r="N15" s="183"/>
      <c r="O15" s="180"/>
      <c r="P15" s="354"/>
    </row>
    <row r="16" spans="2:16" s="64" customFormat="1" ht="15.75" thickBot="1">
      <c r="B16" s="131" t="s">
        <v>3</v>
      </c>
      <c r="C16" s="511">
        <f>L16-F16-J16-I16</f>
        <v>2649</v>
      </c>
      <c r="D16" s="374">
        <v>2340</v>
      </c>
      <c r="E16" s="441">
        <f>IF(AND(C16=0,D16=0),0,IF(OR(AND(C16&gt;0,D16&lt;=0),AND(C16&lt;0,D16&gt;=0)),"nm",IF(AND(C16&lt;0,D16&lt;0),IF(-(C16/D16-1)*100&lt;-100,"(&gt;100)",-(C16/D16-1)*100),IF((C16/D16-1)*100&gt;100,"&gt;100",(C16/D16-1)*100))))</f>
        <v>13.205128205128203</v>
      </c>
      <c r="F16" s="374">
        <v>2712</v>
      </c>
      <c r="G16" s="374">
        <v>2340</v>
      </c>
      <c r="H16" s="374">
        <v>2514</v>
      </c>
      <c r="I16" s="374">
        <v>2690</v>
      </c>
      <c r="J16" s="374">
        <v>2872</v>
      </c>
      <c r="K16" s="446">
        <f t="shared" si="2"/>
        <v>-2.3230088495575174</v>
      </c>
      <c r="L16" s="511">
        <f>SUM(L10:L14)</f>
        <v>10923</v>
      </c>
      <c r="M16" s="374">
        <v>9816</v>
      </c>
      <c r="N16" s="441">
        <f>IF(AND(L16=0,M16=0),0,IF(OR(AND(L16&gt;0,M16&lt;=0),AND(L16&lt;0,M16&gt;=0)),"nm",IF(AND(L16&lt;0,M16&lt;0),IF(-(L16/M16-1)*100&lt;-100,"(&gt;100)",-(L16/M16-1)*100),IF((L16/M16-1)*100&gt;100,"&gt;100",(L16/M16-1)*100))))</f>
        <v>11.27750611246945</v>
      </c>
      <c r="O16" s="180"/>
      <c r="P16" s="354"/>
    </row>
    <row r="17" spans="2:16" s="64" customFormat="1" ht="15">
      <c r="B17" s="131"/>
      <c r="C17" s="249"/>
      <c r="D17" s="209"/>
      <c r="E17" s="208"/>
      <c r="F17" s="211"/>
      <c r="G17" s="211"/>
      <c r="H17" s="211"/>
      <c r="I17" s="211"/>
      <c r="J17" s="211"/>
      <c r="K17" s="183"/>
      <c r="L17" s="239"/>
      <c r="M17" s="209"/>
      <c r="N17" s="183"/>
      <c r="O17" s="180"/>
      <c r="P17" s="354"/>
    </row>
    <row r="18" spans="2:16" s="64" customFormat="1" ht="15">
      <c r="B18" s="140" t="s">
        <v>0</v>
      </c>
      <c r="C18" s="249"/>
      <c r="D18" s="209"/>
      <c r="E18" s="208"/>
      <c r="F18" s="211"/>
      <c r="G18" s="211"/>
      <c r="H18" s="211"/>
      <c r="I18" s="211"/>
      <c r="J18" s="211"/>
      <c r="K18" s="183"/>
      <c r="L18" s="239"/>
      <c r="M18" s="209"/>
      <c r="N18" s="183"/>
      <c r="O18" s="180"/>
      <c r="P18" s="354"/>
    </row>
    <row r="19" spans="2:16" s="64" customFormat="1" ht="15">
      <c r="B19" s="131" t="s">
        <v>198</v>
      </c>
      <c r="C19" s="517">
        <f>L19-F19-J19-I19</f>
        <v>643</v>
      </c>
      <c r="D19" s="209">
        <v>610</v>
      </c>
      <c r="E19" s="208">
        <f>IF(AND(C19=0,D19=0),0,IF(OR(AND(C19&gt;0,D19&lt;=0),AND(C19&lt;0,D19&gt;=0)),"nm",IF(AND(C19&lt;0,D19&lt;0),IF(-(C19/D19-1)*100&lt;-100,"(&gt;100)",-(C19/D19-1)*100),IF((C19/D19-1)*100&gt;100,"&gt;100",(C19/D19-1)*100))))</f>
        <v>5.40983606557377</v>
      </c>
      <c r="F19" s="211">
        <v>667</v>
      </c>
      <c r="G19" s="211">
        <v>610</v>
      </c>
      <c r="H19" s="211">
        <v>573</v>
      </c>
      <c r="I19" s="211">
        <v>669</v>
      </c>
      <c r="J19" s="211">
        <v>672</v>
      </c>
      <c r="K19" s="183">
        <f>IF(AND(C19=0,F19=0),0,IF(OR(AND(C19&gt;0,F19&lt;=0),AND(C19&lt;0,F19&gt;=0)),"nm",IF(AND(C19&lt;0,F19&lt;0),IF(-(C19/F19-1)*100&lt;-100,"(&gt;100)",-(C19/F19-1)*100),IF((C19/F19-1)*100&gt;100,"&gt;100",(C19/F19-1)*100))))</f>
        <v>-3.59820089955023</v>
      </c>
      <c r="L19" s="509">
        <v>2651</v>
      </c>
      <c r="M19" s="183">
        <v>2294</v>
      </c>
      <c r="N19" s="183">
        <f>IF(AND(L19=0,M19=0),0,IF(OR(AND(L19&gt;0,M19&lt;=0),AND(L19&lt;0,M19&gt;=0)),"nm",IF(AND(L19&lt;0,M19&lt;0),IF(-(L19/M19-1)*100&lt;-100,"(&gt;100)",-(L19/M19-1)*100),IF((L19/M19-1)*100&gt;100,"&gt;100",(L19/M19-1)*100))))</f>
        <v>15.562336530078458</v>
      </c>
      <c r="O19" s="180"/>
      <c r="P19" s="354"/>
    </row>
    <row r="20" spans="2:16" s="64" customFormat="1" ht="15">
      <c r="B20" s="131" t="s">
        <v>200</v>
      </c>
      <c r="C20" s="517">
        <f>L20-F20-J20-I20</f>
        <v>599</v>
      </c>
      <c r="D20" s="209">
        <v>516</v>
      </c>
      <c r="E20" s="261">
        <f>IF(AND(C20=0,D20=0),0,IF(OR(AND(C20&gt;0,D20&lt;=0),AND(C20&lt;0,D20&gt;=0)),"nm",IF(AND(C20&lt;0,D20&lt;0),IF(-(C20/D20-1)*100&lt;-100,"(&gt;100)",-(C20/D20-1)*100),IF((C20/D20-1)*100&gt;100,"&gt;100",(C20/D20-1)*100))))</f>
        <v>16.085271317829463</v>
      </c>
      <c r="F20" s="211">
        <v>592</v>
      </c>
      <c r="G20" s="211">
        <v>516</v>
      </c>
      <c r="H20" s="211">
        <v>536</v>
      </c>
      <c r="I20" s="211">
        <v>549</v>
      </c>
      <c r="J20" s="211">
        <v>509</v>
      </c>
      <c r="K20" s="183">
        <f>IF(AND(C20=0,F20=0),0,IF(OR(AND(C20&gt;0,F20&lt;=0),AND(C20&lt;0,F20&gt;=0)),"nm",IF(AND(C20&lt;0,F20&lt;0),IF(-(C20/F20-1)*100&lt;-100,"(&gt;100)",-(C20/F20-1)*100),IF((C20/F20-1)*100&gt;100,"&gt;100",(C20/F20-1)*100))))</f>
        <v>1.1824324324324342</v>
      </c>
      <c r="L20" s="465">
        <v>2249</v>
      </c>
      <c r="M20" s="183">
        <v>2036</v>
      </c>
      <c r="N20" s="183">
        <f>IF(AND(L20=0,M20=0),0,IF(OR(AND(L20&gt;0,M20&lt;=0),AND(L20&lt;0,M20&gt;=0)),"nm",IF(AND(L20&lt;0,M20&lt;0),IF(-(L20/M20-1)*100&lt;-100,"(&gt;100)",-(L20/M20-1)*100),IF((L20/M20-1)*100&gt;100,"&gt;100",(L20/M20-1)*100))))</f>
        <v>10.461689587426326</v>
      </c>
      <c r="O20" s="180"/>
      <c r="P20" s="354"/>
    </row>
    <row r="21" spans="2:16" s="64" customFormat="1" ht="15">
      <c r="B21" s="131" t="s">
        <v>5</v>
      </c>
      <c r="C21" s="517">
        <f>L21-F21-J21-I21</f>
        <v>247</v>
      </c>
      <c r="D21" s="209">
        <v>211</v>
      </c>
      <c r="E21" s="261">
        <f>IF(AND(C21=0,D21=0),0,IF(OR(AND(C21&gt;0,D21&lt;=0),AND(C21&lt;0,D21&gt;=0)),"nm",IF(AND(C21&lt;0,D21&lt;0),IF(-(C21/D21-1)*100&lt;-100,"(&gt;100)",-(C21/D21-1)*100),IF((C21/D21-1)*100&gt;100,"&gt;100",(C21/D21-1)*100))))</f>
        <v>17.061611374407583</v>
      </c>
      <c r="F21" s="211">
        <v>178</v>
      </c>
      <c r="G21" s="211">
        <v>211</v>
      </c>
      <c r="H21" s="211">
        <v>177</v>
      </c>
      <c r="I21" s="211">
        <v>137</v>
      </c>
      <c r="J21" s="211">
        <v>181</v>
      </c>
      <c r="K21" s="183">
        <f>IF(AND(C21=0,F21=0),0,IF(OR(AND(C21&gt;0,F21&lt;=0),AND(C21&lt;0,F21&gt;=0)),"nm",IF(AND(C21&lt;0,F21&lt;0),IF(-(C21/F21-1)*100&lt;-100,"(&gt;100)",-(C21/F21-1)*100),IF((C21/F21-1)*100&gt;100,"&gt;100",(C21/F21-1)*100))))</f>
        <v>38.76404494382022</v>
      </c>
      <c r="L21" s="512">
        <v>743</v>
      </c>
      <c r="M21" s="183">
        <v>667</v>
      </c>
      <c r="N21" s="183">
        <f>IF(AND(L21=0,M21=0),0,IF(OR(AND(L21&gt;0,M21&lt;=0),AND(L21&lt;0,M21&gt;=0)),"nm",IF(AND(L21&lt;0,M21&lt;0),IF(-(L21/M21-1)*100&lt;-100,"(&gt;100)",-(L21/M21-1)*100),IF((L21/M21-1)*100&gt;100,"&gt;100",(L21/M21-1)*100))))</f>
        <v>11.394302848575721</v>
      </c>
      <c r="O21" s="180"/>
      <c r="P21" s="354"/>
    </row>
    <row r="22" spans="2:16" s="64" customFormat="1" ht="15.75" thickBot="1">
      <c r="B22" s="131"/>
      <c r="C22" s="516"/>
      <c r="D22" s="210"/>
      <c r="E22" s="213"/>
      <c r="F22" s="212"/>
      <c r="G22" s="212"/>
      <c r="H22" s="212"/>
      <c r="I22" s="212"/>
      <c r="J22" s="212"/>
      <c r="K22" s="183"/>
      <c r="L22" s="510"/>
      <c r="M22" s="210"/>
      <c r="N22" s="183"/>
      <c r="O22" s="180"/>
      <c r="P22" s="354"/>
    </row>
    <row r="23" spans="2:16" s="64" customFormat="1" ht="15.75" thickBot="1">
      <c r="B23" s="131" t="s">
        <v>201</v>
      </c>
      <c r="C23" s="511">
        <f>L23-F23-J23-I23</f>
        <v>1489</v>
      </c>
      <c r="D23" s="221">
        <v>1337</v>
      </c>
      <c r="E23" s="447">
        <f>IF(AND(C23=0,D23=0),0,IF(OR(AND(C23&gt;0,D23&lt;=0),AND(C23&lt;0,D23&gt;=0)),"nm",IF(AND(C23&lt;0,D23&lt;0),IF(-(C23/D23-1)*100&lt;-100,"(&gt;100)",-K23(C23/D23-1)*100),IF((C23/D23-1)*100&gt;100,"&gt;100",(C23/D23-1)*100))))</f>
        <v>11.368735976065825</v>
      </c>
      <c r="F23" s="221">
        <v>1437</v>
      </c>
      <c r="G23" s="221">
        <v>1337</v>
      </c>
      <c r="H23" s="221">
        <v>1286</v>
      </c>
      <c r="I23" s="221">
        <v>1355</v>
      </c>
      <c r="J23" s="221">
        <v>1362</v>
      </c>
      <c r="K23" s="448">
        <f>IF(AND(C23=0,F23=0),0,IF(OR(AND(C23&gt;0,F23&lt;=0),AND(C23&lt;0,F23&gt;=0)),"nm",IF(AND(C23&lt;0,F23&lt;0),IF(-(C23/F23-1)*100&lt;-100,"(&gt;100)",-(C23/F23-1)*100),IF((C23/F23-1)*100&gt;100,"&gt;100",(C23/F23-1)*100))))</f>
        <v>3.6186499652052895</v>
      </c>
      <c r="L23" s="513">
        <f>SUM(L19:L21)</f>
        <v>5643</v>
      </c>
      <c r="M23" s="221">
        <v>4997</v>
      </c>
      <c r="N23" s="441">
        <f>IF(AND(L23=0,M23=0),0,IF(OR(AND(L23&gt;0,M23&lt;=0),AND(L23&lt;0,M23&gt;=0)),"nm",IF(AND(L23&lt;0,M23&lt;0),IF(-(L23/M23-1)*100&lt;-100,"(&gt;100)",-(L23/M23-1)*100),IF((L23/M23-1)*100&gt;100,"&gt;100",(L23/M23-1)*100))))</f>
        <v>12.927756653992395</v>
      </c>
      <c r="O23" s="180"/>
      <c r="P23" s="354"/>
    </row>
    <row r="24" spans="2:16" s="64" customFormat="1" ht="15">
      <c r="B24" s="140"/>
      <c r="C24" s="249"/>
      <c r="D24" s="209"/>
      <c r="E24" s="208"/>
      <c r="F24" s="211"/>
      <c r="G24" s="211"/>
      <c r="H24" s="211"/>
      <c r="I24" s="211"/>
      <c r="J24" s="211"/>
      <c r="K24" s="183"/>
      <c r="L24" s="239"/>
      <c r="M24" s="209"/>
      <c r="N24" s="183"/>
      <c r="O24" s="180"/>
      <c r="P24" s="354"/>
    </row>
    <row r="25" spans="2:16" s="64" customFormat="1" ht="15">
      <c r="B25" s="141"/>
      <c r="C25" s="249"/>
      <c r="D25" s="209"/>
      <c r="E25" s="208"/>
      <c r="F25" s="211"/>
      <c r="G25" s="211"/>
      <c r="H25" s="211"/>
      <c r="I25" s="211"/>
      <c r="J25" s="211"/>
      <c r="K25" s="183"/>
      <c r="L25" s="239"/>
      <c r="M25" s="209"/>
      <c r="N25" s="183"/>
      <c r="O25" s="180"/>
      <c r="P25" s="354"/>
    </row>
    <row r="26" spans="2:16" s="64" customFormat="1" ht="15">
      <c r="B26" s="131" t="s">
        <v>261</v>
      </c>
      <c r="C26" s="249">
        <f>L26-F26-J26-I26</f>
        <v>1160</v>
      </c>
      <c r="D26" s="211">
        <v>1003</v>
      </c>
      <c r="E26" s="208">
        <f>IF(AND(C26=0,D26=0),0,IF(OR(AND(C26&gt;0,D26&lt;=0),AND(C26&lt;0,D26&gt;=0)),"nm",IF(AND(C26&lt;0,D26&lt;0),IF(-(C26/D26-1)*100&lt;-100,"(&gt;100)",-(C26/D26-1)*100),IF((C26/D26-1)*100&gt;100,"&gt;100",(C26/D26-1)*100))))</f>
        <v>15.653040877367896</v>
      </c>
      <c r="F26" s="211">
        <v>1275</v>
      </c>
      <c r="G26" s="211">
        <v>1003</v>
      </c>
      <c r="H26" s="211">
        <v>1228</v>
      </c>
      <c r="I26" s="211">
        <v>1335</v>
      </c>
      <c r="J26" s="211">
        <v>1510</v>
      </c>
      <c r="K26" s="183">
        <f>IF(AND(C26=0,F26=0),0,IF(OR(AND(C26&gt;0,F26&lt;=0),AND(C26&lt;0,F26&gt;=0)),"nm",IF(AND(C26&lt;0,F26&lt;0),IF(-(C26/F26-1)*100&lt;-100,"(&gt;100)",-(C26/F26-1)*100),IF((C26/F26-1)*100&gt;100,"&gt;100",(C26/F26-1)*100))))</f>
        <v>-9.019607843137257</v>
      </c>
      <c r="L26" s="509">
        <f>L16-L23</f>
        <v>5280</v>
      </c>
      <c r="M26" s="211">
        <v>4819</v>
      </c>
      <c r="N26" s="183">
        <f>IF(AND(L26=0,M26=0),0,IF(OR(AND(L26&gt;0,M26&lt;=0),AND(L26&lt;0,M26&gt;=0)),"nm",IF(AND(L26&lt;0,M26&lt;0),IF(-(L26/M26-1)*100&lt;-100,"(&gt;100)",-(L26/M26-1)*100),IF((L26/M26-1)*100&gt;100,"&gt;100",(L26/M26-1)*100))))</f>
        <v>9.566300062253585</v>
      </c>
      <c r="O26" s="180"/>
      <c r="P26" s="354"/>
    </row>
    <row r="27" spans="2:16" s="64" customFormat="1" ht="15.75" thickBot="1">
      <c r="B27" s="394" t="s">
        <v>335</v>
      </c>
      <c r="C27" s="516">
        <f>L27-F27-J27-I27</f>
        <v>3</v>
      </c>
      <c r="D27" s="210">
        <v>9</v>
      </c>
      <c r="E27" s="213">
        <f>IF(AND(C27=0,D27=0),0,IF(OR(AND(C27&gt;0,D27&lt;=0),AND(C27&lt;0,D27&gt;=0)),"nm",IF(AND(C27&lt;0,D27&lt;0),IF(-(C27/D27-1)*100&lt;-100,"(&gt;100)",-(C27/D27-1)*100),IF((C27/D27-1)*100&gt;100,"&gt;100",(C27/D27-1)*100))))</f>
        <v>-66.66666666666667</v>
      </c>
      <c r="F27" s="375">
        <v>-3</v>
      </c>
      <c r="G27" s="212">
        <v>9</v>
      </c>
      <c r="H27" s="212">
        <v>6</v>
      </c>
      <c r="I27" s="212">
        <v>10</v>
      </c>
      <c r="J27" s="212">
        <v>4</v>
      </c>
      <c r="K27" s="222" t="str">
        <f>IF(AND(C27=0,F27=0),0,IF(OR(AND(C27&gt;0,F27&lt;=0),AND(C27&lt;0,F27&gt;=0)),"nm",IF(AND(C27&lt;0,F27&lt;0),IF(-(C27/F27-1)*100&lt;-100,"(&gt;100)",-(C27/F27-1)*100),IF((C27/F27-1)*100&gt;100,"&gt;100",(C27/F27-1)*100))))</f>
        <v>nm</v>
      </c>
      <c r="L27" s="514">
        <v>14</v>
      </c>
      <c r="M27" s="210">
        <v>79</v>
      </c>
      <c r="N27" s="222">
        <f>IF(AND(L27=0,M27=0),0,IF(OR(AND(L27&gt;0,M27&lt;=0),AND(L27&lt;0,M27&gt;=0)),"nm",IF(AND(L27&lt;0,M27&lt;0),IF(-(L27/M27-1)*100&lt;-100,"(&gt;100)",-(L27/M27-1)*100),IF((L27/M27-1)*100&gt;100,"&gt;100",(L27/M27-1)*100))))</f>
        <v>-82.27848101265822</v>
      </c>
      <c r="O27" s="180"/>
      <c r="P27" s="354"/>
    </row>
    <row r="28" spans="2:16" s="64" customFormat="1" ht="15">
      <c r="B28" s="140" t="s">
        <v>262</v>
      </c>
      <c r="C28" s="517">
        <f>L28-F28-J28-I28</f>
        <v>1163</v>
      </c>
      <c r="D28" s="183">
        <v>1012</v>
      </c>
      <c r="E28" s="208">
        <f>IF(AND(C28=0,D28=0),0,IF(OR(AND(C28&gt;0,D28&lt;=0),AND(C28&lt;0,D28&gt;=0)),"nm",IF(AND(C28&lt;0,D28&lt;0),IF(-(C28/D28-1)*100&lt;-100,"(&gt;100)",-(C28/D28-1)*100),IF((C28/D28-1)*100&gt;100,"&gt;100",(C28/D28-1)*100))))</f>
        <v>14.920948616600782</v>
      </c>
      <c r="F28" s="183">
        <v>1272</v>
      </c>
      <c r="G28" s="183">
        <v>1012</v>
      </c>
      <c r="H28" s="183">
        <v>1234</v>
      </c>
      <c r="I28" s="183">
        <v>1345</v>
      </c>
      <c r="J28" s="183">
        <v>1514</v>
      </c>
      <c r="K28" s="183">
        <f>IF(AND(C28=0,F28=0),0,IF(OR(AND(C28&gt;0,F28&lt;=0),AND(C28&lt;0,F28&gt;=0)),"nm",IF(AND(C28&lt;0,F28&lt;0),IF(-(C28/F28-1)*100&lt;-100,"(&gt;100)",-(C28/F28-1)*100),IF((C28/F28-1)*100&gt;100,"&gt;100",(C28/F28-1)*100))))</f>
        <v>-8.569182389937103</v>
      </c>
      <c r="L28" s="465">
        <f>SUM(L26:L27)</f>
        <v>5294</v>
      </c>
      <c r="M28" s="183">
        <v>4898</v>
      </c>
      <c r="N28" s="183">
        <f>IF(AND(L28=0,M28=0),0,IF(OR(AND(L28&gt;0,M28&lt;=0),AND(L28&lt;0,M28&gt;=0)),"nm",IF(AND(L28&lt;0,M28&lt;0),IF(-(L28/M28-1)*100&lt;-100,"(&gt;100)",-(L28/M28-1)*100),IF((L28/M28-1)*100&gt;100,"&gt;100",(L28/M28-1)*100))))</f>
        <v>8.084932625561446</v>
      </c>
      <c r="O28" s="180"/>
      <c r="P28" s="354"/>
    </row>
    <row r="29" spans="2:16" s="64" customFormat="1" ht="15">
      <c r="B29" s="131"/>
      <c r="C29" s="122"/>
      <c r="D29" s="209"/>
      <c r="E29" s="208"/>
      <c r="F29" s="209"/>
      <c r="G29" s="209"/>
      <c r="H29" s="209"/>
      <c r="I29" s="209"/>
      <c r="J29" s="209"/>
      <c r="K29" s="183"/>
      <c r="L29" s="239"/>
      <c r="M29" s="209"/>
      <c r="N29" s="183"/>
      <c r="O29" s="180"/>
      <c r="P29" s="354"/>
    </row>
    <row r="30" spans="2:16" s="64" customFormat="1" ht="15.75" thickBot="1">
      <c r="B30" s="131" t="s">
        <v>56</v>
      </c>
      <c r="C30" s="516">
        <f>L30-F30-J30-I30</f>
        <v>136</v>
      </c>
      <c r="D30" s="210">
        <v>141</v>
      </c>
      <c r="E30" s="208">
        <f>IF(AND(C30=0,D30=0),0,IF(OR(AND(C30&gt;0,D30&lt;=0),AND(C30&lt;0,D30&gt;=0)),"nm",IF(AND(C30&lt;0,D30&lt;0),IF(-(C30/D30-1)*100&lt;-100,"(&gt;100)",-(C30/D30-1)*100),IF((C30/D30-1)*100&gt;100,"&gt;100",(C30/D30-1)*100))))</f>
        <v>-3.546099290780147</v>
      </c>
      <c r="F30" s="212">
        <v>179</v>
      </c>
      <c r="G30" s="212">
        <v>141</v>
      </c>
      <c r="H30" s="212">
        <v>193</v>
      </c>
      <c r="I30" s="212">
        <v>197</v>
      </c>
      <c r="J30" s="212">
        <v>215</v>
      </c>
      <c r="K30" s="183">
        <f>IF(AND(C30=0,F30=0),0,IF(OR(AND(C30&gt;0,F30&lt;=0),AND(C30&lt;0,F30&gt;=0)),"nm",IF(AND(C30&lt;0,F30&lt;0),IF(-(C30/F30-1)*100&lt;-100,"(&gt;100)",-(C30/F30-1)*100),IF((C30/F30-1)*100&gt;100,"&gt;100",(C30/F30-1)*100))))</f>
        <v>-24.022346368715088</v>
      </c>
      <c r="L30" s="514">
        <v>727</v>
      </c>
      <c r="M30" s="210">
        <v>713</v>
      </c>
      <c r="N30" s="222">
        <f>IF(AND(L30=0,M30=0),0,IF(OR(AND(L30&gt;0,M30&lt;=0),AND(L30&lt;0,M30&gt;=0)),"nm",IF(AND(L30&lt;0,M30&lt;0),IF(-(L30/M30-1)*100&lt;-100,"(&gt;100)",-(L30/M30-1)*100),IF((L30/M30-1)*100&gt;100,"&gt;100",(L30/M30-1)*100))))</f>
        <v>1.9635343618513268</v>
      </c>
      <c r="O30" s="180"/>
      <c r="P30" s="354"/>
    </row>
    <row r="31" spans="2:16" s="64" customFormat="1" ht="15.75" thickBot="1">
      <c r="B31" s="140" t="s">
        <v>43</v>
      </c>
      <c r="C31" s="511">
        <f>L31-F31-J31-I31</f>
        <v>1027</v>
      </c>
      <c r="D31" s="375">
        <v>871</v>
      </c>
      <c r="E31" s="223">
        <f>IF(AND(C31=0,D31=0),0,IF(OR(AND(C31&gt;0,D31&lt;=0),AND(C31&lt;0,D31&gt;=0)),"nm",IF(AND(C31&lt;0,D31&lt;0),IF(-(C31/D31-1)*100&lt;-100,"(&gt;100)",-(C31/D31-1)*100),IF((C31/D31-1)*100&gt;100,"&gt;100",(C31/D31-1)*100))))</f>
        <v>17.910447761194035</v>
      </c>
      <c r="F31" s="375">
        <v>1093</v>
      </c>
      <c r="G31" s="375">
        <v>871</v>
      </c>
      <c r="H31" s="375">
        <v>1041</v>
      </c>
      <c r="I31" s="375">
        <v>1148</v>
      </c>
      <c r="J31" s="375">
        <v>1299</v>
      </c>
      <c r="K31" s="441">
        <f>IF(AND(C31=0,F31=0),0,IF(OR(AND(C31&gt;0,F31&lt;=0),AND(C31&lt;0,F31&gt;=0)),"nm",IF(AND(C31&lt;0,F31&lt;0),IF(-(C31/F31-1)*100&lt;-100,"(&gt;100)",-(C31/F31-1)*100),IF((C31/F31-1)*100&gt;100,"&gt;100",(C31/F31-1)*100))))</f>
        <v>-6.038426349496795</v>
      </c>
      <c r="L31" s="515">
        <f>L28-L30</f>
        <v>4567</v>
      </c>
      <c r="M31" s="375">
        <v>4185</v>
      </c>
      <c r="N31" s="441">
        <f>IF(AND(L31=0,M31=0),0,IF(OR(AND(L31&gt;0,M31&lt;=0),AND(L31&lt;0,M31&gt;=0)),"nm",IF(AND(L31&lt;0,M31&lt;0),IF(-(L31/M31-1)*100&lt;-100,"(&gt;100)",-(L31/M31-1)*100),IF((L31/M31-1)*100&gt;100,"&gt;100",(L31/M31-1)*100))))</f>
        <v>9.127837514934289</v>
      </c>
      <c r="O31" s="180"/>
      <c r="P31" s="354"/>
    </row>
    <row r="32" spans="2:16" s="64" customFormat="1" ht="15">
      <c r="B32" s="131"/>
      <c r="C32" s="249"/>
      <c r="D32" s="209"/>
      <c r="E32" s="208"/>
      <c r="F32" s="249"/>
      <c r="G32" s="211"/>
      <c r="H32" s="211"/>
      <c r="I32" s="211"/>
      <c r="J32" s="249"/>
      <c r="K32" s="183"/>
      <c r="L32" s="239"/>
      <c r="M32" s="209"/>
      <c r="N32" s="183"/>
      <c r="O32" s="180"/>
      <c r="P32" s="354"/>
    </row>
    <row r="33" spans="2:16" s="64" customFormat="1" ht="15">
      <c r="B33" s="131" t="s">
        <v>202</v>
      </c>
      <c r="C33" s="249"/>
      <c r="D33" s="209"/>
      <c r="E33" s="208"/>
      <c r="F33" s="249"/>
      <c r="G33" s="211"/>
      <c r="H33" s="211"/>
      <c r="I33" s="211"/>
      <c r="J33" s="249"/>
      <c r="K33" s="183"/>
      <c r="L33" s="239"/>
      <c r="M33" s="209"/>
      <c r="N33" s="183"/>
      <c r="O33" s="180"/>
      <c r="P33" s="354"/>
    </row>
    <row r="34" spans="2:16" s="64" customFormat="1" ht="15">
      <c r="B34" s="140" t="s">
        <v>203</v>
      </c>
      <c r="C34" s="249">
        <f>L34-F34-J34-I34</f>
        <v>1002</v>
      </c>
      <c r="D34" s="183">
        <v>838</v>
      </c>
      <c r="E34" s="208">
        <f>IF(AND(C34=0,D34=0),0,IF(OR(AND(C34&gt;0,D34&lt;=0),AND(C34&lt;0,D34&gt;=0)),"nm",IF(AND(C34&lt;0,D34&lt;0),IF(-(C34/D34-1)*100&lt;-100,"(&gt;100)",-(C34/D34-1)*100),IF((C34/D34-1)*100&gt;100,"&gt;100",(C34/D34-1)*100))))</f>
        <v>19.570405727923635</v>
      </c>
      <c r="F34" s="211">
        <v>1066</v>
      </c>
      <c r="G34" s="211">
        <v>838</v>
      </c>
      <c r="H34" s="211">
        <v>1008</v>
      </c>
      <c r="I34" s="211">
        <v>1117</v>
      </c>
      <c r="J34" s="211">
        <v>1269</v>
      </c>
      <c r="K34" s="183">
        <f>IF(AND(C34=0,F34=0),0,IF(OR(AND(C34&gt;0,F34&lt;=0),AND(C34&lt;0,F34&gt;=0)),"nm",IF(AND(C34&lt;0,F34&lt;0),IF(-(C34/F34-1)*100&lt;-100,"(&gt;100)",-(C34/F34-1)*100),IF((C34/F34-1)*100&gt;100,"&gt;100",(C34/F34-1)*100))))</f>
        <v>-6.003752345215762</v>
      </c>
      <c r="L34" s="465">
        <v>4454</v>
      </c>
      <c r="M34" s="211">
        <v>4046</v>
      </c>
      <c r="N34" s="183">
        <f>IF(AND(L34=0,M34=0),0,IF(OR(AND(L34&gt;0,M34&lt;=0),AND(L34&lt;0,M34&gt;=0)),"nm",IF(AND(L34&lt;0,M34&lt;0),IF(-(L34/M34-1)*100&lt;-100,"(&gt;100)",-(L34/M34-1)*100),IF((L34/M34-1)*100&gt;100,"&gt;100",(L34/M34-1)*100))))</f>
        <v>10.084033613445387</v>
      </c>
      <c r="O34" s="180"/>
      <c r="P34" s="354"/>
    </row>
    <row r="35" spans="2:16" s="64" customFormat="1" ht="15.75" thickBot="1">
      <c r="B35" s="140" t="s">
        <v>263</v>
      </c>
      <c r="C35" s="516">
        <f>L35-F35-J35-I35</f>
        <v>25</v>
      </c>
      <c r="D35" s="210">
        <v>33</v>
      </c>
      <c r="E35" s="213">
        <f>IF(AND(C35=0,D35=0),0,IF(OR(AND(C35&gt;0,D35&lt;=0),AND(C35&lt;0,D35&gt;=0)),"nm",IF(AND(C35&lt;0,D35&lt;0),IF(-(C35/D35-1)*100&lt;-100,"(&gt;100)",-(C35/D35-1)*100),IF((C35/D35-1)*100&gt;100,"&gt;100",(C35/D35-1)*100))))</f>
        <v>-24.242424242424242</v>
      </c>
      <c r="F35" s="212">
        <v>27</v>
      </c>
      <c r="G35" s="212">
        <v>33</v>
      </c>
      <c r="H35" s="212">
        <v>33</v>
      </c>
      <c r="I35" s="212">
        <v>31</v>
      </c>
      <c r="J35" s="212">
        <v>30</v>
      </c>
      <c r="K35" s="222">
        <f>IF(AND(C35=0,F35=0),0,IF(OR(AND(C35&gt;0,F35&lt;=0),AND(C35&lt;0,F35&gt;=0)),"nm",IF(AND(C35&lt;0,F35&lt;0),IF(-(C35/F35-1)*100&lt;-100,"(&gt;100)",-(C35/F35-1)*100),IF((C35/F35-1)*100&gt;100,"&gt;100",(C35/F35-1)*100))))</f>
        <v>-7.4074074074074066</v>
      </c>
      <c r="L35" s="514">
        <v>113</v>
      </c>
      <c r="M35" s="210">
        <v>139</v>
      </c>
      <c r="N35" s="222">
        <f>IF(AND(L35=0,M35=0),0,IF(OR(AND(L35&gt;0,M35&lt;=0),AND(L35&lt;0,M35&gt;=0)),"nm",IF(AND(L35&lt;0,M35&lt;0),IF(-(L35/M35-1)*100&lt;-100,"(&gt;100)",-(L35/M35-1)*100),IF((L35/M35-1)*100&gt;100,"&gt;100",(L35/M35-1)*100))))</f>
        <v>-18.705035971223015</v>
      </c>
      <c r="O35" s="180"/>
      <c r="P35" s="354"/>
    </row>
    <row r="36" spans="2:16" s="64" customFormat="1" ht="15.75" thickBot="1">
      <c r="B36" s="142"/>
      <c r="C36" s="511">
        <f>L36-F36-J36-I36</f>
        <v>1027</v>
      </c>
      <c r="D36" s="222">
        <v>871</v>
      </c>
      <c r="E36" s="213">
        <f>IF(AND(C36=0,D36=0),0,IF(OR(AND(C36&gt;0,D36&lt;=0),AND(C36&lt;0,D36&gt;=0)),"nm",IF(AND(C36&lt;0,D36&lt;0),IF(-(C36/D36-1)*100&lt;-100,"(&gt;100)",-(C36/D36-1)*100),IF((C36/D36-1)*100&gt;100,"&gt;100",(C36/D36-1)*100))))</f>
        <v>17.910447761194035</v>
      </c>
      <c r="F36" s="222">
        <v>1093</v>
      </c>
      <c r="G36" s="222">
        <v>871</v>
      </c>
      <c r="H36" s="222">
        <v>1041</v>
      </c>
      <c r="I36" s="222">
        <v>1148</v>
      </c>
      <c r="J36" s="222">
        <v>1299</v>
      </c>
      <c r="K36" s="222">
        <f>IF(AND(C36=0,F36=0),0,IF(OR(AND(C36&gt;0,F36&lt;=0),AND(C36&lt;0,F36&gt;=0)),"nm",IF(AND(C36&lt;0,F36&lt;0),IF(-(C36/F36-1)*100&lt;-100,"(&gt;100)",-(C36/F36-1)*100),IF((C36/F36-1)*100&gt;100,"&gt;100",(C36/F36-1)*100))))</f>
        <v>-6.038426349496795</v>
      </c>
      <c r="L36" s="513">
        <f>SUM(L34:L35)</f>
        <v>4567</v>
      </c>
      <c r="M36" s="222">
        <v>4185</v>
      </c>
      <c r="N36" s="222">
        <f>IF(AND(L36=0,M36=0),0,IF(OR(AND(L36&gt;0,M36&lt;=0),AND(L36&lt;0,M36&gt;=0)),"nm",IF(AND(L36&lt;0,M36&lt;0),IF(-(L36/M36-1)*100&lt;-100,"(&gt;100)",-(L36/M36-1)*100),IF((L36/M36-1)*100&gt;100,"&gt;100",(L36/M36-1)*100))))</f>
        <v>9.127837514934289</v>
      </c>
      <c r="O36" s="180"/>
      <c r="P36" s="354"/>
    </row>
    <row r="37" spans="2:16" s="64" customFormat="1" ht="15.75" thickBot="1">
      <c r="B37" s="143"/>
      <c r="C37" s="376"/>
      <c r="D37" s="377"/>
      <c r="E37" s="378"/>
      <c r="F37" s="377"/>
      <c r="G37" s="379"/>
      <c r="H37" s="379"/>
      <c r="I37" s="379"/>
      <c r="J37" s="379"/>
      <c r="K37" s="378"/>
      <c r="L37" s="380"/>
      <c r="M37" s="220"/>
      <c r="N37" s="378"/>
      <c r="O37" s="73"/>
      <c r="P37" s="354"/>
    </row>
    <row r="38" spans="1:16" ht="15" thickTop="1">
      <c r="A38" s="73"/>
      <c r="B38" s="97"/>
      <c r="C38" s="165"/>
      <c r="D38" s="165"/>
      <c r="E38" s="162"/>
      <c r="F38" s="165"/>
      <c r="G38" s="165"/>
      <c r="H38" s="165"/>
      <c r="I38" s="165"/>
      <c r="J38" s="165"/>
      <c r="K38" s="162"/>
      <c r="L38" s="381"/>
      <c r="M38" s="163"/>
      <c r="N38" s="162"/>
      <c r="O38" s="357"/>
      <c r="P38" s="357"/>
    </row>
    <row r="39" spans="1:16" ht="14.25">
      <c r="A39" s="73"/>
      <c r="B39" s="97"/>
      <c r="C39" s="356"/>
      <c r="D39" s="356"/>
      <c r="E39" s="355"/>
      <c r="F39" s="356"/>
      <c r="G39" s="356"/>
      <c r="H39" s="356"/>
      <c r="I39" s="356"/>
      <c r="J39" s="356"/>
      <c r="K39" s="355"/>
      <c r="L39" s="356"/>
      <c r="M39" s="356"/>
      <c r="N39" s="355"/>
      <c r="O39" s="357"/>
      <c r="P39" s="357"/>
    </row>
    <row r="40" spans="1:14" ht="15">
      <c r="A40" s="328" t="s">
        <v>313</v>
      </c>
      <c r="B40" s="329"/>
      <c r="C40" s="330"/>
      <c r="D40" s="330"/>
      <c r="E40" s="162"/>
      <c r="F40" s="289"/>
      <c r="G40" s="289"/>
      <c r="H40" s="289"/>
      <c r="I40" s="235"/>
      <c r="J40" s="235"/>
      <c r="K40" s="162"/>
      <c r="L40" s="163"/>
      <c r="M40" s="172"/>
      <c r="N40" s="176"/>
    </row>
    <row r="41" spans="1:14" ht="15" thickBot="1">
      <c r="A41" s="73"/>
      <c r="B41" s="97"/>
      <c r="C41" s="289"/>
      <c r="D41" s="163"/>
      <c r="E41" s="162"/>
      <c r="F41" s="289"/>
      <c r="G41" s="289"/>
      <c r="H41" s="289"/>
      <c r="I41" s="235"/>
      <c r="J41" s="235"/>
      <c r="K41" s="162"/>
      <c r="L41" s="163"/>
      <c r="M41" s="172"/>
      <c r="N41" s="176"/>
    </row>
    <row r="42" spans="1:14" ht="15.75" customHeight="1" thickTop="1">
      <c r="A42" s="73"/>
      <c r="B42" s="136"/>
      <c r="C42" s="616" t="str">
        <f>C4</f>
        <v>4th Qtr 2015</v>
      </c>
      <c r="D42" s="616" t="str">
        <f>D4</f>
        <v>4th Qtr 2014</v>
      </c>
      <c r="E42" s="200" t="s">
        <v>194</v>
      </c>
      <c r="F42" s="616" t="str">
        <f>F4</f>
        <v>3rd Qtr 2015</v>
      </c>
      <c r="G42" s="616" t="str">
        <f>G4</f>
        <v>4th Qtr 2014</v>
      </c>
      <c r="H42" s="612" t="str">
        <f>H4</f>
        <v>3rd Qtr 2014</v>
      </c>
      <c r="I42" s="612" t="str">
        <f>I4</f>
        <v>2nd Qtr 2015</v>
      </c>
      <c r="J42" s="616" t="str">
        <f>J4</f>
        <v>1st Qtr 2015</v>
      </c>
      <c r="K42" s="200" t="s">
        <v>194</v>
      </c>
      <c r="L42" s="616" t="str">
        <f>L4</f>
        <v>Year 2015</v>
      </c>
      <c r="M42" s="616" t="str">
        <f>M4</f>
        <v>Year 2014</v>
      </c>
      <c r="N42" s="195" t="s">
        <v>194</v>
      </c>
    </row>
    <row r="43" spans="1:14" ht="15.75" thickBot="1">
      <c r="A43" s="73"/>
      <c r="B43" s="137" t="s">
        <v>193</v>
      </c>
      <c r="C43" s="617"/>
      <c r="D43" s="617"/>
      <c r="E43" s="201" t="s">
        <v>195</v>
      </c>
      <c r="F43" s="617"/>
      <c r="G43" s="617"/>
      <c r="H43" s="613"/>
      <c r="I43" s="613"/>
      <c r="J43" s="617"/>
      <c r="K43" s="201" t="s">
        <v>195</v>
      </c>
      <c r="L43" s="617"/>
      <c r="M43" s="617"/>
      <c r="N43" s="196" t="s">
        <v>195</v>
      </c>
    </row>
    <row r="44" spans="1:14" ht="15.75" thickTop="1">
      <c r="A44" s="73"/>
      <c r="B44" s="138"/>
      <c r="C44" s="169"/>
      <c r="D44" s="208"/>
      <c r="E44" s="183"/>
      <c r="F44" s="169"/>
      <c r="G44" s="169"/>
      <c r="H44" s="169"/>
      <c r="I44" s="208"/>
      <c r="J44" s="208"/>
      <c r="K44" s="183"/>
      <c r="L44" s="503"/>
      <c r="M44" s="209"/>
      <c r="N44" s="116"/>
    </row>
    <row r="45" spans="1:14" ht="15">
      <c r="A45" s="73"/>
      <c r="B45" s="140" t="s">
        <v>43</v>
      </c>
      <c r="C45" s="523">
        <f>L45-F45-J45-I45</f>
        <v>1027</v>
      </c>
      <c r="D45" s="183">
        <v>871</v>
      </c>
      <c r="E45" s="119">
        <f>IF(AND(C45=0,D45=0),0,IF(OR(AND(C45&gt;0,D45&lt;=0),AND(C45&lt;0,D45&gt;=0)),"nm",IF(AND(C45&lt;0,D45&lt;0),IF(-(C45/D45-1)*100&lt;-100,"(&gt;100)",-(C45/D45-1)*100),IF((C45/D45-1)*100&gt;100,"&gt;100",(C45/D45-1)*100))))</f>
        <v>17.910447761194035</v>
      </c>
      <c r="F45" s="183">
        <v>1093</v>
      </c>
      <c r="G45" s="183">
        <v>871</v>
      </c>
      <c r="H45" s="183">
        <v>1041</v>
      </c>
      <c r="I45" s="183">
        <v>1148</v>
      </c>
      <c r="J45" s="183">
        <v>1299</v>
      </c>
      <c r="K45" s="119">
        <f>IF(AND(C45=0,F45=0),0,IF(OR(AND(C45&gt;0,F45&lt;=0),AND(C45&lt;0,F45&gt;=0)),"nm",IF(AND(C45&lt;0,F45&lt;0),IF(-(C45/F45-1)*100&lt;-100,"(&gt;100)",-(C45/F45-1)*100),IF((C45/F45-1)*100&gt;100,"&gt;100",(C45/F45-1)*100))))</f>
        <v>-6.038426349496795</v>
      </c>
      <c r="L45" s="523">
        <v>4567</v>
      </c>
      <c r="M45" s="183">
        <v>4185</v>
      </c>
      <c r="N45" s="119">
        <f>IF(AND(L45=0,M45=0),0,IF(OR(AND(L45&gt;0,M45&lt;=0),AND(L45&lt;0,M45&gt;=0)),"nm",IF(AND(L45&lt;0,M45&lt;0),IF(-(L45/M45-1)*100&lt;-100,"(&gt;100)",-(L45/M45-1)*100),IF((L45/M45-1)*100&gt;100,"&gt;100",(L45/M45-1)*100))))</f>
        <v>9.127837514934289</v>
      </c>
    </row>
    <row r="46" spans="1:14" ht="15">
      <c r="A46" s="73"/>
      <c r="B46" s="140"/>
      <c r="C46" s="523"/>
      <c r="D46" s="183"/>
      <c r="E46" s="183"/>
      <c r="F46" s="183"/>
      <c r="G46" s="183"/>
      <c r="H46" s="183"/>
      <c r="I46" s="183"/>
      <c r="J46" s="183"/>
      <c r="K46" s="183"/>
      <c r="L46" s="478"/>
      <c r="M46" s="183"/>
      <c r="N46" s="183"/>
    </row>
    <row r="47" spans="1:14" ht="15">
      <c r="A47" s="73"/>
      <c r="B47" s="140" t="s">
        <v>204</v>
      </c>
      <c r="C47" s="523"/>
      <c r="D47" s="183"/>
      <c r="E47" s="183"/>
      <c r="F47" s="183"/>
      <c r="G47" s="183"/>
      <c r="H47" s="183"/>
      <c r="I47" s="183"/>
      <c r="J47" s="183"/>
      <c r="K47" s="183"/>
      <c r="L47" s="478"/>
      <c r="M47" s="183"/>
      <c r="N47" s="183"/>
    </row>
    <row r="48" spans="1:14" ht="29.25">
      <c r="A48" s="73"/>
      <c r="B48" s="131" t="s">
        <v>205</v>
      </c>
      <c r="C48" s="523">
        <f>L48-F48-J48-I48</f>
        <v>-26</v>
      </c>
      <c r="D48" s="189">
        <v>66</v>
      </c>
      <c r="E48" s="119" t="str">
        <f>IF(AND(C48=0,D48=0),0,IF(OR(AND(C48&gt;0,D48&lt;=0),AND(C48&lt;0,D48&gt;=0)),"nm",IF(AND(C48&lt;0,D48&lt;0),IF(-(C48/D48-1)*100&lt;-100,"(&gt;100)",-(C48/D48-1)*100),IF((C48/D48-1)*100&gt;100,"&gt;100",(C48/D48-1)*100))))</f>
        <v>nm</v>
      </c>
      <c r="F48" s="189">
        <v>56</v>
      </c>
      <c r="G48" s="189">
        <v>66</v>
      </c>
      <c r="H48" s="189">
        <v>33</v>
      </c>
      <c r="I48" s="189">
        <v>-130</v>
      </c>
      <c r="J48" s="189">
        <v>127</v>
      </c>
      <c r="K48" s="119" t="str">
        <f>IF(AND(C48=0,F48=0),0,IF(OR(AND(C48&gt;0,F48&lt;=0),AND(C48&lt;0,F48&gt;=0)),"nm",IF(AND(C48&lt;0,F48&lt;0),IF(-(C48/F48-1)*100&lt;-100,"(&gt;100)",-(C48/F48-1)*100),IF((C48/F48-1)*100&gt;100,"&gt;100",(C48/F48-1)*100))))</f>
        <v>nm</v>
      </c>
      <c r="L48" s="525">
        <v>27</v>
      </c>
      <c r="M48" s="183">
        <v>96</v>
      </c>
      <c r="N48" s="119">
        <f>IF(AND(L48=0,M48=0),0,IF(OR(AND(L48&gt;0,M48&lt;=0),AND(L48&lt;0,M48&gt;=0)),"nm",IF(AND(L48&lt;0,M48&lt;0),IF(-(L48/M48-1)*100&lt;-100,"(&gt;100)",-(L48/M48-1)*100),IF((L48/M48-1)*100&gt;100,"&gt;100",(L48/M48-1)*100))))</f>
        <v>-71.875</v>
      </c>
    </row>
    <row r="49" spans="1:14" ht="29.25">
      <c r="A49" s="73"/>
      <c r="B49" s="278" t="s">
        <v>357</v>
      </c>
      <c r="C49" s="523">
        <f>L49-F49-J49-I49</f>
        <v>5</v>
      </c>
      <c r="D49" s="119">
        <v>-1</v>
      </c>
      <c r="E49" s="119" t="str">
        <f>IF(AND(C49=0,D49=0),0,IF(OR(AND(C49&gt;0,D49&lt;=0),AND(C49&lt;0,D49&gt;=0)),"nm",IF(AND(C49&lt;0,D49&lt;0),IF(-(C49/D49-1)*100&lt;-100,"(&gt;100)",-(C49/D49-1)*100),IF((C49/D49-1)*100&gt;100,"&gt;100",(C49/D49-1)*100))))</f>
        <v>nm</v>
      </c>
      <c r="F49" s="189">
        <v>-1</v>
      </c>
      <c r="G49" s="189">
        <v>-1</v>
      </c>
      <c r="H49" s="189">
        <v>3</v>
      </c>
      <c r="I49" s="189">
        <v>-1</v>
      </c>
      <c r="J49" s="189">
        <v>1</v>
      </c>
      <c r="K49" s="119" t="str">
        <f>IF(AND(C49=0,F49=0),0,IF(OR(AND(C49&gt;0,F49&lt;=0),AND(C49&lt;0,F49&gt;=0)),"nm",IF(AND(C49&lt;0,F49&lt;0),IF(-(C49/F49-1)*100&lt;-100,"(&gt;100)",-(C49/F49-1)*100),IF((C49/F49-1)*100&gt;100,"&gt;100",(C49/F49-1)*100))))</f>
        <v>nm</v>
      </c>
      <c r="L49" s="523">
        <v>4</v>
      </c>
      <c r="M49" s="183">
        <v>7</v>
      </c>
      <c r="N49" s="119">
        <f>IF(AND(L49=0,M49=0),0,IF(OR(AND(L49&gt;0,M49&lt;=0),AND(L49&lt;0,M49&gt;=0)),"nm",IF(AND(L49&lt;0,M49&lt;0),IF(-(L49/M49-1)*100&lt;-100,"(&gt;100)",-(L49/M49-1)*100),IF((L49/M49-1)*100&gt;100,"&gt;100",(L49/M49-1)*100))))</f>
        <v>-42.85714285714286</v>
      </c>
    </row>
    <row r="50" spans="1:14" ht="15">
      <c r="A50" s="73"/>
      <c r="B50" s="131" t="s">
        <v>278</v>
      </c>
      <c r="C50" s="523"/>
      <c r="D50" s="189"/>
      <c r="E50" s="183"/>
      <c r="F50" s="189"/>
      <c r="G50" s="189"/>
      <c r="H50" s="189"/>
      <c r="I50" s="189"/>
      <c r="J50" s="189"/>
      <c r="K50" s="183"/>
      <c r="L50" s="478"/>
      <c r="M50" s="183"/>
      <c r="N50" s="119"/>
    </row>
    <row r="51" spans="1:14" ht="15">
      <c r="A51" s="73"/>
      <c r="B51" s="144" t="s">
        <v>206</v>
      </c>
      <c r="C51" s="523">
        <f aca="true" t="shared" si="4" ref="C51:C57">L51-F51-J51-I51</f>
        <v>3</v>
      </c>
      <c r="D51" s="189">
        <v>172</v>
      </c>
      <c r="E51" s="119">
        <f>IF(AND(C51=0,D51=0),0,IF(OR(AND(C51&gt;0,D51&lt;=0),AND(C51&lt;0,D51&gt;=0)),"nm",IF(AND(C51&lt;0,D51&lt;0),IF(-(C51/D51-1)*100&lt;-100,"(&gt;100)",-(C51/D51-1)*100),IF((C51/D51-1)*100&gt;100,"&gt;100",(C51/D51-1)*100))))</f>
        <v>-98.25581395348837</v>
      </c>
      <c r="F51" s="189">
        <v>-39</v>
      </c>
      <c r="G51" s="189">
        <v>172</v>
      </c>
      <c r="H51" s="189">
        <v>6</v>
      </c>
      <c r="I51" s="189">
        <v>-206</v>
      </c>
      <c r="J51" s="189">
        <v>167</v>
      </c>
      <c r="K51" s="119" t="str">
        <f>IF(AND(C51=0,F51=0),0,IF(OR(AND(C51&gt;0,F51&lt;=0),AND(C51&lt;0,F51&gt;=0)),"nm",IF(AND(C51&lt;0,F51&lt;0),IF(-(C51/F51-1)*100&lt;-100,"(&gt;100)",-(C51/F51-1)*100),IF((C51/F51-1)*100&gt;100,"&gt;100",(C51/F51-1)*100))))</f>
        <v>nm</v>
      </c>
      <c r="L51" s="523">
        <v>-75</v>
      </c>
      <c r="M51" s="183">
        <v>534</v>
      </c>
      <c r="N51" s="119" t="str">
        <f>IF(AND(L51=0,M51=0),0,IF(OR(AND(L51&gt;0,M51&lt;=0),AND(L51&lt;0,M51&gt;=0)),"nm",IF(AND(L51&lt;0,M51&lt;0),IF(-(L51/M51-1)*100&lt;-100,"(&gt;100)",-(L51/M51-1)*100),IF((L51/M51-1)*100&gt;100,"&gt;100",(L51/M51-1)*100))))</f>
        <v>nm</v>
      </c>
    </row>
    <row r="52" spans="1:14" ht="15">
      <c r="A52" s="73"/>
      <c r="B52" s="144" t="s">
        <v>276</v>
      </c>
      <c r="C52" s="523">
        <f t="shared" si="4"/>
        <v>-6</v>
      </c>
      <c r="D52" s="189">
        <v>-88</v>
      </c>
      <c r="E52" s="119">
        <f>IF(AND(C52=0,D52=0),0,IF(OR(AND(C52&gt;0,D52&lt;=0),AND(C52&lt;0,D52&gt;=0)),"nm",IF(AND(C52&lt;0,D52&lt;0),IF(-(C52/D52-1)*100&lt;-100,"(&gt;100)",-(C52/D52-1)*100),IF((C52/D52-1)*100&gt;100,"&gt;100",(C52/D52-1)*100))))</f>
        <v>93.18181818181819</v>
      </c>
      <c r="F52" s="189">
        <v>-19</v>
      </c>
      <c r="G52" s="189">
        <v>-88</v>
      </c>
      <c r="H52" s="189">
        <v>-63</v>
      </c>
      <c r="I52" s="189">
        <v>-12</v>
      </c>
      <c r="J52" s="189">
        <v>-88</v>
      </c>
      <c r="K52" s="119">
        <f>IF(AND(C52=0,F52=0),0,IF(OR(AND(C52&gt;0,F52&lt;=0),AND(C52&lt;0,F52&gt;=0)),"nm",IF(AND(C52&lt;0,F52&lt;0),IF(-(C52/F52-1)*100&lt;-100,"(&gt;100)",-(C52/F52-1)*100),IF((C52/F52-1)*100&gt;100,"&gt;100",(C52/F52-1)*100))))</f>
        <v>68.42105263157895</v>
      </c>
      <c r="L52" s="523">
        <v>-125</v>
      </c>
      <c r="M52" s="183">
        <v>-212</v>
      </c>
      <c r="N52" s="119">
        <f>IF(AND(L52=0,M52=0),0,IF(OR(AND(L52&gt;0,M52&lt;=0),AND(L52&lt;0,M52&gt;=0)),"nm",IF(AND(L52&lt;0,M52&lt;0),IF(-(L52/M52-1)*100&lt;-100,"(&gt;100)",-(L52/M52-1)*100),IF((L52/M52-1)*100&gt;100,"&gt;100",(L52/M52-1)*100))))</f>
        <v>41.0377358490566</v>
      </c>
    </row>
    <row r="53" spans="1:14" ht="29.25">
      <c r="A53" s="73"/>
      <c r="B53" s="145" t="s">
        <v>207</v>
      </c>
      <c r="C53" s="523">
        <f t="shared" si="4"/>
        <v>-1</v>
      </c>
      <c r="D53" s="189">
        <v>-5</v>
      </c>
      <c r="E53" s="119">
        <f>IF(AND(C53=0,D53=0),0,IF(OR(AND(C53&gt;0,D53&lt;=0),AND(C53&lt;0,D53&gt;=0)),"nm",IF(AND(C53&lt;0,D53&lt;0),IF(-(C53/D53-1)*100&lt;-100,"(&gt;100)",-(C53/D53-1)*100),IF((C53/D53-1)*100&gt;100,"&gt;100",(C53/D53-1)*100))))</f>
        <v>80</v>
      </c>
      <c r="F53" s="189">
        <v>14</v>
      </c>
      <c r="G53" s="189">
        <v>-5</v>
      </c>
      <c r="H53" s="189">
        <v>2</v>
      </c>
      <c r="I53" s="189">
        <v>6</v>
      </c>
      <c r="J53" s="189">
        <v>-8</v>
      </c>
      <c r="K53" s="119" t="str">
        <f>IF(AND(C53=0,F53=0),0,IF(OR(AND(C53&gt;0,F53&lt;=0),AND(C53&lt;0,F53&gt;=0)),"nm",IF(AND(C53&lt;0,F53&lt;0),IF(-(C53/F53-1)*100&lt;-100,"(&gt;100)",-(C53/F53-1)*100),IF((C53/F53-1)*100&gt;100,"&gt;100",(C53/F53-1)*100))))</f>
        <v>nm</v>
      </c>
      <c r="L53" s="526">
        <v>11</v>
      </c>
      <c r="M53" s="437">
        <v>-15</v>
      </c>
      <c r="N53" s="119" t="str">
        <f>IF(AND(L53=0,M53=0),0,IF(OR(AND(L53&gt;0,M53&lt;=0),AND(L53&lt;0,M53&gt;=0)),"nm",IF(AND(L53&lt;0,M53&lt;0),IF(-(L53/M53-1)*100&lt;-100,"(&gt;100)",-(L53/M53-1)*100),IF((L53/M53-1)*100&gt;100,"&gt;100",(L53/M53-1)*100))))</f>
        <v>nm</v>
      </c>
    </row>
    <row r="54" spans="1:14" ht="15">
      <c r="A54" s="73"/>
      <c r="B54" s="131" t="s">
        <v>268</v>
      </c>
      <c r="C54" s="523"/>
      <c r="D54" s="119"/>
      <c r="E54" s="119"/>
      <c r="F54" s="119"/>
      <c r="G54" s="119"/>
      <c r="H54" s="119"/>
      <c r="I54" s="119"/>
      <c r="J54" s="119"/>
      <c r="K54" s="119"/>
      <c r="L54" s="526"/>
      <c r="M54" s="437"/>
      <c r="N54" s="119"/>
    </row>
    <row r="55" spans="1:14" ht="15">
      <c r="A55" s="73"/>
      <c r="B55" s="144" t="s">
        <v>206</v>
      </c>
      <c r="C55" s="523">
        <f t="shared" si="4"/>
        <v>-42</v>
      </c>
      <c r="D55" s="437">
        <v>-42</v>
      </c>
      <c r="E55" s="119">
        <f>IF(AND(C55=0,D55=0),0,IF(OR(AND(C55&gt;0,D55&lt;=0),AND(C55&lt;0,D55&gt;=0)),"nm",IF(AND(C55&lt;0,D55&lt;0),IF(-(C55/D55-1)*100&lt;-100,"(&gt;100)",-(C55/D55-1)*100),IF((C55/D55-1)*100&gt;100,"&gt;100",(C55/D55-1)*100))))</f>
        <v>0</v>
      </c>
      <c r="F55" s="437">
        <v>-35</v>
      </c>
      <c r="G55" s="437">
        <v>-42</v>
      </c>
      <c r="H55" s="437">
        <f>-1-9</f>
        <v>-10</v>
      </c>
      <c r="I55" s="437">
        <v>-43</v>
      </c>
      <c r="J55" s="437">
        <v>-23</v>
      </c>
      <c r="K55" s="119">
        <f>IF(AND(C55=0,F55=0),0,IF(OR(AND(C55&gt;0,F55&lt;=0),AND(C55&lt;0,F55&gt;=0)),"nm",IF(AND(C55&lt;0,F55&lt;0),IF(-(C55/F55-1)*100&lt;-100,"(&gt;100)",-(C55/F55-1)*100),IF((C55/F55-1)*100&gt;100,"&gt;100",(C55/F55-1)*100))))</f>
        <v>-19.999999999999996</v>
      </c>
      <c r="L55" s="526">
        <v>-143</v>
      </c>
      <c r="M55" s="437">
        <v>-67</v>
      </c>
      <c r="N55" s="119" t="str">
        <f>IF(AND(L55=0,M55=0),0,IF(OR(AND(L55&gt;0,M55&lt;=0),AND(L55&lt;0,M55&gt;=0)),"nm",IF(AND(L55&lt;0,M55&lt;0),IF(-(L55/M55-1)*100&lt;-100,"(&gt;100)",-(L55/M55-1)*100),IF((L55/M55-1)*100&gt;100,"&gt;100",(L55/M55-1)*100))))</f>
        <v>(&gt;100)</v>
      </c>
    </row>
    <row r="56" spans="1:14" ht="15">
      <c r="A56" s="73"/>
      <c r="B56" s="144" t="s">
        <v>276</v>
      </c>
      <c r="C56" s="523">
        <f t="shared" si="4"/>
        <v>50</v>
      </c>
      <c r="D56" s="437">
        <v>14</v>
      </c>
      <c r="E56" s="119" t="str">
        <f>IF(AND(C56=0,D56=0),0,IF(OR(AND(C56&gt;0,D56&lt;=0),AND(C56&lt;0,D56&gt;=0)),"nm",IF(AND(C56&lt;0,D56&lt;0),IF(-(C56/D56-1)*100&lt;-100,"(&gt;100)",-(C56/D56-1)*100),IF((C56/D56-1)*100&gt;100,"&gt;100",(C56/D56-1)*100))))</f>
        <v>&gt;100</v>
      </c>
      <c r="F56" s="437">
        <v>61</v>
      </c>
      <c r="G56" s="437">
        <v>14</v>
      </c>
      <c r="H56" s="437">
        <f>2+9</f>
        <v>11</v>
      </c>
      <c r="I56" s="437">
        <v>49</v>
      </c>
      <c r="J56" s="437">
        <v>26</v>
      </c>
      <c r="K56" s="119">
        <f>IF(AND(C56=0,F56=0),0,IF(OR(AND(C56&gt;0,F56&lt;=0),AND(C56&lt;0,F56&gt;=0)),"nm",IF(AND(C56&lt;0,F56&lt;0),IF(-(C56/F56-1)*100&lt;-100,"(&gt;100)",-(C56/F56-1)*100),IF((C56/F56-1)*100&gt;100,"&gt;100",(C56/F56-1)*100))))</f>
        <v>-18.032786885245898</v>
      </c>
      <c r="L56" s="523">
        <v>186</v>
      </c>
      <c r="M56" s="183">
        <v>47</v>
      </c>
      <c r="N56" s="119" t="str">
        <f>IF(AND(L56=0,M56=0),0,IF(OR(AND(L56&gt;0,M56&lt;=0),AND(L56&lt;0,M56&gt;=0)),"nm",IF(AND(L56&lt;0,M56&lt;0),IF(-(L56/M56-1)*100&lt;-100,"(&gt;100)",-(L56/M56-1)*100),IF((L56/M56-1)*100&gt;100,"&gt;100",(L56/M56-1)*100))))</f>
        <v>&gt;100</v>
      </c>
    </row>
    <row r="57" spans="1:14" ht="30" thickBot="1">
      <c r="A57" s="73"/>
      <c r="B57" s="145" t="s">
        <v>207</v>
      </c>
      <c r="C57" s="527">
        <f t="shared" si="4"/>
        <v>-1</v>
      </c>
      <c r="D57" s="222">
        <v>2</v>
      </c>
      <c r="E57" s="221" t="str">
        <f>IF(AND(C57=0,D57=0),0,IF(OR(AND(C57&gt;0,D57&lt;=0),AND(C57&lt;0,D57&gt;=0)),"nm",IF(AND(C57&lt;0,D57&lt;0),IF(-(C57/D57-1)*100&lt;-100,"(&gt;100)",-(C57/D57-1)*100),IF((C57/D57-1)*100&gt;100,"&gt;100",(C57/D57-1)*100))))</f>
        <v>nm</v>
      </c>
      <c r="F57" s="222">
        <v>-3</v>
      </c>
      <c r="G57" s="222">
        <v>2</v>
      </c>
      <c r="H57" s="222">
        <v>0</v>
      </c>
      <c r="I57" s="222">
        <v>-1</v>
      </c>
      <c r="J57" s="222">
        <v>1</v>
      </c>
      <c r="K57" s="221">
        <f>IF(AND(C57=0,F57=0),0,IF(OR(AND(C57&gt;0,F57&lt;=0),AND(C57&lt;0,F57&gt;=0)),"nm",IF(AND(C57&lt;0,F57&lt;0),IF(-(C57/F57-1)*100&lt;-100,"(&gt;100)",-(C57/F57-1)*100),IF((C57/F57-1)*100&gt;100,"&gt;100",(C57/F57-1)*100))))</f>
        <v>66.66666666666667</v>
      </c>
      <c r="L57" s="527">
        <v>-4</v>
      </c>
      <c r="M57" s="222">
        <v>1</v>
      </c>
      <c r="N57" s="221" t="str">
        <f>IF(AND(L57=0,M57=0),0,IF(OR(AND(L57&gt;0,M57&lt;=0),AND(L57&lt;0,M57&gt;=0)),"nm",IF(AND(L57&lt;0,M57&lt;0),IF(-(L57/M57-1)*100&lt;-100,"(&gt;100)",-(L57/M57-1)*100),IF((L57/M57-1)*100&gt;100,"&gt;100",(L57/M57-1)*100))))</f>
        <v>nm</v>
      </c>
    </row>
    <row r="58" spans="1:14" ht="15">
      <c r="A58" s="73"/>
      <c r="B58" s="140" t="s">
        <v>208</v>
      </c>
      <c r="C58" s="523">
        <f>SUM(C48:C57)</f>
        <v>-18</v>
      </c>
      <c r="D58" s="183">
        <v>118</v>
      </c>
      <c r="E58" s="119" t="str">
        <f>IF(AND(C58=0,D58=0),0,IF(OR(AND(C58&gt;0,D58&lt;=0),AND(C58&lt;0,D58&gt;=0)),"nm",IF(AND(C58&lt;0,D58&lt;0),IF(-(C58/D58-1)*100&lt;-100,"(&gt;100)",-(C58/D58-1)*100),IF((C58/D58-1)*100&gt;100,"&gt;100",(C58/D58-1)*100))))</f>
        <v>nm</v>
      </c>
      <c r="F58" s="183">
        <v>34</v>
      </c>
      <c r="G58" s="183">
        <v>118</v>
      </c>
      <c r="H58" s="183">
        <v>-18</v>
      </c>
      <c r="I58" s="183">
        <v>-338</v>
      </c>
      <c r="J58" s="183">
        <v>203</v>
      </c>
      <c r="K58" s="119" t="str">
        <f>IF(AND(C58=0,F58=0),0,IF(OR(AND(C58&gt;0,F58&lt;=0),AND(C58&lt;0,F58&gt;=0)),"nm",IF(AND(C58&lt;0,F58&lt;0),IF(-(C58/F58-1)*100&lt;-100,"(&gt;100)",-(C58/F58-1)*100),IF((C58/F58-1)*100&gt;100,"&gt;100",(C58/F58-1)*100))))</f>
        <v>nm</v>
      </c>
      <c r="L58" s="523">
        <f>SUM(L48:L57)</f>
        <v>-119</v>
      </c>
      <c r="M58" s="183">
        <v>391</v>
      </c>
      <c r="N58" s="119" t="str">
        <f>IF(AND(L58=0,M58=0),0,IF(OR(AND(L58&gt;0,M58&lt;=0),AND(L58&lt;0,M58&gt;=0)),"nm",IF(AND(L58&lt;0,M58&lt;0),IF(-(L58/M58-1)*100&lt;-100,"(&gt;100)",-(L58/M58-1)*100),IF((L58/M58-1)*100&gt;100,"&gt;100",(L58/M58-1)*100))))</f>
        <v>nm</v>
      </c>
    </row>
    <row r="59" spans="1:14" ht="15.75" thickBot="1">
      <c r="A59" s="73"/>
      <c r="B59" s="131"/>
      <c r="C59" s="523"/>
      <c r="D59" s="183"/>
      <c r="E59" s="435"/>
      <c r="F59" s="183"/>
      <c r="G59" s="183"/>
      <c r="H59" s="183"/>
      <c r="I59" s="183"/>
      <c r="J59" s="222"/>
      <c r="K59" s="435"/>
      <c r="L59" s="478"/>
      <c r="M59" s="183"/>
      <c r="N59" s="435"/>
    </row>
    <row r="60" spans="1:14" ht="16.5" customHeight="1" thickBot="1">
      <c r="A60" s="73"/>
      <c r="B60" s="140" t="s">
        <v>209</v>
      </c>
      <c r="C60" s="524">
        <f>C58+C45</f>
        <v>1009</v>
      </c>
      <c r="D60" s="441">
        <v>989</v>
      </c>
      <c r="E60" s="221">
        <f>IF(AND(C60=0,D60=0),0,IF(OR(AND(C60&gt;0,D60&lt;=0),AND(C60&lt;0,D60&gt;=0)),"nm",IF(AND(C60&lt;0,D60&lt;0),IF(-(C60/D60-1)*100&lt;-100,"(&gt;100)",-(C60/D60-1)*100),IF((C60/D60-1)*100&gt;100,"&gt;100",(C60/D60-1)*100))))</f>
        <v>2.0222446916076775</v>
      </c>
      <c r="F60" s="441">
        <v>1127</v>
      </c>
      <c r="G60" s="441">
        <v>989</v>
      </c>
      <c r="H60" s="441">
        <v>1023</v>
      </c>
      <c r="I60" s="441">
        <v>810</v>
      </c>
      <c r="J60" s="222">
        <v>1502</v>
      </c>
      <c r="K60" s="221">
        <f>IF(AND(C60=0,F60=0),0,IF(OR(AND(C60&gt;0,F60&lt;=0),AND(C60&lt;0,F60&gt;=0)),"nm",IF(AND(C60&lt;0,F60&lt;0),IF(-(C60/F60-1)*100&lt;-100,"(&gt;100)",-(C60/F60-1)*100),IF((C60/F60-1)*100&gt;100,"&gt;100",(C60/F60-1)*100))))</f>
        <v>-10.470275066548362</v>
      </c>
      <c r="L60" s="524">
        <f>L45+L58</f>
        <v>4448</v>
      </c>
      <c r="M60" s="441">
        <v>4576</v>
      </c>
      <c r="N60" s="221">
        <f>IF(AND(L60=0,M60=0),0,IF(OR(AND(L60&gt;0,M60&lt;=0),AND(L60&lt;0,M60&gt;=0)),"nm",IF(AND(L60&lt;0,M60&lt;0),IF(-(L60/M60-1)*100&lt;-100,"(&gt;100)",-(L60/M60-1)*100),IF((L60/M60-1)*100&gt;100,"&gt;100",(L60/M60-1)*100))))</f>
        <v>-2.7972027972028024</v>
      </c>
    </row>
    <row r="61" spans="1:14" ht="15">
      <c r="A61" s="73"/>
      <c r="B61" s="131"/>
      <c r="C61" s="523"/>
      <c r="D61" s="183"/>
      <c r="E61" s="436"/>
      <c r="F61" s="183"/>
      <c r="G61" s="183"/>
      <c r="H61" s="183"/>
      <c r="I61" s="183"/>
      <c r="J61" s="183"/>
      <c r="K61" s="436"/>
      <c r="L61" s="478"/>
      <c r="M61" s="183"/>
      <c r="N61" s="436"/>
    </row>
    <row r="62" spans="1:14" ht="15">
      <c r="A62" s="73"/>
      <c r="B62" s="131" t="s">
        <v>202</v>
      </c>
      <c r="C62" s="523"/>
      <c r="D62" s="183"/>
      <c r="E62" s="436"/>
      <c r="F62" s="183"/>
      <c r="G62" s="183"/>
      <c r="H62" s="183"/>
      <c r="I62" s="183"/>
      <c r="J62" s="183"/>
      <c r="K62" s="436"/>
      <c r="L62" s="478"/>
      <c r="M62" s="183"/>
      <c r="N62" s="436"/>
    </row>
    <row r="63" spans="1:14" ht="15">
      <c r="A63" s="73"/>
      <c r="B63" s="140" t="s">
        <v>203</v>
      </c>
      <c r="C63" s="523">
        <f>L63-F63-J63-I63</f>
        <v>981</v>
      </c>
      <c r="D63" s="183">
        <v>953</v>
      </c>
      <c r="E63" s="119">
        <f>IF(AND(C63=0,D63=0),0,IF(OR(AND(C63&gt;0,D63&lt;=0),AND(C63&lt;0,D63&gt;=0)),"nm",IF(AND(C63&lt;0,D63&lt;0),IF(-(C63/D63-1)*100&lt;-100,"(&gt;100)",-(C63/D63-1)*100),IF((C63/D63-1)*100&gt;100,"&gt;100",(C63/D63-1)*100))))</f>
        <v>2.9380902413431276</v>
      </c>
      <c r="F63" s="183">
        <v>1095</v>
      </c>
      <c r="G63" s="183">
        <v>953</v>
      </c>
      <c r="H63" s="183">
        <v>986</v>
      </c>
      <c r="I63" s="183">
        <v>783</v>
      </c>
      <c r="J63" s="183">
        <v>1468</v>
      </c>
      <c r="K63" s="119">
        <f>IF(AND(C63=0,F63=0),0,IF(OR(AND(C63&gt;0,F63&lt;=0),AND(C63&lt;0,F63&gt;=0)),"nm",IF(AND(C63&lt;0,F63&lt;0),IF(-(C63/F63-1)*100&lt;-100,"(&gt;100)",-(C63/F63-1)*100),IF((C63/F63-1)*100&gt;100,"&gt;100",(C63/F63-1)*100))))</f>
        <v>-10.410958904109592</v>
      </c>
      <c r="L63" s="523">
        <v>4327</v>
      </c>
      <c r="M63" s="183">
        <v>4432</v>
      </c>
      <c r="N63" s="119">
        <f>IF(AND(L63=0,M63=0),0,IF(OR(AND(L63&gt;0,M63&lt;=0),AND(L63&lt;0,M63&gt;=0)),"nm",IF(AND(L63&lt;0,M63&lt;0),IF(-(L63/M63-1)*100&lt;-100,"(&gt;100)",-(L63/M63-1)*100),IF((L63/M63-1)*100&gt;100,"&gt;100",(L63/M63-1)*100))))</f>
        <v>-2.3691335740072206</v>
      </c>
    </row>
    <row r="64" spans="1:14" ht="15.75" thickBot="1">
      <c r="A64" s="73"/>
      <c r="B64" s="140" t="s">
        <v>263</v>
      </c>
      <c r="C64" s="527">
        <f>L64-F64-J64-I64</f>
        <v>28</v>
      </c>
      <c r="D64" s="222">
        <v>36</v>
      </c>
      <c r="E64" s="221">
        <f>IF(AND(C64=0,D64=0),0,IF(OR(AND(C64&gt;0,D64&lt;=0),AND(C64&lt;0,D64&gt;=0)),"nm",IF(AND(C64&lt;0,D64&lt;0),IF(-(C64/D64-1)*100&lt;-100,"(&gt;100)",-(C64/D64-1)*100),IF((C64/D64-1)*100&gt;100,"&gt;100",(C64/D64-1)*100))))</f>
        <v>-22.22222222222222</v>
      </c>
      <c r="F64" s="222">
        <v>32</v>
      </c>
      <c r="G64" s="222">
        <v>36</v>
      </c>
      <c r="H64" s="222">
        <v>37</v>
      </c>
      <c r="I64" s="222">
        <v>27</v>
      </c>
      <c r="J64" s="222">
        <v>34</v>
      </c>
      <c r="K64" s="221">
        <f>IF(AND(C64=0,F64=0),0,IF(OR(AND(C64&gt;0,F64&lt;=0),AND(C64&lt;0,F64&gt;=0)),"nm",IF(AND(C64&lt;0,F64&lt;0),IF(-(C64/F64-1)*100&lt;-100,"(&gt;100)",-(C64/F64-1)*100),IF((C64/F64-1)*100&gt;100,"&gt;100",(C64/F64-1)*100))))</f>
        <v>-12.5</v>
      </c>
      <c r="L64" s="527">
        <v>121</v>
      </c>
      <c r="M64" s="222">
        <v>144</v>
      </c>
      <c r="N64" s="221">
        <f>IF(AND(L64=0,M64=0),0,IF(OR(AND(L64&gt;0,M64&lt;=0),AND(L64&lt;0,M64&gt;=0)),"nm",IF(AND(L64&lt;0,M64&lt;0),IF(-(L64/M64-1)*100&lt;-100,"(&gt;100)",-(L64/M64-1)*100),IF((L64/M64-1)*100&gt;100,"&gt;100",(L64/M64-1)*100))))</f>
        <v>-15.972222222222221</v>
      </c>
    </row>
    <row r="65" spans="1:14" ht="15.75" thickBot="1">
      <c r="A65" s="73"/>
      <c r="B65" s="142"/>
      <c r="C65" s="466">
        <f>C60</f>
        <v>1009</v>
      </c>
      <c r="D65" s="222">
        <v>989</v>
      </c>
      <c r="E65" s="221">
        <f>IF(AND(C65=0,D65=0),0,IF(OR(AND(C65&gt;0,D65&lt;=0),AND(C65&lt;0,D65&gt;=0)),"nm",IF(AND(C65&lt;0,D65&lt;0),IF(-(C65/D65-1)*100&lt;-100,"(&gt;100)",-(C65/D65-1)*100),IF((C65/D65-1)*100&gt;100,"&gt;100",(C65/D65-1)*100))))</f>
        <v>2.0222446916076775</v>
      </c>
      <c r="F65" s="222">
        <v>1127</v>
      </c>
      <c r="G65" s="222">
        <v>989</v>
      </c>
      <c r="H65" s="222">
        <v>1023</v>
      </c>
      <c r="I65" s="222">
        <v>810</v>
      </c>
      <c r="J65" s="222">
        <v>1502</v>
      </c>
      <c r="K65" s="221">
        <f>IF(AND(C65=0,F65=0),0,IF(OR(AND(C65&gt;0,F65&lt;=0),AND(C65&lt;0,F65&gt;=0)),"nm",IF(AND(C65&lt;0,F65&lt;0),IF(-(C65/F65-1)*100&lt;-100,"(&gt;100)",-(C65/F65-1)*100),IF((C65/F65-1)*100&gt;100,"&gt;100",(C65/F65-1)*100))))</f>
        <v>-10.470275066548362</v>
      </c>
      <c r="L65" s="527">
        <f>SUM(L63:L64)</f>
        <v>4448</v>
      </c>
      <c r="M65" s="222">
        <v>4576</v>
      </c>
      <c r="N65" s="221">
        <f>IF(AND(L65=0,M65=0),0,IF(OR(AND(L65&gt;0,M65&lt;=0),AND(L65&lt;0,M65&gt;=0)),"nm",IF(AND(L65&lt;0,M65&lt;0),IF(-(L65/M65-1)*100&lt;-100,"(&gt;100)",-(L65/M65-1)*100),IF((L65/M65-1)*100&gt;100,"&gt;100",(L65/M65-1)*100))))</f>
        <v>-2.7972027972028024</v>
      </c>
    </row>
    <row r="66" spans="1:14" ht="15.75" thickBot="1">
      <c r="A66" s="73"/>
      <c r="B66" s="146"/>
      <c r="C66" s="469"/>
      <c r="D66" s="175"/>
      <c r="E66" s="175"/>
      <c r="F66" s="470"/>
      <c r="G66" s="470"/>
      <c r="H66" s="470"/>
      <c r="I66" s="470"/>
      <c r="J66" s="470"/>
      <c r="K66" s="175"/>
      <c r="L66" s="471"/>
      <c r="M66" s="175"/>
      <c r="N66" s="175"/>
    </row>
    <row r="67" spans="1:14" ht="15" thickTop="1">
      <c r="A67" s="73"/>
      <c r="B67" s="73"/>
      <c r="C67" s="472"/>
      <c r="D67" s="176"/>
      <c r="E67" s="176"/>
      <c r="F67" s="473"/>
      <c r="G67" s="473"/>
      <c r="H67" s="473"/>
      <c r="I67" s="473"/>
      <c r="J67" s="473"/>
      <c r="K67" s="162"/>
      <c r="L67" s="472"/>
      <c r="M67" s="474"/>
      <c r="N67" s="162"/>
    </row>
    <row r="68" spans="1:14" ht="14.25">
      <c r="A68" s="73"/>
      <c r="B68" s="73"/>
      <c r="C68" s="472"/>
      <c r="D68" s="176"/>
      <c r="E68" s="176"/>
      <c r="F68" s="473"/>
      <c r="G68" s="473"/>
      <c r="H68" s="473"/>
      <c r="I68" s="473"/>
      <c r="J68" s="473"/>
      <c r="K68" s="162"/>
      <c r="L68" s="472"/>
      <c r="M68" s="176"/>
      <c r="N68" s="176"/>
    </row>
    <row r="69" spans="1:14" ht="14.25">
      <c r="A69" s="73"/>
      <c r="B69" s="73"/>
      <c r="C69" s="472"/>
      <c r="D69" s="176"/>
      <c r="E69" s="176"/>
      <c r="F69" s="473"/>
      <c r="G69" s="473"/>
      <c r="H69" s="473"/>
      <c r="I69" s="473"/>
      <c r="J69" s="473"/>
      <c r="K69" s="162"/>
      <c r="L69" s="472"/>
      <c r="M69" s="176"/>
      <c r="N69" s="176"/>
    </row>
    <row r="70" spans="1:14" ht="14.25">
      <c r="A70" s="73"/>
      <c r="B70" s="73"/>
      <c r="C70" s="472"/>
      <c r="D70" s="162"/>
      <c r="E70" s="162"/>
      <c r="F70" s="473"/>
      <c r="G70" s="473"/>
      <c r="H70" s="473"/>
      <c r="I70" s="473"/>
      <c r="J70" s="473"/>
      <c r="K70" s="162"/>
      <c r="L70" s="472"/>
      <c r="M70" s="176"/>
      <c r="N70" s="176"/>
    </row>
    <row r="71" spans="1:14" ht="14.25">
      <c r="A71" s="73"/>
      <c r="B71" s="73"/>
      <c r="C71" s="472"/>
      <c r="D71" s="162"/>
      <c r="E71" s="162"/>
      <c r="F71" s="473"/>
      <c r="G71" s="473"/>
      <c r="H71" s="473"/>
      <c r="I71" s="473"/>
      <c r="J71" s="473"/>
      <c r="K71" s="162"/>
      <c r="L71" s="472"/>
      <c r="M71" s="176"/>
      <c r="N71" s="176"/>
    </row>
    <row r="72" spans="3:14" ht="12.75">
      <c r="C72" s="475"/>
      <c r="D72" s="184"/>
      <c r="E72" s="184"/>
      <c r="F72" s="476"/>
      <c r="G72" s="476"/>
      <c r="H72" s="476"/>
      <c r="I72" s="476"/>
      <c r="J72" s="476"/>
      <c r="K72" s="184"/>
      <c r="L72" s="475"/>
      <c r="M72" s="177"/>
      <c r="N72" s="177"/>
    </row>
    <row r="73" spans="3:14" ht="12.75">
      <c r="C73" s="475"/>
      <c r="D73" s="184"/>
      <c r="E73" s="184"/>
      <c r="F73" s="476"/>
      <c r="G73" s="476"/>
      <c r="H73" s="476"/>
      <c r="I73" s="476"/>
      <c r="J73" s="476"/>
      <c r="K73" s="184"/>
      <c r="L73" s="476"/>
      <c r="M73" s="177"/>
      <c r="N73" s="177"/>
    </row>
    <row r="74" spans="3:14" ht="12.75">
      <c r="C74" s="475"/>
      <c r="D74" s="184"/>
      <c r="E74" s="184"/>
      <c r="F74" s="476"/>
      <c r="G74" s="476"/>
      <c r="H74" s="476"/>
      <c r="I74" s="476"/>
      <c r="J74" s="476"/>
      <c r="K74" s="184"/>
      <c r="L74" s="476"/>
      <c r="M74" s="177"/>
      <c r="N74" s="177"/>
    </row>
    <row r="75" spans="3:14" ht="12.75">
      <c r="C75" s="475"/>
      <c r="D75" s="184"/>
      <c r="E75" s="184"/>
      <c r="F75" s="476"/>
      <c r="G75" s="476"/>
      <c r="H75" s="476"/>
      <c r="I75" s="476"/>
      <c r="J75" s="476"/>
      <c r="K75" s="184"/>
      <c r="L75" s="476"/>
      <c r="M75" s="177"/>
      <c r="N75" s="177"/>
    </row>
    <row r="76" spans="3:14" ht="12.75">
      <c r="C76" s="475"/>
      <c r="D76" s="184"/>
      <c r="E76" s="184"/>
      <c r="F76" s="476"/>
      <c r="G76" s="476"/>
      <c r="H76" s="476"/>
      <c r="I76" s="476"/>
      <c r="J76" s="476"/>
      <c r="K76" s="184"/>
      <c r="L76" s="476"/>
      <c r="M76" s="177"/>
      <c r="N76" s="177"/>
    </row>
    <row r="77" spans="3:14" ht="12.75">
      <c r="C77" s="475"/>
      <c r="D77" s="184"/>
      <c r="E77" s="184"/>
      <c r="F77" s="476"/>
      <c r="G77" s="476"/>
      <c r="H77" s="476"/>
      <c r="I77" s="476"/>
      <c r="J77" s="476"/>
      <c r="K77" s="184"/>
      <c r="L77" s="177"/>
      <c r="M77" s="177"/>
      <c r="N77" s="177"/>
    </row>
    <row r="78" spans="3:14" ht="12.75">
      <c r="C78" s="475"/>
      <c r="D78" s="184"/>
      <c r="E78" s="184"/>
      <c r="F78" s="476"/>
      <c r="G78" s="476"/>
      <c r="H78" s="476"/>
      <c r="I78" s="476"/>
      <c r="J78" s="476"/>
      <c r="K78" s="184"/>
      <c r="L78" s="177"/>
      <c r="M78" s="177"/>
      <c r="N78" s="177"/>
    </row>
    <row r="79" spans="3:14" ht="12.75">
      <c r="C79" s="475"/>
      <c r="D79" s="184"/>
      <c r="E79" s="184"/>
      <c r="F79" s="476"/>
      <c r="G79" s="476"/>
      <c r="H79" s="476"/>
      <c r="I79" s="476"/>
      <c r="J79" s="476"/>
      <c r="K79" s="184"/>
      <c r="L79" s="177"/>
      <c r="M79" s="177"/>
      <c r="N79" s="177"/>
    </row>
    <row r="80" spans="3:14" ht="12.75">
      <c r="C80" s="475"/>
      <c r="D80" s="184"/>
      <c r="E80" s="184"/>
      <c r="F80" s="476"/>
      <c r="G80" s="476"/>
      <c r="H80" s="476"/>
      <c r="I80" s="476"/>
      <c r="J80" s="476"/>
      <c r="K80" s="184"/>
      <c r="L80" s="177"/>
      <c r="M80" s="177"/>
      <c r="N80" s="177"/>
    </row>
    <row r="81" spans="3:14" ht="12.75">
      <c r="C81" s="475"/>
      <c r="D81" s="184"/>
      <c r="E81" s="184"/>
      <c r="F81" s="476"/>
      <c r="G81" s="476"/>
      <c r="H81" s="476"/>
      <c r="I81" s="476"/>
      <c r="J81" s="476"/>
      <c r="K81" s="184"/>
      <c r="L81" s="177"/>
      <c r="M81" s="177"/>
      <c r="N81" s="177"/>
    </row>
    <row r="82" spans="3:14" ht="12.75">
      <c r="C82" s="475"/>
      <c r="D82" s="184"/>
      <c r="E82" s="184"/>
      <c r="F82" s="476"/>
      <c r="G82" s="476"/>
      <c r="H82" s="476"/>
      <c r="I82" s="476"/>
      <c r="J82" s="476"/>
      <c r="K82" s="184"/>
      <c r="L82" s="177"/>
      <c r="M82" s="177"/>
      <c r="N82" s="177"/>
    </row>
    <row r="83" spans="3:14" ht="12.75">
      <c r="C83" s="477"/>
      <c r="D83" s="184"/>
      <c r="E83" s="184"/>
      <c r="F83" s="476"/>
      <c r="G83" s="476"/>
      <c r="H83" s="476"/>
      <c r="I83" s="476"/>
      <c r="J83" s="476"/>
      <c r="K83" s="184"/>
      <c r="L83" s="177"/>
      <c r="M83" s="177"/>
      <c r="N83" s="177"/>
    </row>
    <row r="84" spans="3:14" ht="12.75">
      <c r="C84" s="477"/>
      <c r="D84" s="184"/>
      <c r="E84" s="184"/>
      <c r="F84" s="476"/>
      <c r="G84" s="476"/>
      <c r="H84" s="476"/>
      <c r="I84" s="476"/>
      <c r="J84" s="476"/>
      <c r="K84" s="184"/>
      <c r="L84" s="177"/>
      <c r="M84" s="177"/>
      <c r="N84" s="177"/>
    </row>
    <row r="85" spans="3:14" ht="12.75">
      <c r="C85" s="477"/>
      <c r="D85" s="184"/>
      <c r="E85" s="184"/>
      <c r="F85" s="476"/>
      <c r="G85" s="476"/>
      <c r="H85" s="476"/>
      <c r="I85" s="476"/>
      <c r="J85" s="476"/>
      <c r="K85" s="184"/>
      <c r="L85" s="177"/>
      <c r="M85" s="177"/>
      <c r="N85" s="177"/>
    </row>
    <row r="86" spans="3:14" ht="12.75">
      <c r="C86" s="477"/>
      <c r="D86" s="184"/>
      <c r="E86" s="184"/>
      <c r="F86" s="476"/>
      <c r="G86" s="476"/>
      <c r="H86" s="476"/>
      <c r="I86" s="476"/>
      <c r="J86" s="476"/>
      <c r="K86" s="184"/>
      <c r="L86" s="177"/>
      <c r="M86" s="177"/>
      <c r="N86" s="177"/>
    </row>
    <row r="87" spans="3:14" ht="12.75">
      <c r="C87" s="477"/>
      <c r="D87" s="184"/>
      <c r="E87" s="184"/>
      <c r="F87" s="476"/>
      <c r="G87" s="476"/>
      <c r="H87" s="476"/>
      <c r="I87" s="476"/>
      <c r="J87" s="476"/>
      <c r="K87" s="184"/>
      <c r="L87" s="177"/>
      <c r="M87" s="177"/>
      <c r="N87" s="177"/>
    </row>
    <row r="88" spans="3:14" ht="12.75">
      <c r="C88" s="477"/>
      <c r="D88" s="184"/>
      <c r="E88" s="184"/>
      <c r="F88" s="476"/>
      <c r="G88" s="476"/>
      <c r="H88" s="476"/>
      <c r="I88" s="476"/>
      <c r="J88" s="476"/>
      <c r="K88" s="184"/>
      <c r="L88" s="177"/>
      <c r="M88" s="177"/>
      <c r="N88" s="177"/>
    </row>
    <row r="89" spans="3:14" ht="12.75">
      <c r="C89" s="477"/>
      <c r="D89" s="184"/>
      <c r="E89" s="184"/>
      <c r="F89" s="476"/>
      <c r="G89" s="476"/>
      <c r="H89" s="476"/>
      <c r="I89" s="476"/>
      <c r="J89" s="476"/>
      <c r="K89" s="184"/>
      <c r="L89" s="177"/>
      <c r="M89" s="177"/>
      <c r="N89" s="177"/>
    </row>
    <row r="90" spans="3:14" ht="12.75">
      <c r="C90" s="477"/>
      <c r="D90" s="184"/>
      <c r="E90" s="184"/>
      <c r="F90" s="476"/>
      <c r="G90" s="476"/>
      <c r="H90" s="476"/>
      <c r="I90" s="476"/>
      <c r="J90" s="476"/>
      <c r="K90" s="184"/>
      <c r="L90" s="177"/>
      <c r="M90" s="177"/>
      <c r="N90" s="177"/>
    </row>
    <row r="91" spans="3:14" ht="12.75">
      <c r="C91" s="476"/>
      <c r="D91" s="184"/>
      <c r="E91" s="184"/>
      <c r="F91" s="476"/>
      <c r="G91" s="476"/>
      <c r="H91" s="476"/>
      <c r="I91" s="476"/>
      <c r="J91" s="476"/>
      <c r="K91" s="184"/>
      <c r="L91" s="177"/>
      <c r="M91" s="177"/>
      <c r="N91" s="177"/>
    </row>
    <row r="92" spans="3:14" ht="12.75">
      <c r="C92" s="476"/>
      <c r="D92" s="184"/>
      <c r="E92" s="184"/>
      <c r="F92" s="476"/>
      <c r="G92" s="476"/>
      <c r="H92" s="476"/>
      <c r="I92" s="476"/>
      <c r="J92" s="476"/>
      <c r="K92" s="184"/>
      <c r="L92" s="177"/>
      <c r="M92" s="177"/>
      <c r="N92" s="177"/>
    </row>
    <row r="93" spans="3:14" ht="12.75">
      <c r="C93" s="476"/>
      <c r="D93" s="184"/>
      <c r="E93" s="184"/>
      <c r="F93" s="476"/>
      <c r="G93" s="476"/>
      <c r="H93" s="476"/>
      <c r="I93" s="476"/>
      <c r="J93" s="476"/>
      <c r="K93" s="184"/>
      <c r="L93" s="177"/>
      <c r="M93" s="177"/>
      <c r="N93" s="177"/>
    </row>
    <row r="94" spans="3:14" ht="12.75">
      <c r="C94" s="476"/>
      <c r="D94" s="184"/>
      <c r="E94" s="184"/>
      <c r="F94" s="476"/>
      <c r="G94" s="476"/>
      <c r="H94" s="476"/>
      <c r="I94" s="476"/>
      <c r="J94" s="476"/>
      <c r="K94" s="184"/>
      <c r="L94" s="177"/>
      <c r="M94" s="177"/>
      <c r="N94" s="177"/>
    </row>
    <row r="95" spans="3:14" ht="12.75">
      <c r="C95" s="476"/>
      <c r="D95" s="184"/>
      <c r="E95" s="184"/>
      <c r="F95" s="476"/>
      <c r="G95" s="476"/>
      <c r="H95" s="476"/>
      <c r="I95" s="476"/>
      <c r="J95" s="476"/>
      <c r="K95" s="184"/>
      <c r="L95" s="177"/>
      <c r="M95" s="177"/>
      <c r="N95" s="177"/>
    </row>
    <row r="96" spans="3:14" ht="12.75">
      <c r="C96" s="476"/>
      <c r="D96" s="184"/>
      <c r="E96" s="184"/>
      <c r="F96" s="476"/>
      <c r="G96" s="476"/>
      <c r="H96" s="476"/>
      <c r="I96" s="476"/>
      <c r="J96" s="476"/>
      <c r="K96" s="184"/>
      <c r="L96" s="177"/>
      <c r="M96" s="177"/>
      <c r="N96" s="177"/>
    </row>
    <row r="97" spans="3:14" ht="12.75">
      <c r="C97" s="476"/>
      <c r="D97" s="184"/>
      <c r="E97" s="184"/>
      <c r="F97" s="476"/>
      <c r="G97" s="476"/>
      <c r="H97" s="476"/>
      <c r="I97" s="476"/>
      <c r="J97" s="476"/>
      <c r="K97" s="184"/>
      <c r="L97" s="177"/>
      <c r="M97" s="177"/>
      <c r="N97" s="177"/>
    </row>
    <row r="98" spans="3:14" ht="12.75">
      <c r="C98" s="476"/>
      <c r="D98" s="184"/>
      <c r="E98" s="184"/>
      <c r="F98" s="476"/>
      <c r="G98" s="476"/>
      <c r="H98" s="476"/>
      <c r="I98" s="476"/>
      <c r="J98" s="476"/>
      <c r="K98" s="184"/>
      <c r="L98" s="177"/>
      <c r="M98" s="177"/>
      <c r="N98" s="177"/>
    </row>
    <row r="99" spans="3:14" ht="12.75">
      <c r="C99" s="476"/>
      <c r="D99" s="184"/>
      <c r="E99" s="184"/>
      <c r="F99" s="476"/>
      <c r="G99" s="476"/>
      <c r="H99" s="476"/>
      <c r="I99" s="476"/>
      <c r="J99" s="476"/>
      <c r="K99" s="184"/>
      <c r="L99" s="177"/>
      <c r="M99" s="177"/>
      <c r="N99" s="177"/>
    </row>
    <row r="100" spans="3:14" ht="12.75">
      <c r="C100" s="476"/>
      <c r="D100" s="184"/>
      <c r="E100" s="184"/>
      <c r="F100" s="476"/>
      <c r="G100" s="476"/>
      <c r="H100" s="476"/>
      <c r="I100" s="476"/>
      <c r="J100" s="476"/>
      <c r="K100" s="184"/>
      <c r="L100" s="177"/>
      <c r="M100" s="177"/>
      <c r="N100" s="177"/>
    </row>
    <row r="101" spans="3:14" ht="12.75">
      <c r="C101" s="476"/>
      <c r="D101" s="184"/>
      <c r="E101" s="184"/>
      <c r="F101" s="476"/>
      <c r="G101" s="476"/>
      <c r="H101" s="476"/>
      <c r="I101" s="476"/>
      <c r="J101" s="476"/>
      <c r="K101" s="184"/>
      <c r="L101" s="177"/>
      <c r="M101" s="177"/>
      <c r="N101" s="177"/>
    </row>
    <row r="102" spans="3:14" ht="12.75">
      <c r="C102" s="476"/>
      <c r="D102" s="184"/>
      <c r="E102" s="184"/>
      <c r="F102" s="476"/>
      <c r="G102" s="476"/>
      <c r="H102" s="476"/>
      <c r="I102" s="476"/>
      <c r="J102" s="476"/>
      <c r="K102" s="184"/>
      <c r="L102" s="177"/>
      <c r="M102" s="177"/>
      <c r="N102" s="177"/>
    </row>
    <row r="103" spans="3:14" ht="12.75">
      <c r="C103" s="476"/>
      <c r="D103" s="184"/>
      <c r="E103" s="184"/>
      <c r="F103" s="476"/>
      <c r="G103" s="476"/>
      <c r="H103" s="476"/>
      <c r="I103" s="476"/>
      <c r="J103" s="476"/>
      <c r="K103" s="184"/>
      <c r="L103" s="177"/>
      <c r="M103" s="177"/>
      <c r="N103" s="177"/>
    </row>
    <row r="104" spans="3:14" ht="12.75">
      <c r="C104" s="476"/>
      <c r="D104" s="184"/>
      <c r="E104" s="184"/>
      <c r="F104" s="476"/>
      <c r="G104" s="476"/>
      <c r="H104" s="476"/>
      <c r="I104" s="476"/>
      <c r="J104" s="476"/>
      <c r="K104" s="184"/>
      <c r="L104" s="177"/>
      <c r="M104" s="177"/>
      <c r="N104" s="177"/>
    </row>
    <row r="105" spans="3:14" ht="12.75">
      <c r="C105" s="476"/>
      <c r="D105" s="184"/>
      <c r="E105" s="184"/>
      <c r="F105" s="476"/>
      <c r="G105" s="476"/>
      <c r="H105" s="476"/>
      <c r="I105" s="476"/>
      <c r="J105" s="476"/>
      <c r="K105" s="184"/>
      <c r="L105" s="177"/>
      <c r="M105" s="177"/>
      <c r="N105" s="177"/>
    </row>
    <row r="106" spans="3:14" ht="12.75">
      <c r="C106" s="476"/>
      <c r="D106" s="184"/>
      <c r="E106" s="184"/>
      <c r="F106" s="476"/>
      <c r="G106" s="476"/>
      <c r="H106" s="476"/>
      <c r="I106" s="476"/>
      <c r="J106" s="476"/>
      <c r="K106" s="184"/>
      <c r="L106" s="177"/>
      <c r="M106" s="177"/>
      <c r="N106" s="177"/>
    </row>
    <row r="107" spans="3:14" ht="12.75">
      <c r="C107" s="236"/>
      <c r="D107" s="166"/>
      <c r="E107" s="184"/>
      <c r="F107" s="236"/>
      <c r="G107" s="236"/>
      <c r="H107" s="236"/>
      <c r="I107" s="236"/>
      <c r="J107" s="236"/>
      <c r="K107" s="184"/>
      <c r="L107" s="173"/>
      <c r="M107" s="173"/>
      <c r="N107" s="173"/>
    </row>
    <row r="108" spans="3:14" ht="12.75">
      <c r="C108" s="236"/>
      <c r="D108" s="166"/>
      <c r="E108" s="184"/>
      <c r="F108" s="236"/>
      <c r="G108" s="236"/>
      <c r="H108" s="236"/>
      <c r="I108" s="236"/>
      <c r="J108" s="236"/>
      <c r="K108" s="184"/>
      <c r="L108" s="173"/>
      <c r="M108" s="173"/>
      <c r="N108" s="173"/>
    </row>
    <row r="109" spans="3:14" ht="12.75">
      <c r="C109" s="236"/>
      <c r="D109" s="166"/>
      <c r="E109" s="184"/>
      <c r="F109" s="236"/>
      <c r="G109" s="236"/>
      <c r="H109" s="236"/>
      <c r="I109" s="236"/>
      <c r="J109" s="236"/>
      <c r="K109" s="184"/>
      <c r="L109" s="173"/>
      <c r="M109" s="173"/>
      <c r="N109" s="173"/>
    </row>
    <row r="110" spans="3:14" ht="12.75">
      <c r="C110" s="236"/>
      <c r="D110" s="166"/>
      <c r="E110" s="184"/>
      <c r="F110" s="236"/>
      <c r="G110" s="236"/>
      <c r="H110" s="236"/>
      <c r="I110" s="236"/>
      <c r="J110" s="236"/>
      <c r="K110" s="184"/>
      <c r="L110" s="173"/>
      <c r="M110" s="173"/>
      <c r="N110" s="173"/>
    </row>
    <row r="111" spans="3:14" ht="12.75">
      <c r="C111" s="236"/>
      <c r="D111" s="166"/>
      <c r="E111" s="184"/>
      <c r="F111" s="236"/>
      <c r="G111" s="236"/>
      <c r="H111" s="236"/>
      <c r="I111" s="236"/>
      <c r="J111" s="236"/>
      <c r="K111" s="184"/>
      <c r="L111" s="173"/>
      <c r="M111" s="173"/>
      <c r="N111" s="173"/>
    </row>
    <row r="112" spans="3:14" ht="12.75">
      <c r="C112" s="236"/>
      <c r="D112" s="166"/>
      <c r="E112" s="184"/>
      <c r="F112" s="236"/>
      <c r="G112" s="236"/>
      <c r="H112" s="236"/>
      <c r="I112" s="236"/>
      <c r="J112" s="236"/>
      <c r="K112" s="184"/>
      <c r="L112" s="173"/>
      <c r="M112" s="173"/>
      <c r="N112" s="173"/>
    </row>
    <row r="113" spans="3:14" ht="12.75">
      <c r="C113" s="236"/>
      <c r="D113" s="166"/>
      <c r="E113" s="184"/>
      <c r="F113" s="236"/>
      <c r="G113" s="236"/>
      <c r="H113" s="236"/>
      <c r="I113" s="236"/>
      <c r="J113" s="236"/>
      <c r="K113" s="184"/>
      <c r="L113" s="173"/>
      <c r="M113" s="173"/>
      <c r="N113" s="173"/>
    </row>
    <row r="114" spans="3:14" ht="12.75">
      <c r="C114" s="236"/>
      <c r="D114" s="166"/>
      <c r="E114" s="184"/>
      <c r="F114" s="236"/>
      <c r="G114" s="236"/>
      <c r="H114" s="236"/>
      <c r="I114" s="236"/>
      <c r="J114" s="236"/>
      <c r="K114" s="184"/>
      <c r="L114" s="173"/>
      <c r="M114" s="173"/>
      <c r="N114" s="173"/>
    </row>
    <row r="115" spans="3:14" ht="12.75">
      <c r="C115" s="236"/>
      <c r="D115" s="166"/>
      <c r="E115" s="184"/>
      <c r="F115" s="236"/>
      <c r="G115" s="236"/>
      <c r="H115" s="236"/>
      <c r="I115" s="236"/>
      <c r="J115" s="236"/>
      <c r="K115" s="184"/>
      <c r="L115" s="173"/>
      <c r="M115" s="173"/>
      <c r="N115" s="173"/>
    </row>
    <row r="116" spans="3:14" ht="12.75">
      <c r="C116" s="236"/>
      <c r="D116" s="166"/>
      <c r="E116" s="184"/>
      <c r="F116" s="236"/>
      <c r="G116" s="236"/>
      <c r="H116" s="236"/>
      <c r="I116" s="236"/>
      <c r="J116" s="236"/>
      <c r="K116" s="184"/>
      <c r="L116" s="173"/>
      <c r="M116" s="173"/>
      <c r="N116" s="173"/>
    </row>
    <row r="117" spans="3:14" ht="12.75">
      <c r="C117" s="236"/>
      <c r="D117" s="166"/>
      <c r="E117" s="184"/>
      <c r="F117" s="236"/>
      <c r="G117" s="236"/>
      <c r="H117" s="236"/>
      <c r="I117" s="236"/>
      <c r="J117" s="236"/>
      <c r="K117" s="184"/>
      <c r="L117" s="173"/>
      <c r="M117" s="173"/>
      <c r="N117" s="173"/>
    </row>
    <row r="118" spans="3:14" ht="12.75">
      <c r="C118" s="236"/>
      <c r="D118" s="166"/>
      <c r="E118" s="184"/>
      <c r="F118" s="236"/>
      <c r="G118" s="236"/>
      <c r="H118" s="236"/>
      <c r="I118" s="236"/>
      <c r="J118" s="236"/>
      <c r="K118" s="184"/>
      <c r="L118" s="173"/>
      <c r="M118" s="173"/>
      <c r="N118" s="173"/>
    </row>
    <row r="119" spans="3:14" ht="12.75">
      <c r="C119" s="236"/>
      <c r="D119" s="166"/>
      <c r="E119" s="184"/>
      <c r="F119" s="236"/>
      <c r="G119" s="236"/>
      <c r="H119" s="236"/>
      <c r="I119" s="236"/>
      <c r="J119" s="236"/>
      <c r="K119" s="184"/>
      <c r="L119" s="173"/>
      <c r="M119" s="173"/>
      <c r="N119" s="173"/>
    </row>
    <row r="120" spans="3:14" ht="12.75">
      <c r="C120" s="236"/>
      <c r="D120" s="166"/>
      <c r="E120" s="184"/>
      <c r="F120" s="236"/>
      <c r="G120" s="236"/>
      <c r="H120" s="236"/>
      <c r="I120" s="236"/>
      <c r="J120" s="236"/>
      <c r="K120" s="184"/>
      <c r="L120" s="173"/>
      <c r="M120" s="173"/>
      <c r="N120" s="173"/>
    </row>
    <row r="121" spans="3:14" ht="12.75">
      <c r="C121" s="236"/>
      <c r="D121" s="166"/>
      <c r="E121" s="184"/>
      <c r="F121" s="236"/>
      <c r="G121" s="236"/>
      <c r="H121" s="236"/>
      <c r="I121" s="236"/>
      <c r="J121" s="236"/>
      <c r="K121" s="184"/>
      <c r="L121" s="173"/>
      <c r="M121" s="173"/>
      <c r="N121" s="173"/>
    </row>
    <row r="122" spans="3:14" ht="12.75">
      <c r="C122" s="236"/>
      <c r="D122" s="166"/>
      <c r="E122" s="184"/>
      <c r="F122" s="236"/>
      <c r="G122" s="236"/>
      <c r="H122" s="236"/>
      <c r="I122" s="236"/>
      <c r="J122" s="236"/>
      <c r="K122" s="184"/>
      <c r="L122" s="173"/>
      <c r="M122" s="173"/>
      <c r="N122" s="173"/>
    </row>
    <row r="123" spans="3:14" ht="12.75">
      <c r="C123" s="236"/>
      <c r="D123" s="166"/>
      <c r="E123" s="184"/>
      <c r="F123" s="236"/>
      <c r="G123" s="236"/>
      <c r="H123" s="236"/>
      <c r="I123" s="236"/>
      <c r="J123" s="236"/>
      <c r="K123" s="184"/>
      <c r="L123" s="173"/>
      <c r="M123" s="173"/>
      <c r="N123" s="173"/>
    </row>
    <row r="124" spans="3:14" ht="12.75">
      <c r="C124" s="236"/>
      <c r="D124" s="166"/>
      <c r="E124" s="184"/>
      <c r="F124" s="236"/>
      <c r="G124" s="236"/>
      <c r="H124" s="236"/>
      <c r="I124" s="236"/>
      <c r="J124" s="236"/>
      <c r="K124" s="184"/>
      <c r="L124" s="173"/>
      <c r="M124" s="173"/>
      <c r="N124" s="173"/>
    </row>
    <row r="125" spans="3:14" ht="12.75">
      <c r="C125" s="236"/>
      <c r="D125" s="166"/>
      <c r="E125" s="184"/>
      <c r="F125" s="236"/>
      <c r="G125" s="236"/>
      <c r="H125" s="236"/>
      <c r="I125" s="236"/>
      <c r="J125" s="236"/>
      <c r="K125" s="184"/>
      <c r="L125" s="173"/>
      <c r="M125" s="173"/>
      <c r="N125" s="173"/>
    </row>
    <row r="126" spans="3:14" ht="12.75">
      <c r="C126" s="236"/>
      <c r="D126" s="166"/>
      <c r="E126" s="184"/>
      <c r="F126" s="236"/>
      <c r="G126" s="236"/>
      <c r="H126" s="236"/>
      <c r="I126" s="236"/>
      <c r="J126" s="236"/>
      <c r="K126" s="184"/>
      <c r="L126" s="173"/>
      <c r="M126" s="173"/>
      <c r="N126" s="173"/>
    </row>
    <row r="127" spans="3:14" ht="12.75">
      <c r="C127" s="236"/>
      <c r="D127" s="166"/>
      <c r="E127" s="184"/>
      <c r="F127" s="236"/>
      <c r="G127" s="236"/>
      <c r="H127" s="236"/>
      <c r="I127" s="236"/>
      <c r="J127" s="236"/>
      <c r="K127" s="184"/>
      <c r="L127" s="173"/>
      <c r="M127" s="173"/>
      <c r="N127" s="173"/>
    </row>
    <row r="128" spans="3:14" ht="12.75">
      <c r="C128" s="236"/>
      <c r="D128" s="166"/>
      <c r="E128" s="184"/>
      <c r="F128" s="236"/>
      <c r="G128" s="236"/>
      <c r="H128" s="236"/>
      <c r="I128" s="236"/>
      <c r="J128" s="236"/>
      <c r="K128" s="184"/>
      <c r="L128" s="173"/>
      <c r="M128" s="173"/>
      <c r="N128" s="173"/>
    </row>
    <row r="129" spans="3:14" ht="12.75">
      <c r="C129" s="236"/>
      <c r="D129" s="166"/>
      <c r="E129" s="184"/>
      <c r="F129" s="236"/>
      <c r="G129" s="236"/>
      <c r="H129" s="236"/>
      <c r="I129" s="236"/>
      <c r="J129" s="236"/>
      <c r="K129" s="184"/>
      <c r="L129" s="173"/>
      <c r="M129" s="173"/>
      <c r="N129" s="173"/>
    </row>
    <row r="130" spans="3:14" ht="12.75">
      <c r="C130" s="236"/>
      <c r="D130" s="166"/>
      <c r="E130" s="184"/>
      <c r="F130" s="236"/>
      <c r="G130" s="236"/>
      <c r="H130" s="236"/>
      <c r="I130" s="236"/>
      <c r="J130" s="236"/>
      <c r="K130" s="184"/>
      <c r="L130" s="173"/>
      <c r="M130" s="173"/>
      <c r="N130" s="173"/>
    </row>
    <row r="131" spans="3:14" ht="12.75">
      <c r="C131" s="236"/>
      <c r="D131" s="166"/>
      <c r="E131" s="184"/>
      <c r="F131" s="236"/>
      <c r="G131" s="236"/>
      <c r="H131" s="236"/>
      <c r="I131" s="236"/>
      <c r="J131" s="236"/>
      <c r="K131" s="184"/>
      <c r="L131" s="173"/>
      <c r="M131" s="173"/>
      <c r="N131" s="173"/>
    </row>
    <row r="132" spans="3:14" ht="12.75">
      <c r="C132" s="236"/>
      <c r="D132" s="166"/>
      <c r="E132" s="184"/>
      <c r="F132" s="236"/>
      <c r="G132" s="236"/>
      <c r="H132" s="236"/>
      <c r="I132" s="236"/>
      <c r="J132" s="236"/>
      <c r="K132" s="184"/>
      <c r="L132" s="173"/>
      <c r="M132" s="173"/>
      <c r="N132" s="173"/>
    </row>
    <row r="133" spans="3:14" ht="12.75">
      <c r="C133" s="236"/>
      <c r="D133" s="166"/>
      <c r="E133" s="184"/>
      <c r="F133" s="236"/>
      <c r="G133" s="236"/>
      <c r="H133" s="236"/>
      <c r="I133" s="236"/>
      <c r="J133" s="236"/>
      <c r="K133" s="184"/>
      <c r="L133" s="173"/>
      <c r="M133" s="173"/>
      <c r="N133" s="173"/>
    </row>
    <row r="134" spans="3:14" ht="12.75">
      <c r="C134" s="236"/>
      <c r="D134" s="166"/>
      <c r="E134" s="184"/>
      <c r="F134" s="236"/>
      <c r="G134" s="236"/>
      <c r="H134" s="236"/>
      <c r="I134" s="236"/>
      <c r="J134" s="236"/>
      <c r="K134" s="184"/>
      <c r="L134" s="173"/>
      <c r="M134" s="173"/>
      <c r="N134" s="173"/>
    </row>
    <row r="135" spans="3:14" ht="12.75">
      <c r="C135" s="236"/>
      <c r="D135" s="166"/>
      <c r="E135" s="184"/>
      <c r="F135" s="236"/>
      <c r="G135" s="236"/>
      <c r="H135" s="236"/>
      <c r="I135" s="236"/>
      <c r="J135" s="236"/>
      <c r="K135" s="184"/>
      <c r="L135" s="173"/>
      <c r="M135" s="173"/>
      <c r="N135" s="173"/>
    </row>
    <row r="136" spans="3:14" ht="12.75">
      <c r="C136" s="236"/>
      <c r="D136" s="166"/>
      <c r="E136" s="184"/>
      <c r="F136" s="236"/>
      <c r="G136" s="236"/>
      <c r="H136" s="236"/>
      <c r="I136" s="236"/>
      <c r="J136" s="236"/>
      <c r="K136" s="184"/>
      <c r="L136" s="173"/>
      <c r="M136" s="173"/>
      <c r="N136" s="173"/>
    </row>
    <row r="137" spans="3:14" ht="12.75">
      <c r="C137" s="236"/>
      <c r="D137" s="166"/>
      <c r="E137" s="184"/>
      <c r="F137" s="236"/>
      <c r="G137" s="236"/>
      <c r="H137" s="236"/>
      <c r="I137" s="236"/>
      <c r="J137" s="236"/>
      <c r="K137" s="184"/>
      <c r="L137" s="173"/>
      <c r="M137" s="173"/>
      <c r="N137" s="173"/>
    </row>
    <row r="138" spans="3:14" ht="12.75">
      <c r="C138" s="236"/>
      <c r="D138" s="166"/>
      <c r="E138" s="184"/>
      <c r="F138" s="236"/>
      <c r="G138" s="236"/>
      <c r="H138" s="236"/>
      <c r="I138" s="236"/>
      <c r="J138" s="236"/>
      <c r="K138" s="184"/>
      <c r="L138" s="173"/>
      <c r="M138" s="173"/>
      <c r="N138" s="173"/>
    </row>
    <row r="139" spans="3:14" ht="12.75">
      <c r="C139" s="236"/>
      <c r="D139" s="166"/>
      <c r="E139" s="184"/>
      <c r="F139" s="236"/>
      <c r="G139" s="236"/>
      <c r="H139" s="236"/>
      <c r="I139" s="236"/>
      <c r="J139" s="236"/>
      <c r="K139" s="184"/>
      <c r="L139" s="173"/>
      <c r="M139" s="173"/>
      <c r="N139" s="173"/>
    </row>
    <row r="140" spans="3:14" ht="12.75">
      <c r="C140" s="236"/>
      <c r="D140" s="166"/>
      <c r="E140" s="184"/>
      <c r="F140" s="236"/>
      <c r="G140" s="236"/>
      <c r="H140" s="236"/>
      <c r="I140" s="236"/>
      <c r="J140" s="236"/>
      <c r="K140" s="184"/>
      <c r="L140" s="173"/>
      <c r="M140" s="173"/>
      <c r="N140" s="173"/>
    </row>
    <row r="141" spans="3:14" ht="12.75">
      <c r="C141" s="236"/>
      <c r="D141" s="166"/>
      <c r="E141" s="184"/>
      <c r="F141" s="236"/>
      <c r="G141" s="236"/>
      <c r="H141" s="236"/>
      <c r="I141" s="236"/>
      <c r="J141" s="236"/>
      <c r="K141" s="184"/>
      <c r="L141" s="173"/>
      <c r="M141" s="173"/>
      <c r="N141" s="173"/>
    </row>
    <row r="142" spans="3:14" ht="12.75">
      <c r="C142" s="236"/>
      <c r="D142" s="166"/>
      <c r="E142" s="184"/>
      <c r="F142" s="236"/>
      <c r="G142" s="236"/>
      <c r="H142" s="236"/>
      <c r="I142" s="236"/>
      <c r="J142" s="236"/>
      <c r="K142" s="184"/>
      <c r="L142" s="173"/>
      <c r="M142" s="173"/>
      <c r="N142" s="173"/>
    </row>
    <row r="143" spans="3:14" ht="12.75">
      <c r="C143" s="236"/>
      <c r="D143" s="166"/>
      <c r="E143" s="184"/>
      <c r="F143" s="236"/>
      <c r="G143" s="236"/>
      <c r="H143" s="236"/>
      <c r="I143" s="236"/>
      <c r="J143" s="236"/>
      <c r="K143" s="184"/>
      <c r="L143" s="173"/>
      <c r="M143" s="173"/>
      <c r="N143" s="173"/>
    </row>
    <row r="144" spans="3:14" ht="12.75">
      <c r="C144" s="236"/>
      <c r="D144" s="166"/>
      <c r="E144" s="184"/>
      <c r="F144" s="236"/>
      <c r="G144" s="236"/>
      <c r="H144" s="236"/>
      <c r="I144" s="236"/>
      <c r="J144" s="236"/>
      <c r="K144" s="184"/>
      <c r="L144" s="173"/>
      <c r="M144" s="173"/>
      <c r="N144" s="173"/>
    </row>
    <row r="145" spans="3:14" ht="12.75">
      <c r="C145" s="236"/>
      <c r="D145" s="166"/>
      <c r="E145" s="184"/>
      <c r="F145" s="236"/>
      <c r="G145" s="236"/>
      <c r="H145" s="236"/>
      <c r="I145" s="236"/>
      <c r="J145" s="236"/>
      <c r="K145" s="184"/>
      <c r="L145" s="173"/>
      <c r="M145" s="173"/>
      <c r="N145" s="173"/>
    </row>
    <row r="146" spans="3:14" ht="12.75">
      <c r="C146" s="236"/>
      <c r="D146" s="166"/>
      <c r="E146" s="184"/>
      <c r="F146" s="236"/>
      <c r="G146" s="236"/>
      <c r="H146" s="236"/>
      <c r="I146" s="236"/>
      <c r="J146" s="236"/>
      <c r="K146" s="184"/>
      <c r="L146" s="173"/>
      <c r="M146" s="173"/>
      <c r="N146" s="173"/>
    </row>
    <row r="147" spans="3:14" ht="12.75">
      <c r="C147" s="236"/>
      <c r="D147" s="166"/>
      <c r="E147" s="184"/>
      <c r="F147" s="236"/>
      <c r="G147" s="236"/>
      <c r="H147" s="236"/>
      <c r="I147" s="236"/>
      <c r="J147" s="236"/>
      <c r="K147" s="184"/>
      <c r="L147" s="173"/>
      <c r="M147" s="173"/>
      <c r="N147" s="173"/>
    </row>
    <row r="148" spans="3:14" ht="12.75">
      <c r="C148" s="236"/>
      <c r="D148" s="166"/>
      <c r="E148" s="184"/>
      <c r="F148" s="236"/>
      <c r="G148" s="236"/>
      <c r="H148" s="236"/>
      <c r="I148" s="236"/>
      <c r="J148" s="236"/>
      <c r="K148" s="184"/>
      <c r="L148" s="173"/>
      <c r="M148" s="173"/>
      <c r="N148" s="173"/>
    </row>
    <row r="149" spans="3:14" ht="12.75">
      <c r="C149" s="236"/>
      <c r="D149" s="166"/>
      <c r="E149" s="184"/>
      <c r="F149" s="236"/>
      <c r="G149" s="236"/>
      <c r="H149" s="236"/>
      <c r="I149" s="236"/>
      <c r="J149" s="236"/>
      <c r="K149" s="184"/>
      <c r="L149" s="173"/>
      <c r="M149" s="173"/>
      <c r="N149" s="173"/>
    </row>
    <row r="150" spans="3:14" ht="12.75">
      <c r="C150" s="236"/>
      <c r="D150" s="166"/>
      <c r="E150" s="184"/>
      <c r="F150" s="236"/>
      <c r="G150" s="236"/>
      <c r="H150" s="236"/>
      <c r="I150" s="236"/>
      <c r="J150" s="236"/>
      <c r="K150" s="184"/>
      <c r="L150" s="173"/>
      <c r="M150" s="173"/>
      <c r="N150" s="173"/>
    </row>
    <row r="151" spans="3:14" ht="12.75">
      <c r="C151" s="236"/>
      <c r="D151" s="166"/>
      <c r="E151" s="184"/>
      <c r="F151" s="236"/>
      <c r="G151" s="236"/>
      <c r="H151" s="236"/>
      <c r="I151" s="236"/>
      <c r="J151" s="236"/>
      <c r="K151" s="184"/>
      <c r="L151" s="173"/>
      <c r="M151" s="173"/>
      <c r="N151" s="173"/>
    </row>
    <row r="152" spans="3:14" ht="12.75">
      <c r="C152" s="236"/>
      <c r="D152" s="166"/>
      <c r="E152" s="184"/>
      <c r="F152" s="236"/>
      <c r="G152" s="236"/>
      <c r="H152" s="236"/>
      <c r="I152" s="236"/>
      <c r="J152" s="236"/>
      <c r="K152" s="184"/>
      <c r="L152" s="173"/>
      <c r="M152" s="173"/>
      <c r="N152" s="173"/>
    </row>
    <row r="153" spans="3:14" ht="12.75">
      <c r="C153" s="236"/>
      <c r="D153" s="166"/>
      <c r="E153" s="184"/>
      <c r="F153" s="236"/>
      <c r="G153" s="236"/>
      <c r="H153" s="236"/>
      <c r="I153" s="236"/>
      <c r="J153" s="236"/>
      <c r="K153" s="184"/>
      <c r="L153" s="173"/>
      <c r="M153" s="173"/>
      <c r="N153" s="173"/>
    </row>
    <row r="154" spans="3:14" ht="12.75">
      <c r="C154" s="236"/>
      <c r="D154" s="166"/>
      <c r="E154" s="184"/>
      <c r="F154" s="236"/>
      <c r="G154" s="236"/>
      <c r="H154" s="236"/>
      <c r="I154" s="236"/>
      <c r="J154" s="236"/>
      <c r="K154" s="184"/>
      <c r="L154" s="173"/>
      <c r="M154" s="173"/>
      <c r="N154" s="173"/>
    </row>
    <row r="155" spans="3:14" ht="12.75">
      <c r="C155" s="236"/>
      <c r="D155" s="166"/>
      <c r="E155" s="184"/>
      <c r="F155" s="236"/>
      <c r="G155" s="236"/>
      <c r="H155" s="236"/>
      <c r="I155" s="236"/>
      <c r="J155" s="236"/>
      <c r="K155" s="184"/>
      <c r="L155" s="173"/>
      <c r="M155" s="173"/>
      <c r="N155" s="173"/>
    </row>
    <row r="156" spans="3:14" ht="12.75">
      <c r="C156" s="236"/>
      <c r="D156" s="166"/>
      <c r="E156" s="184"/>
      <c r="F156" s="236"/>
      <c r="G156" s="236"/>
      <c r="H156" s="236"/>
      <c r="I156" s="236"/>
      <c r="J156" s="236"/>
      <c r="K156" s="184"/>
      <c r="L156" s="173"/>
      <c r="M156" s="173"/>
      <c r="N156" s="173"/>
    </row>
    <row r="157" spans="3:14" ht="12.75">
      <c r="C157" s="236"/>
      <c r="D157" s="166"/>
      <c r="E157" s="184"/>
      <c r="F157" s="236"/>
      <c r="G157" s="236"/>
      <c r="H157" s="236"/>
      <c r="I157" s="236"/>
      <c r="J157" s="236"/>
      <c r="K157" s="184"/>
      <c r="L157" s="173"/>
      <c r="M157" s="173"/>
      <c r="N157" s="173"/>
    </row>
    <row r="158" spans="3:14" ht="12.75">
      <c r="C158" s="166"/>
      <c r="D158" s="166"/>
      <c r="E158" s="184"/>
      <c r="F158" s="272"/>
      <c r="G158" s="272"/>
      <c r="H158" s="430"/>
      <c r="I158" s="272"/>
      <c r="J158" s="272"/>
      <c r="K158" s="184"/>
      <c r="L158" s="173"/>
      <c r="M158" s="173"/>
      <c r="N158" s="173"/>
    </row>
    <row r="159" spans="3:14" ht="12.75">
      <c r="C159" s="166"/>
      <c r="D159" s="166"/>
      <c r="E159" s="184"/>
      <c r="F159" s="272"/>
      <c r="G159" s="272"/>
      <c r="H159" s="430"/>
      <c r="I159" s="272"/>
      <c r="J159" s="272"/>
      <c r="K159" s="184"/>
      <c r="L159" s="173"/>
      <c r="M159" s="173"/>
      <c r="N159" s="173"/>
    </row>
    <row r="160" spans="3:14" ht="12.75">
      <c r="C160" s="166"/>
      <c r="D160" s="166"/>
      <c r="E160" s="184"/>
      <c r="F160" s="272"/>
      <c r="G160" s="272"/>
      <c r="H160" s="430"/>
      <c r="I160" s="272"/>
      <c r="J160" s="272"/>
      <c r="K160" s="184"/>
      <c r="L160" s="173"/>
      <c r="M160" s="173"/>
      <c r="N160" s="173"/>
    </row>
    <row r="161" spans="3:14" ht="12.75">
      <c r="C161" s="166"/>
      <c r="D161" s="166"/>
      <c r="E161" s="184"/>
      <c r="F161" s="272"/>
      <c r="G161" s="272"/>
      <c r="H161" s="430"/>
      <c r="I161" s="272"/>
      <c r="J161" s="272"/>
      <c r="K161" s="184"/>
      <c r="L161" s="173"/>
      <c r="M161" s="173"/>
      <c r="N161" s="173"/>
    </row>
    <row r="162" spans="3:14" ht="12.75">
      <c r="C162" s="166"/>
      <c r="D162" s="166"/>
      <c r="E162" s="184"/>
      <c r="F162" s="272"/>
      <c r="G162" s="272"/>
      <c r="H162" s="430"/>
      <c r="I162" s="272"/>
      <c r="J162" s="272"/>
      <c r="K162" s="184"/>
      <c r="L162" s="173"/>
      <c r="M162" s="173"/>
      <c r="N162" s="173"/>
    </row>
    <row r="163" spans="3:14" ht="12.75">
      <c r="C163" s="166"/>
      <c r="D163" s="166"/>
      <c r="E163" s="184"/>
      <c r="F163" s="272"/>
      <c r="G163" s="272"/>
      <c r="H163" s="430"/>
      <c r="I163" s="272"/>
      <c r="J163" s="272"/>
      <c r="K163" s="184"/>
      <c r="L163" s="173"/>
      <c r="M163" s="173"/>
      <c r="N163" s="173"/>
    </row>
    <row r="164" spans="3:14" ht="12.75">
      <c r="C164" s="166"/>
      <c r="D164" s="166"/>
      <c r="E164" s="184"/>
      <c r="F164" s="272"/>
      <c r="G164" s="272"/>
      <c r="H164" s="430"/>
      <c r="I164" s="272"/>
      <c r="J164" s="272"/>
      <c r="K164" s="184"/>
      <c r="L164" s="173"/>
      <c r="M164" s="173"/>
      <c r="N164" s="173"/>
    </row>
    <row r="165" spans="3:14" ht="12.75">
      <c r="C165" s="166"/>
      <c r="D165" s="166"/>
      <c r="E165" s="184"/>
      <c r="F165" s="272"/>
      <c r="G165" s="272"/>
      <c r="H165" s="430"/>
      <c r="I165" s="272"/>
      <c r="J165" s="272"/>
      <c r="K165" s="184"/>
      <c r="L165" s="173"/>
      <c r="M165" s="173"/>
      <c r="N165" s="173"/>
    </row>
    <row r="166" spans="3:14" ht="12.75">
      <c r="C166" s="166"/>
      <c r="D166" s="166"/>
      <c r="E166" s="184"/>
      <c r="F166" s="272"/>
      <c r="G166" s="272"/>
      <c r="H166" s="430"/>
      <c r="I166" s="272"/>
      <c r="J166" s="272"/>
      <c r="K166" s="184"/>
      <c r="L166" s="173"/>
      <c r="M166" s="173"/>
      <c r="N166" s="173"/>
    </row>
    <row r="167" spans="3:14" ht="12.75">
      <c r="C167" s="166"/>
      <c r="D167" s="166"/>
      <c r="E167" s="184"/>
      <c r="F167" s="272"/>
      <c r="G167" s="272"/>
      <c r="H167" s="430"/>
      <c r="I167" s="272"/>
      <c r="J167" s="272"/>
      <c r="K167" s="184"/>
      <c r="L167" s="173"/>
      <c r="M167" s="173"/>
      <c r="N167" s="173"/>
    </row>
    <row r="168" spans="3:14" ht="12.75">
      <c r="C168" s="166"/>
      <c r="D168" s="166"/>
      <c r="E168" s="184"/>
      <c r="F168" s="166"/>
      <c r="G168" s="166"/>
      <c r="H168" s="166"/>
      <c r="I168" s="166"/>
      <c r="J168" s="166"/>
      <c r="K168" s="184"/>
      <c r="L168" s="173"/>
      <c r="M168" s="173"/>
      <c r="N168" s="173"/>
    </row>
    <row r="169" spans="3:14" ht="12.75">
      <c r="C169" s="166"/>
      <c r="D169" s="166"/>
      <c r="E169" s="184"/>
      <c r="F169" s="166"/>
      <c r="G169" s="166"/>
      <c r="H169" s="166"/>
      <c r="I169" s="166"/>
      <c r="J169" s="166"/>
      <c r="K169" s="184"/>
      <c r="L169" s="173"/>
      <c r="M169" s="173"/>
      <c r="N169" s="173"/>
    </row>
    <row r="170" spans="3:14" ht="12.75">
      <c r="C170" s="166"/>
      <c r="D170" s="166"/>
      <c r="E170" s="184"/>
      <c r="F170" s="166"/>
      <c r="G170" s="166"/>
      <c r="H170" s="166"/>
      <c r="I170" s="166"/>
      <c r="J170" s="166"/>
      <c r="K170" s="184"/>
      <c r="L170" s="173"/>
      <c r="M170" s="173"/>
      <c r="N170" s="173"/>
    </row>
    <row r="171" spans="3:14" ht="12.75">
      <c r="C171" s="166"/>
      <c r="D171" s="166"/>
      <c r="E171" s="184"/>
      <c r="F171" s="166"/>
      <c r="G171" s="166"/>
      <c r="H171" s="166"/>
      <c r="I171" s="166"/>
      <c r="J171" s="166"/>
      <c r="K171" s="184"/>
      <c r="L171" s="173"/>
      <c r="M171" s="173"/>
      <c r="N171" s="173"/>
    </row>
  </sheetData>
  <sheetProtection/>
  <mergeCells count="19">
    <mergeCell ref="A2:C2"/>
    <mergeCell ref="D42:D43"/>
    <mergeCell ref="F42:F43"/>
    <mergeCell ref="L42:L43"/>
    <mergeCell ref="F4:F5"/>
    <mergeCell ref="L4:L5"/>
    <mergeCell ref="C4:C5"/>
    <mergeCell ref="D4:D5"/>
    <mergeCell ref="C42:C43"/>
    <mergeCell ref="I4:I5"/>
    <mergeCell ref="I42:I43"/>
    <mergeCell ref="G4:G5"/>
    <mergeCell ref="G42:G43"/>
    <mergeCell ref="M4:M5"/>
    <mergeCell ref="M42:M43"/>
    <mergeCell ref="H4:H5"/>
    <mergeCell ref="H42:H43"/>
    <mergeCell ref="J4:J5"/>
    <mergeCell ref="J42:J43"/>
  </mergeCells>
  <hyperlinks>
    <hyperlink ref="A2" location="Index!A1" display="Back to Index"/>
  </hyperlinks>
  <printOptions/>
  <pageMargins left="0.75" right="0.75" top="0.76" bottom="1" header="0.5" footer="0.5"/>
  <pageSetup fitToHeight="1" fitToWidth="1" horizontalDpi="600" verticalDpi="600" orientation="portrait" scale="64" r:id="rId1"/>
  <headerFooter alignWithMargins="0">
    <oddFooter>&amp;L&amp;D &amp;T&amp;R&amp;F &amp;A</oddFooter>
  </headerFooter>
  <ignoredErrors>
    <ignoredError sqref="E58:E59 K44:K45 E53 K58:K63 E44 K37:K41 E37:E41 K46:K50 K52:K53 E46:E47 E50:E51 K16 E61:E63 E66:E69 K65:K69" formula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3"/>
  <sheetViews>
    <sheetView zoomScale="84" zoomScaleNormal="84" zoomScalePageLayoutView="0" workbookViewId="0" topLeftCell="A1">
      <selection activeCell="H11" sqref="H11"/>
    </sheetView>
  </sheetViews>
  <sheetFormatPr defaultColWidth="9.140625" defaultRowHeight="12.75"/>
  <cols>
    <col min="1" max="1" width="2.00390625" style="0" customWidth="1"/>
    <col min="2" max="2" width="47.00390625" style="0" customWidth="1"/>
    <col min="3" max="3" width="10.28125" style="570" customWidth="1"/>
    <col min="4" max="4" width="10.28125" style="167" customWidth="1"/>
    <col min="5" max="5" width="10.28125" style="185" customWidth="1"/>
    <col min="6" max="6" width="10.28125" style="167" customWidth="1"/>
    <col min="7" max="7" width="10.28125" style="185" customWidth="1"/>
    <col min="8" max="8" width="12.28125" style="358" customWidth="1"/>
    <col min="9" max="9" width="12.28125" style="332" customWidth="1"/>
    <col min="10" max="10" width="10.28125" style="332" customWidth="1"/>
    <col min="11" max="11" width="11.28125" style="0" bestFit="1" customWidth="1"/>
  </cols>
  <sheetData>
    <row r="1" spans="1:15" s="529" customFormat="1" ht="20.25">
      <c r="A1" s="528" t="s">
        <v>253</v>
      </c>
      <c r="C1" s="562"/>
      <c r="D1" s="530"/>
      <c r="E1" s="531"/>
      <c r="F1" s="532"/>
      <c r="G1" s="533"/>
      <c r="H1" s="551"/>
      <c r="I1" s="532"/>
      <c r="J1" s="534"/>
      <c r="K1" s="532"/>
      <c r="L1" s="532"/>
      <c r="M1" s="532"/>
      <c r="N1" s="532"/>
      <c r="O1" s="532"/>
    </row>
    <row r="2" spans="1:15" s="535" customFormat="1" ht="15">
      <c r="A2" s="622" t="s">
        <v>66</v>
      </c>
      <c r="B2" s="622"/>
      <c r="C2" s="622"/>
      <c r="E2" s="536"/>
      <c r="G2" s="537"/>
      <c r="H2" s="538"/>
      <c r="J2" s="538"/>
      <c r="K2" s="539"/>
      <c r="O2" s="539"/>
    </row>
    <row r="3" spans="1:10" ht="15.75" thickBot="1">
      <c r="A3" s="73"/>
      <c r="B3" s="73"/>
      <c r="C3" s="563"/>
      <c r="D3" s="97"/>
      <c r="E3" s="180"/>
      <c r="F3" s="502"/>
      <c r="G3" s="180"/>
      <c r="H3" s="65"/>
      <c r="I3" s="73"/>
      <c r="J3" s="73"/>
    </row>
    <row r="4" spans="2:10" s="73" customFormat="1" ht="15.75" customHeight="1" thickTop="1">
      <c r="B4" s="136"/>
      <c r="C4" s="614" t="s">
        <v>389</v>
      </c>
      <c r="D4" s="614" t="s">
        <v>346</v>
      </c>
      <c r="E4" s="540" t="s">
        <v>194</v>
      </c>
      <c r="F4" s="614" t="s">
        <v>377</v>
      </c>
      <c r="G4" s="200" t="s">
        <v>194</v>
      </c>
      <c r="H4" s="616" t="s">
        <v>391</v>
      </c>
      <c r="I4" s="616" t="s">
        <v>390</v>
      </c>
      <c r="J4" s="195" t="s">
        <v>194</v>
      </c>
    </row>
    <row r="5" spans="2:10" s="73" customFormat="1" ht="16.5" customHeight="1" thickBot="1">
      <c r="B5" s="137" t="s">
        <v>193</v>
      </c>
      <c r="C5" s="615"/>
      <c r="D5" s="615"/>
      <c r="E5" s="541" t="s">
        <v>195</v>
      </c>
      <c r="F5" s="615"/>
      <c r="G5" s="201" t="s">
        <v>195</v>
      </c>
      <c r="H5" s="617"/>
      <c r="I5" s="617"/>
      <c r="J5" s="196" t="s">
        <v>195</v>
      </c>
    </row>
    <row r="6" spans="2:10" s="73" customFormat="1" ht="15.75" thickTop="1">
      <c r="B6" s="393"/>
      <c r="C6" s="168"/>
      <c r="D6" s="442"/>
      <c r="E6" s="385"/>
      <c r="F6" s="168"/>
      <c r="G6" s="186"/>
      <c r="H6" s="139"/>
      <c r="I6" s="139"/>
      <c r="J6" s="139"/>
    </row>
    <row r="7" spans="2:10" s="73" customFormat="1" ht="15">
      <c r="B7" s="140" t="s">
        <v>196</v>
      </c>
      <c r="C7" s="292"/>
      <c r="D7" s="438"/>
      <c r="E7" s="385"/>
      <c r="F7" s="438"/>
      <c r="G7" s="385"/>
      <c r="H7" s="552"/>
      <c r="I7" s="443"/>
      <c r="J7" s="443"/>
    </row>
    <row r="8" spans="2:12" s="73" customFormat="1" ht="15">
      <c r="B8" s="278" t="s">
        <v>20</v>
      </c>
      <c r="C8" s="249">
        <v>2445</v>
      </c>
      <c r="D8" s="211">
        <v>2335</v>
      </c>
      <c r="E8" s="260">
        <v>4.7109207708779355</v>
      </c>
      <c r="F8" s="211">
        <v>2423</v>
      </c>
      <c r="G8" s="189">
        <v>0.907965332232763</v>
      </c>
      <c r="H8" s="509">
        <v>9644</v>
      </c>
      <c r="I8" s="211">
        <v>8948</v>
      </c>
      <c r="J8" s="119">
        <v>7.778274474742952</v>
      </c>
      <c r="K8" s="180"/>
      <c r="L8" s="354"/>
    </row>
    <row r="9" spans="2:12" s="73" customFormat="1" ht="15.75" thickBot="1">
      <c r="B9" s="278" t="s">
        <v>21</v>
      </c>
      <c r="C9" s="516">
        <v>591</v>
      </c>
      <c r="D9" s="212">
        <v>661</v>
      </c>
      <c r="E9" s="444">
        <v>-10.590015128593045</v>
      </c>
      <c r="F9" s="212">
        <v>610</v>
      </c>
      <c r="G9" s="445">
        <v>-3.1147540983606503</v>
      </c>
      <c r="H9" s="511">
        <v>2544</v>
      </c>
      <c r="I9" s="212">
        <v>2627</v>
      </c>
      <c r="J9" s="222">
        <v>-3.15949752569471</v>
      </c>
      <c r="K9" s="180"/>
      <c r="L9" s="354"/>
    </row>
    <row r="10" spans="2:12" s="73" customFormat="1" ht="15">
      <c r="B10" s="278" t="s">
        <v>2</v>
      </c>
      <c r="C10" s="517">
        <v>1854</v>
      </c>
      <c r="D10" s="211">
        <v>1674</v>
      </c>
      <c r="E10" s="260">
        <v>10.752688172043001</v>
      </c>
      <c r="F10" s="211">
        <v>1813</v>
      </c>
      <c r="G10" s="189">
        <v>2.261445118587968</v>
      </c>
      <c r="H10" s="509">
        <v>7100</v>
      </c>
      <c r="I10" s="211">
        <v>6321</v>
      </c>
      <c r="J10" s="183">
        <v>12.323999367188732</v>
      </c>
      <c r="K10" s="180"/>
      <c r="L10" s="354"/>
    </row>
    <row r="11" spans="2:12" s="73" customFormat="1" ht="15">
      <c r="B11" s="278" t="s">
        <v>197</v>
      </c>
      <c r="C11" s="517">
        <v>485</v>
      </c>
      <c r="D11" s="209">
        <v>459</v>
      </c>
      <c r="E11" s="260">
        <v>5.664488017429203</v>
      </c>
      <c r="F11" s="211">
        <v>517</v>
      </c>
      <c r="G11" s="189">
        <v>-6.189555125725343</v>
      </c>
      <c r="H11" s="509">
        <v>2144</v>
      </c>
      <c r="I11" s="211">
        <v>2027</v>
      </c>
      <c r="J11" s="183">
        <v>5.772076961026151</v>
      </c>
      <c r="K11" s="180"/>
      <c r="L11" s="354"/>
    </row>
    <row r="12" spans="2:12" s="73" customFormat="1" ht="15">
      <c r="B12" s="278" t="s">
        <v>249</v>
      </c>
      <c r="C12" s="517">
        <v>289</v>
      </c>
      <c r="D12" s="209">
        <v>92</v>
      </c>
      <c r="E12" s="208" t="s">
        <v>412</v>
      </c>
      <c r="F12" s="183">
        <v>286</v>
      </c>
      <c r="G12" s="183">
        <v>1.0489510489510412</v>
      </c>
      <c r="H12" s="509">
        <v>1204</v>
      </c>
      <c r="I12" s="209">
        <v>901</v>
      </c>
      <c r="J12" s="183">
        <v>33.62930077691455</v>
      </c>
      <c r="K12" s="180"/>
      <c r="L12" s="354"/>
    </row>
    <row r="13" spans="2:12" s="73" customFormat="1" ht="15">
      <c r="B13" s="278" t="s">
        <v>305</v>
      </c>
      <c r="C13" s="517">
        <v>18</v>
      </c>
      <c r="D13" s="209">
        <v>100</v>
      </c>
      <c r="E13" s="208">
        <v>-82</v>
      </c>
      <c r="F13" s="183">
        <v>39</v>
      </c>
      <c r="G13" s="183">
        <v>-53.84615384615385</v>
      </c>
      <c r="H13" s="512">
        <v>339</v>
      </c>
      <c r="I13" s="209">
        <v>274</v>
      </c>
      <c r="J13" s="183">
        <v>23.722627737226286</v>
      </c>
      <c r="K13" s="180"/>
      <c r="L13" s="354"/>
    </row>
    <row r="14" spans="2:12" s="73" customFormat="1" ht="15">
      <c r="B14" s="278" t="s">
        <v>23</v>
      </c>
      <c r="C14" s="517">
        <v>3</v>
      </c>
      <c r="D14" s="209">
        <v>15</v>
      </c>
      <c r="E14" s="261">
        <v>-80</v>
      </c>
      <c r="F14" s="183">
        <v>57</v>
      </c>
      <c r="G14" s="183">
        <v>-94.73684210526316</v>
      </c>
      <c r="H14" s="509">
        <v>136</v>
      </c>
      <c r="I14" s="209">
        <v>293</v>
      </c>
      <c r="J14" s="183">
        <v>-53.58361774744027</v>
      </c>
      <c r="K14" s="180"/>
      <c r="L14" s="354"/>
    </row>
    <row r="15" spans="2:12" s="73" customFormat="1" ht="15.75" thickBot="1">
      <c r="B15" s="140"/>
      <c r="C15" s="516"/>
      <c r="D15" s="210"/>
      <c r="E15" s="208"/>
      <c r="F15" s="212"/>
      <c r="G15" s="183"/>
      <c r="H15" s="514"/>
      <c r="I15" s="210"/>
      <c r="J15" s="183"/>
      <c r="K15" s="180"/>
      <c r="L15" s="354"/>
    </row>
    <row r="16" spans="2:12" s="73" customFormat="1" ht="15.75" thickBot="1">
      <c r="B16" s="140" t="s">
        <v>22</v>
      </c>
      <c r="C16" s="511">
        <v>795</v>
      </c>
      <c r="D16" s="374">
        <v>666</v>
      </c>
      <c r="E16" s="441">
        <v>19.369369369369373</v>
      </c>
      <c r="F16" s="374">
        <v>899</v>
      </c>
      <c r="G16" s="446">
        <v>-11.568409343715235</v>
      </c>
      <c r="H16" s="511">
        <v>3823</v>
      </c>
      <c r="I16" s="374">
        <v>3495</v>
      </c>
      <c r="J16" s="441">
        <v>9.384835479256083</v>
      </c>
      <c r="K16" s="180"/>
      <c r="L16" s="354"/>
    </row>
    <row r="17" spans="2:12" s="73" customFormat="1" ht="15">
      <c r="B17" s="140"/>
      <c r="C17" s="542"/>
      <c r="D17" s="252"/>
      <c r="E17" s="437"/>
      <c r="F17" s="252"/>
      <c r="G17" s="543"/>
      <c r="H17" s="542"/>
      <c r="I17" s="252"/>
      <c r="J17" s="437"/>
      <c r="K17" s="180"/>
      <c r="L17" s="354"/>
    </row>
    <row r="18" spans="2:12" s="73" customFormat="1" ht="15">
      <c r="B18" s="544" t="s">
        <v>3</v>
      </c>
      <c r="C18" s="542">
        <v>2649</v>
      </c>
      <c r="D18" s="252">
        <v>2340</v>
      </c>
      <c r="E18" s="437">
        <v>13.205128205128203</v>
      </c>
      <c r="F18" s="252">
        <v>2712</v>
      </c>
      <c r="G18" s="543">
        <v>-2.3230088495575174</v>
      </c>
      <c r="H18" s="542">
        <v>10923</v>
      </c>
      <c r="I18" s="252">
        <v>9816</v>
      </c>
      <c r="J18" s="437">
        <v>11.27750611246945</v>
      </c>
      <c r="K18" s="180"/>
      <c r="L18" s="354"/>
    </row>
    <row r="19" spans="2:12" s="73" customFormat="1" ht="15">
      <c r="B19" s="278"/>
      <c r="C19" s="249"/>
      <c r="D19" s="209"/>
      <c r="E19" s="208"/>
      <c r="F19" s="211"/>
      <c r="G19" s="183"/>
      <c r="H19" s="512"/>
      <c r="I19" s="209"/>
      <c r="J19" s="183"/>
      <c r="K19" s="180"/>
      <c r="L19" s="354"/>
    </row>
    <row r="20" spans="2:12" s="73" customFormat="1" ht="15">
      <c r="B20" s="140" t="s">
        <v>0</v>
      </c>
      <c r="C20" s="249"/>
      <c r="D20" s="209"/>
      <c r="E20" s="208"/>
      <c r="F20" s="211"/>
      <c r="G20" s="183"/>
      <c r="H20" s="512"/>
      <c r="I20" s="209"/>
      <c r="J20" s="183"/>
      <c r="K20" s="180"/>
      <c r="L20" s="354"/>
    </row>
    <row r="21" spans="2:12" s="73" customFormat="1" ht="15">
      <c r="B21" s="278" t="s">
        <v>198</v>
      </c>
      <c r="C21" s="517">
        <v>643</v>
      </c>
      <c r="D21" s="209">
        <v>610</v>
      </c>
      <c r="E21" s="208">
        <v>5.40983606557377</v>
      </c>
      <c r="F21" s="211">
        <v>667</v>
      </c>
      <c r="G21" s="183">
        <v>-3.59820089955023</v>
      </c>
      <c r="H21" s="509">
        <v>2651</v>
      </c>
      <c r="I21" s="183">
        <v>2294</v>
      </c>
      <c r="J21" s="183">
        <v>15.562336530078458</v>
      </c>
      <c r="K21" s="180"/>
      <c r="L21" s="354"/>
    </row>
    <row r="22" spans="2:12" s="73" customFormat="1" ht="15">
      <c r="B22" s="278" t="s">
        <v>200</v>
      </c>
      <c r="C22" s="517">
        <v>599</v>
      </c>
      <c r="D22" s="209">
        <v>516</v>
      </c>
      <c r="E22" s="261">
        <v>16.085271317829463</v>
      </c>
      <c r="F22" s="211">
        <v>592</v>
      </c>
      <c r="G22" s="183">
        <v>1.1824324324324342</v>
      </c>
      <c r="H22" s="465">
        <v>2249</v>
      </c>
      <c r="I22" s="183">
        <v>2036</v>
      </c>
      <c r="J22" s="183">
        <v>10.461689587426326</v>
      </c>
      <c r="K22" s="180"/>
      <c r="L22" s="354"/>
    </row>
    <row r="23" spans="2:12" s="73" customFormat="1" ht="15.75" thickBot="1">
      <c r="B23" s="278"/>
      <c r="C23" s="516"/>
      <c r="D23" s="210"/>
      <c r="E23" s="213"/>
      <c r="F23" s="212"/>
      <c r="G23" s="183"/>
      <c r="H23" s="514"/>
      <c r="I23" s="210"/>
      <c r="J23" s="183"/>
      <c r="K23" s="180"/>
      <c r="L23" s="354"/>
    </row>
    <row r="24" spans="2:12" s="73" customFormat="1" ht="15.75" thickBot="1">
      <c r="B24" s="140" t="s">
        <v>201</v>
      </c>
      <c r="C24" s="511">
        <v>1242</v>
      </c>
      <c r="D24" s="221">
        <v>1126</v>
      </c>
      <c r="E24" s="447">
        <v>10.301953818827702</v>
      </c>
      <c r="F24" s="221">
        <v>1259</v>
      </c>
      <c r="G24" s="448">
        <v>-1.3502779984114421</v>
      </c>
      <c r="H24" s="513">
        <v>4900</v>
      </c>
      <c r="I24" s="221">
        <v>4330</v>
      </c>
      <c r="J24" s="441">
        <v>13.163972286374136</v>
      </c>
      <c r="K24" s="180"/>
      <c r="L24" s="354"/>
    </row>
    <row r="25" spans="2:12" s="73" customFormat="1" ht="15">
      <c r="B25" s="140"/>
      <c r="C25" s="249"/>
      <c r="D25" s="209"/>
      <c r="E25" s="208"/>
      <c r="F25" s="211"/>
      <c r="G25" s="183"/>
      <c r="H25" s="512"/>
      <c r="I25" s="209"/>
      <c r="J25" s="183"/>
      <c r="K25" s="180"/>
      <c r="L25" s="354"/>
    </row>
    <row r="26" spans="2:12" s="73" customFormat="1" ht="15">
      <c r="B26" s="140" t="s">
        <v>4</v>
      </c>
      <c r="C26" s="517">
        <v>1407</v>
      </c>
      <c r="D26" s="211">
        <v>1214</v>
      </c>
      <c r="E26" s="208">
        <v>15.89785831960462</v>
      </c>
      <c r="F26" s="211">
        <v>1453</v>
      </c>
      <c r="G26" s="183">
        <v>-3.1658637302133474</v>
      </c>
      <c r="H26" s="509">
        <v>6023</v>
      </c>
      <c r="I26" s="183">
        <v>5486</v>
      </c>
      <c r="J26" s="183">
        <v>9.788552679547946</v>
      </c>
      <c r="K26" s="180"/>
      <c r="L26" s="354"/>
    </row>
    <row r="27" spans="2:12" s="73" customFormat="1" ht="15.75" thickBot="1">
      <c r="B27" s="278" t="s">
        <v>5</v>
      </c>
      <c r="C27" s="516">
        <v>247</v>
      </c>
      <c r="D27" s="212">
        <v>211</v>
      </c>
      <c r="E27" s="444">
        <v>17.061611374407583</v>
      </c>
      <c r="F27" s="212">
        <v>178</v>
      </c>
      <c r="G27" s="445">
        <v>38.76404494382022</v>
      </c>
      <c r="H27" s="511">
        <v>743</v>
      </c>
      <c r="I27" s="212">
        <v>667</v>
      </c>
      <c r="J27" s="222">
        <v>11.394302848575721</v>
      </c>
      <c r="K27" s="180"/>
      <c r="L27" s="354"/>
    </row>
    <row r="28" spans="2:12" s="73" customFormat="1" ht="15">
      <c r="B28" s="140" t="s">
        <v>394</v>
      </c>
      <c r="C28" s="373">
        <v>1160</v>
      </c>
      <c r="D28" s="183">
        <v>1003</v>
      </c>
      <c r="E28" s="183">
        <v>15.653040877367896</v>
      </c>
      <c r="F28" s="183">
        <v>1275</v>
      </c>
      <c r="G28" s="183">
        <v>-9.019607843137257</v>
      </c>
      <c r="H28" s="465">
        <v>5280</v>
      </c>
      <c r="I28" s="183">
        <v>4819</v>
      </c>
      <c r="J28" s="183">
        <v>9.566300062253585</v>
      </c>
      <c r="K28" s="180"/>
      <c r="L28" s="354"/>
    </row>
    <row r="29" spans="2:12" s="73" customFormat="1" ht="15.75" thickBot="1">
      <c r="B29" s="394" t="s">
        <v>400</v>
      </c>
      <c r="C29" s="516">
        <v>3</v>
      </c>
      <c r="D29" s="210">
        <v>9</v>
      </c>
      <c r="E29" s="213">
        <v>-66.66666666666667</v>
      </c>
      <c r="F29" s="375">
        <v>-3</v>
      </c>
      <c r="G29" s="222" t="s">
        <v>380</v>
      </c>
      <c r="H29" s="514">
        <v>14</v>
      </c>
      <c r="I29" s="210">
        <v>79</v>
      </c>
      <c r="J29" s="222">
        <v>-82.27848101265822</v>
      </c>
      <c r="K29" s="180"/>
      <c r="L29" s="354"/>
    </row>
    <row r="30" spans="2:12" s="73" customFormat="1" ht="15">
      <c r="B30" s="140" t="s">
        <v>262</v>
      </c>
      <c r="C30" s="517">
        <v>1163</v>
      </c>
      <c r="D30" s="183">
        <v>1012</v>
      </c>
      <c r="E30" s="208">
        <v>14.920948616600782</v>
      </c>
      <c r="F30" s="183">
        <v>1272</v>
      </c>
      <c r="G30" s="183">
        <v>-8.569182389937103</v>
      </c>
      <c r="H30" s="465">
        <v>5294</v>
      </c>
      <c r="I30" s="183">
        <v>4898</v>
      </c>
      <c r="J30" s="183">
        <v>8.084932625561446</v>
      </c>
      <c r="K30" s="180"/>
      <c r="L30" s="354"/>
    </row>
    <row r="31" spans="2:12" s="73" customFormat="1" ht="15">
      <c r="B31" s="278"/>
      <c r="C31" s="122"/>
      <c r="D31" s="209"/>
      <c r="E31" s="208"/>
      <c r="F31" s="209"/>
      <c r="G31" s="183"/>
      <c r="H31" s="512"/>
      <c r="I31" s="209"/>
      <c r="J31" s="183"/>
      <c r="K31" s="180"/>
      <c r="L31" s="354"/>
    </row>
    <row r="32" spans="2:12" s="73" customFormat="1" ht="15.75" thickBot="1">
      <c r="B32" s="278" t="s">
        <v>56</v>
      </c>
      <c r="C32" s="516">
        <v>136</v>
      </c>
      <c r="D32" s="210">
        <v>141</v>
      </c>
      <c r="E32" s="208">
        <v>-3.546099290780147</v>
      </c>
      <c r="F32" s="212">
        <v>179</v>
      </c>
      <c r="G32" s="183">
        <v>-24.022346368715088</v>
      </c>
      <c r="H32" s="514">
        <v>727</v>
      </c>
      <c r="I32" s="210">
        <v>713</v>
      </c>
      <c r="J32" s="222">
        <v>1.9635343618513268</v>
      </c>
      <c r="K32" s="180"/>
      <c r="L32" s="354"/>
    </row>
    <row r="33" spans="2:12" s="73" customFormat="1" ht="15.75" thickBot="1">
      <c r="B33" s="140" t="s">
        <v>43</v>
      </c>
      <c r="C33" s="511">
        <v>1027</v>
      </c>
      <c r="D33" s="375">
        <v>871</v>
      </c>
      <c r="E33" s="223">
        <v>17.910447761194035</v>
      </c>
      <c r="F33" s="375">
        <v>1093</v>
      </c>
      <c r="G33" s="441">
        <v>-6.038426349496795</v>
      </c>
      <c r="H33" s="515">
        <v>4567</v>
      </c>
      <c r="I33" s="375">
        <v>4185</v>
      </c>
      <c r="J33" s="441">
        <v>9.127837514934289</v>
      </c>
      <c r="K33" s="180"/>
      <c r="L33" s="354"/>
    </row>
    <row r="34" spans="2:12" s="73" customFormat="1" ht="15">
      <c r="B34" s="278"/>
      <c r="C34" s="249"/>
      <c r="D34" s="209"/>
      <c r="E34" s="208"/>
      <c r="F34" s="249"/>
      <c r="G34" s="183"/>
      <c r="H34" s="512"/>
      <c r="I34" s="209"/>
      <c r="J34" s="183"/>
      <c r="K34" s="180"/>
      <c r="L34" s="354"/>
    </row>
    <row r="35" spans="2:12" s="73" customFormat="1" ht="15">
      <c r="B35" s="278" t="s">
        <v>202</v>
      </c>
      <c r="C35" s="249"/>
      <c r="D35" s="209"/>
      <c r="E35" s="208"/>
      <c r="F35" s="249"/>
      <c r="G35" s="183"/>
      <c r="H35" s="512"/>
      <c r="I35" s="209"/>
      <c r="J35" s="183"/>
      <c r="K35" s="180"/>
      <c r="L35" s="354"/>
    </row>
    <row r="36" spans="2:12" s="73" customFormat="1" ht="15">
      <c r="B36" s="140" t="s">
        <v>203</v>
      </c>
      <c r="C36" s="249">
        <v>1002</v>
      </c>
      <c r="D36" s="183">
        <v>838</v>
      </c>
      <c r="E36" s="208">
        <v>19.570405727923635</v>
      </c>
      <c r="F36" s="211">
        <v>1066</v>
      </c>
      <c r="G36" s="183">
        <v>-6.003752345215762</v>
      </c>
      <c r="H36" s="465">
        <v>4454</v>
      </c>
      <c r="I36" s="211">
        <v>4046</v>
      </c>
      <c r="J36" s="183">
        <v>10.084033613445387</v>
      </c>
      <c r="K36" s="180"/>
      <c r="L36" s="354"/>
    </row>
    <row r="37" spans="2:12" s="73" customFormat="1" ht="15.75" thickBot="1">
      <c r="B37" s="140" t="s">
        <v>263</v>
      </c>
      <c r="C37" s="516">
        <v>25</v>
      </c>
      <c r="D37" s="210">
        <v>33</v>
      </c>
      <c r="E37" s="213">
        <v>-24.242424242424242</v>
      </c>
      <c r="F37" s="212">
        <v>27</v>
      </c>
      <c r="G37" s="222">
        <v>-7.4074074074074066</v>
      </c>
      <c r="H37" s="514">
        <v>113</v>
      </c>
      <c r="I37" s="210">
        <v>139</v>
      </c>
      <c r="J37" s="222">
        <v>-18.705035971223015</v>
      </c>
      <c r="K37" s="180"/>
      <c r="L37" s="354"/>
    </row>
    <row r="38" spans="2:12" s="73" customFormat="1" ht="15.75" thickBot="1">
      <c r="B38" s="545"/>
      <c r="C38" s="511">
        <v>1027</v>
      </c>
      <c r="D38" s="222">
        <v>871</v>
      </c>
      <c r="E38" s="213">
        <v>17.910447761194035</v>
      </c>
      <c r="F38" s="222">
        <v>1093</v>
      </c>
      <c r="G38" s="222">
        <v>-6.038426349496795</v>
      </c>
      <c r="H38" s="513">
        <v>4567</v>
      </c>
      <c r="I38" s="222">
        <v>4185</v>
      </c>
      <c r="J38" s="222">
        <v>9.127837514934289</v>
      </c>
      <c r="K38" s="180"/>
      <c r="L38" s="354"/>
    </row>
    <row r="39" spans="2:12" s="73" customFormat="1" ht="15.75" thickBot="1">
      <c r="B39" s="546"/>
      <c r="C39" s="376"/>
      <c r="D39" s="377"/>
      <c r="E39" s="378"/>
      <c r="F39" s="377"/>
      <c r="G39" s="378"/>
      <c r="H39" s="553"/>
      <c r="I39" s="220"/>
      <c r="J39" s="378"/>
      <c r="L39" s="354"/>
    </row>
    <row r="40" spans="1:12" ht="15.75" thickTop="1">
      <c r="A40" s="73"/>
      <c r="B40" s="97"/>
      <c r="C40" s="564"/>
      <c r="D40" s="165"/>
      <c r="E40" s="162"/>
      <c r="F40" s="165"/>
      <c r="G40" s="162"/>
      <c r="H40" s="554"/>
      <c r="I40" s="163"/>
      <c r="J40" s="162"/>
      <c r="K40" s="357"/>
      <c r="L40" s="357"/>
    </row>
    <row r="41" spans="1:12" ht="15">
      <c r="A41" s="73"/>
      <c r="B41" s="97"/>
      <c r="C41" s="555"/>
      <c r="D41" s="356"/>
      <c r="E41" s="355"/>
      <c r="F41" s="356"/>
      <c r="G41" s="355"/>
      <c r="H41" s="555"/>
      <c r="I41" s="356"/>
      <c r="J41" s="355"/>
      <c r="K41" s="357"/>
      <c r="L41" s="357"/>
    </row>
    <row r="42" spans="1:10" ht="15">
      <c r="A42" s="328" t="s">
        <v>313</v>
      </c>
      <c r="B42" s="329"/>
      <c r="C42" s="565"/>
      <c r="D42" s="330"/>
      <c r="E42" s="162"/>
      <c r="F42" s="289"/>
      <c r="G42" s="162"/>
      <c r="H42" s="556"/>
      <c r="I42" s="163"/>
      <c r="J42" s="162"/>
    </row>
    <row r="43" spans="1:10" ht="15.75" thickBot="1">
      <c r="A43" s="73"/>
      <c r="B43" s="97"/>
      <c r="C43" s="566"/>
      <c r="D43" s="163"/>
      <c r="E43" s="162"/>
      <c r="F43" s="289"/>
      <c r="G43" s="162"/>
      <c r="H43" s="556"/>
      <c r="I43" s="163"/>
      <c r="J43" s="162"/>
    </row>
    <row r="44" spans="1:10" ht="15.75" customHeight="1" thickTop="1">
      <c r="A44" s="73"/>
      <c r="B44" s="136"/>
      <c r="C44" s="616" t="s">
        <v>389</v>
      </c>
      <c r="D44" s="616" t="s">
        <v>346</v>
      </c>
      <c r="E44" s="200" t="s">
        <v>194</v>
      </c>
      <c r="F44" s="616" t="s">
        <v>377</v>
      </c>
      <c r="G44" s="200" t="s">
        <v>194</v>
      </c>
      <c r="H44" s="616" t="s">
        <v>391</v>
      </c>
      <c r="I44" s="616" t="s">
        <v>390</v>
      </c>
      <c r="J44" s="195" t="s">
        <v>194</v>
      </c>
    </row>
    <row r="45" spans="1:10" ht="15.75" thickBot="1">
      <c r="A45" s="73"/>
      <c r="B45" s="137" t="s">
        <v>193</v>
      </c>
      <c r="C45" s="617"/>
      <c r="D45" s="617"/>
      <c r="E45" s="201" t="s">
        <v>195</v>
      </c>
      <c r="F45" s="617"/>
      <c r="G45" s="201" t="s">
        <v>195</v>
      </c>
      <c r="H45" s="617"/>
      <c r="I45" s="617"/>
      <c r="J45" s="196" t="s">
        <v>195</v>
      </c>
    </row>
    <row r="46" spans="1:10" ht="15.75" thickTop="1">
      <c r="A46" s="73"/>
      <c r="B46" s="393"/>
      <c r="C46" s="169"/>
      <c r="D46" s="208"/>
      <c r="E46" s="183"/>
      <c r="F46" s="169"/>
      <c r="G46" s="183"/>
      <c r="H46" s="504"/>
      <c r="I46" s="209"/>
      <c r="J46" s="183"/>
    </row>
    <row r="47" spans="1:10" ht="15">
      <c r="A47" s="73"/>
      <c r="B47" s="140" t="s">
        <v>43</v>
      </c>
      <c r="C47" s="523">
        <v>1027</v>
      </c>
      <c r="D47" s="183">
        <v>871</v>
      </c>
      <c r="E47" s="119">
        <v>17.910447761194035</v>
      </c>
      <c r="F47" s="183">
        <v>1093</v>
      </c>
      <c r="G47" s="119">
        <v>-6.038426349496795</v>
      </c>
      <c r="H47" s="523">
        <v>4567</v>
      </c>
      <c r="I47" s="183">
        <v>4185</v>
      </c>
      <c r="J47" s="119">
        <v>9.127837514934289</v>
      </c>
    </row>
    <row r="48" spans="1:10" ht="15">
      <c r="A48" s="73"/>
      <c r="B48" s="140"/>
      <c r="C48" s="523"/>
      <c r="D48" s="183"/>
      <c r="E48" s="183"/>
      <c r="F48" s="183"/>
      <c r="G48" s="183"/>
      <c r="H48" s="523"/>
      <c r="I48" s="183"/>
      <c r="J48" s="183"/>
    </row>
    <row r="49" spans="1:10" ht="15">
      <c r="A49" s="73"/>
      <c r="B49" s="140" t="s">
        <v>204</v>
      </c>
      <c r="C49" s="523"/>
      <c r="D49" s="183"/>
      <c r="E49" s="183"/>
      <c r="F49" s="183"/>
      <c r="G49" s="183"/>
      <c r="H49" s="523"/>
      <c r="I49" s="183"/>
      <c r="J49" s="183"/>
    </row>
    <row r="50" spans="1:10" ht="29.25">
      <c r="A50" s="73"/>
      <c r="B50" s="278" t="s">
        <v>205</v>
      </c>
      <c r="C50" s="523">
        <v>-24</v>
      </c>
      <c r="D50" s="189">
        <v>66</v>
      </c>
      <c r="E50" s="119" t="s">
        <v>380</v>
      </c>
      <c r="F50" s="189">
        <v>56</v>
      </c>
      <c r="G50" s="119" t="s">
        <v>380</v>
      </c>
      <c r="H50" s="525">
        <v>29</v>
      </c>
      <c r="I50" s="183">
        <v>96</v>
      </c>
      <c r="J50" s="119">
        <v>-69.79166666666667</v>
      </c>
    </row>
    <row r="51" spans="1:10" ht="29.25">
      <c r="A51" s="73"/>
      <c r="B51" s="278" t="s">
        <v>401</v>
      </c>
      <c r="C51" s="523">
        <v>3</v>
      </c>
      <c r="D51" s="119">
        <v>-1</v>
      </c>
      <c r="E51" s="119" t="s">
        <v>380</v>
      </c>
      <c r="F51" s="189">
        <v>-1</v>
      </c>
      <c r="G51" s="119" t="s">
        <v>380</v>
      </c>
      <c r="H51" s="523">
        <v>2</v>
      </c>
      <c r="I51" s="183">
        <v>7</v>
      </c>
      <c r="J51" s="119">
        <v>-71.42857142857143</v>
      </c>
    </row>
    <row r="52" spans="1:10" ht="15">
      <c r="A52" s="73"/>
      <c r="B52" s="278" t="s">
        <v>278</v>
      </c>
      <c r="C52" s="523"/>
      <c r="D52" s="189"/>
      <c r="E52" s="183"/>
      <c r="F52" s="189"/>
      <c r="G52" s="183"/>
      <c r="H52" s="523"/>
      <c r="I52" s="183"/>
      <c r="J52" s="119"/>
    </row>
    <row r="53" spans="1:10" ht="15">
      <c r="A53" s="73"/>
      <c r="B53" s="144" t="s">
        <v>206</v>
      </c>
      <c r="C53" s="523">
        <v>4</v>
      </c>
      <c r="D53" s="189">
        <v>172</v>
      </c>
      <c r="E53" s="119">
        <v>-97.67441860465115</v>
      </c>
      <c r="F53" s="189">
        <v>-39</v>
      </c>
      <c r="G53" s="119" t="s">
        <v>380</v>
      </c>
      <c r="H53" s="523">
        <v>-74</v>
      </c>
      <c r="I53" s="183">
        <v>534</v>
      </c>
      <c r="J53" s="119" t="s">
        <v>380</v>
      </c>
    </row>
    <row r="54" spans="1:10" ht="15">
      <c r="A54" s="73"/>
      <c r="B54" s="144" t="s">
        <v>276</v>
      </c>
      <c r="C54" s="523">
        <v>-6</v>
      </c>
      <c r="D54" s="189">
        <v>-88</v>
      </c>
      <c r="E54" s="119">
        <v>93.18181818181819</v>
      </c>
      <c r="F54" s="189">
        <v>-19</v>
      </c>
      <c r="G54" s="119">
        <v>68.42105263157895</v>
      </c>
      <c r="H54" s="523">
        <v>-125</v>
      </c>
      <c r="I54" s="183">
        <v>-212</v>
      </c>
      <c r="J54" s="119">
        <v>41.0377358490566</v>
      </c>
    </row>
    <row r="55" spans="1:10" ht="29.25">
      <c r="A55" s="73"/>
      <c r="B55" s="145" t="s">
        <v>207</v>
      </c>
      <c r="C55" s="523">
        <v>-1.4980880326347652</v>
      </c>
      <c r="D55" s="189">
        <v>-5</v>
      </c>
      <c r="E55" s="119">
        <v>70.0382393473047</v>
      </c>
      <c r="F55" s="189">
        <v>14</v>
      </c>
      <c r="G55" s="119" t="s">
        <v>380</v>
      </c>
      <c r="H55" s="526">
        <v>11</v>
      </c>
      <c r="I55" s="437">
        <v>-15</v>
      </c>
      <c r="J55" s="119" t="s">
        <v>380</v>
      </c>
    </row>
    <row r="56" spans="1:10" ht="15">
      <c r="A56" s="73"/>
      <c r="B56" s="278" t="s">
        <v>268</v>
      </c>
      <c r="C56" s="523"/>
      <c r="D56" s="119"/>
      <c r="E56" s="119"/>
      <c r="F56" s="119"/>
      <c r="G56" s="119"/>
      <c r="H56" s="526"/>
      <c r="I56" s="437"/>
      <c r="J56" s="119"/>
    </row>
    <row r="57" spans="1:10" ht="15">
      <c r="A57" s="73"/>
      <c r="B57" s="144" t="s">
        <v>206</v>
      </c>
      <c r="C57" s="523">
        <v>-43</v>
      </c>
      <c r="D57" s="437">
        <v>-42</v>
      </c>
      <c r="E57" s="119">
        <v>-2.3809523809523725</v>
      </c>
      <c r="F57" s="437">
        <v>-35</v>
      </c>
      <c r="G57" s="119">
        <v>-22.857142857142865</v>
      </c>
      <c r="H57" s="526">
        <v>-144</v>
      </c>
      <c r="I57" s="437">
        <v>-67</v>
      </c>
      <c r="J57" s="119" t="s">
        <v>413</v>
      </c>
    </row>
    <row r="58" spans="1:10" ht="15">
      <c r="A58" s="73"/>
      <c r="B58" s="144" t="s">
        <v>276</v>
      </c>
      <c r="C58" s="523">
        <v>50</v>
      </c>
      <c r="D58" s="437">
        <v>14</v>
      </c>
      <c r="E58" s="119" t="s">
        <v>412</v>
      </c>
      <c r="F58" s="437">
        <v>61</v>
      </c>
      <c r="G58" s="119">
        <v>-18.032786885245898</v>
      </c>
      <c r="H58" s="523">
        <v>186</v>
      </c>
      <c r="I58" s="183">
        <v>47</v>
      </c>
      <c r="J58" s="119" t="s">
        <v>412</v>
      </c>
    </row>
    <row r="59" spans="1:10" ht="30" thickBot="1">
      <c r="A59" s="73"/>
      <c r="B59" s="145" t="s">
        <v>207</v>
      </c>
      <c r="C59" s="527">
        <v>-1</v>
      </c>
      <c r="D59" s="222">
        <v>2</v>
      </c>
      <c r="E59" s="221" t="s">
        <v>380</v>
      </c>
      <c r="F59" s="222">
        <v>-3</v>
      </c>
      <c r="G59" s="221">
        <v>66.66666666666667</v>
      </c>
      <c r="H59" s="527">
        <v>-4</v>
      </c>
      <c r="I59" s="222">
        <v>1</v>
      </c>
      <c r="J59" s="221" t="s">
        <v>380</v>
      </c>
    </row>
    <row r="60" spans="1:10" ht="15">
      <c r="A60" s="73"/>
      <c r="B60" s="140" t="s">
        <v>208</v>
      </c>
      <c r="C60" s="523">
        <v>-18.49808803263477</v>
      </c>
      <c r="D60" s="183">
        <v>118</v>
      </c>
      <c r="E60" s="119" t="s">
        <v>380</v>
      </c>
      <c r="F60" s="183">
        <v>34</v>
      </c>
      <c r="G60" s="119" t="s">
        <v>380</v>
      </c>
      <c r="H60" s="523">
        <v>-119</v>
      </c>
      <c r="I60" s="183">
        <v>391</v>
      </c>
      <c r="J60" s="119" t="s">
        <v>380</v>
      </c>
    </row>
    <row r="61" spans="1:10" ht="15.75" thickBot="1">
      <c r="A61" s="73"/>
      <c r="B61" s="278"/>
      <c r="C61" s="523"/>
      <c r="D61" s="183"/>
      <c r="E61" s="435"/>
      <c r="F61" s="183"/>
      <c r="G61" s="435"/>
      <c r="H61" s="523"/>
      <c r="I61" s="183"/>
      <c r="J61" s="435"/>
    </row>
    <row r="62" spans="1:10" ht="15.75" thickBot="1">
      <c r="A62" s="73"/>
      <c r="B62" s="140" t="s">
        <v>209</v>
      </c>
      <c r="C62" s="524">
        <v>1008.5019119673652</v>
      </c>
      <c r="D62" s="441">
        <v>989</v>
      </c>
      <c r="E62" s="221">
        <v>1.9718818976102392</v>
      </c>
      <c r="F62" s="441">
        <v>1127</v>
      </c>
      <c r="G62" s="221">
        <v>-10.51447098781143</v>
      </c>
      <c r="H62" s="524">
        <v>4448</v>
      </c>
      <c r="I62" s="441">
        <v>4576</v>
      </c>
      <c r="J62" s="221">
        <v>-2.7972027972028024</v>
      </c>
    </row>
    <row r="63" spans="1:10" ht="15">
      <c r="A63" s="73"/>
      <c r="B63" s="278"/>
      <c r="C63" s="523"/>
      <c r="D63" s="183"/>
      <c r="E63" s="436"/>
      <c r="F63" s="183"/>
      <c r="G63" s="436"/>
      <c r="H63" s="523"/>
      <c r="I63" s="183"/>
      <c r="J63" s="436"/>
    </row>
    <row r="64" spans="1:10" ht="15">
      <c r="A64" s="73"/>
      <c r="B64" s="278" t="s">
        <v>202</v>
      </c>
      <c r="C64" s="523"/>
      <c r="D64" s="183"/>
      <c r="E64" s="436"/>
      <c r="F64" s="183"/>
      <c r="G64" s="436"/>
      <c r="H64" s="523"/>
      <c r="I64" s="183"/>
      <c r="J64" s="436"/>
    </row>
    <row r="65" spans="1:10" ht="15">
      <c r="A65" s="73"/>
      <c r="B65" s="140" t="s">
        <v>203</v>
      </c>
      <c r="C65" s="523">
        <v>981</v>
      </c>
      <c r="D65" s="183">
        <v>953</v>
      </c>
      <c r="E65" s="119">
        <v>2.9380902413431276</v>
      </c>
      <c r="F65" s="183">
        <v>1095</v>
      </c>
      <c r="G65" s="119">
        <v>-10.410958904109592</v>
      </c>
      <c r="H65" s="523">
        <v>4327</v>
      </c>
      <c r="I65" s="183">
        <v>4432</v>
      </c>
      <c r="J65" s="119">
        <v>-2.3691335740072206</v>
      </c>
    </row>
    <row r="66" spans="1:10" ht="15.75" thickBot="1">
      <c r="A66" s="73"/>
      <c r="B66" s="140" t="s">
        <v>263</v>
      </c>
      <c r="C66" s="527">
        <v>28</v>
      </c>
      <c r="D66" s="222">
        <v>36</v>
      </c>
      <c r="E66" s="221">
        <v>-22.22222222222222</v>
      </c>
      <c r="F66" s="222">
        <v>32</v>
      </c>
      <c r="G66" s="221">
        <v>-12.5</v>
      </c>
      <c r="H66" s="527">
        <v>121</v>
      </c>
      <c r="I66" s="222">
        <v>144</v>
      </c>
      <c r="J66" s="221">
        <v>-15.972222222222221</v>
      </c>
    </row>
    <row r="67" spans="1:10" ht="15.75" thickBot="1">
      <c r="A67" s="73"/>
      <c r="B67" s="545"/>
      <c r="C67" s="466">
        <v>1008.5019119673652</v>
      </c>
      <c r="D67" s="222">
        <v>989</v>
      </c>
      <c r="E67" s="221">
        <v>1.9718818976102392</v>
      </c>
      <c r="F67" s="222">
        <v>1127</v>
      </c>
      <c r="G67" s="221">
        <v>-10.51447098781143</v>
      </c>
      <c r="H67" s="527">
        <v>4448</v>
      </c>
      <c r="I67" s="222">
        <v>4576</v>
      </c>
      <c r="J67" s="221">
        <v>-2.7972027972028024</v>
      </c>
    </row>
    <row r="68" spans="1:10" ht="15.75" thickBot="1">
      <c r="A68" s="73"/>
      <c r="B68" s="547"/>
      <c r="C68" s="469"/>
      <c r="D68" s="378"/>
      <c r="E68" s="378"/>
      <c r="F68" s="470"/>
      <c r="G68" s="378"/>
      <c r="H68" s="469"/>
      <c r="I68" s="378"/>
      <c r="J68" s="378"/>
    </row>
    <row r="69" spans="1:10" ht="15.75" thickTop="1">
      <c r="A69" s="73"/>
      <c r="B69" s="73"/>
      <c r="C69" s="557"/>
      <c r="D69" s="162"/>
      <c r="E69" s="162"/>
      <c r="F69" s="473"/>
      <c r="G69" s="162"/>
      <c r="H69" s="557"/>
      <c r="I69" s="548"/>
      <c r="J69" s="162"/>
    </row>
    <row r="70" spans="1:10" ht="15">
      <c r="A70" s="73"/>
      <c r="B70" s="73"/>
      <c r="C70" s="557"/>
      <c r="D70" s="162"/>
      <c r="E70" s="162"/>
      <c r="F70" s="473"/>
      <c r="G70" s="162"/>
      <c r="H70" s="557"/>
      <c r="I70" s="162"/>
      <c r="J70" s="162"/>
    </row>
    <row r="71" spans="1:10" ht="15">
      <c r="A71" s="73"/>
      <c r="B71" s="73"/>
      <c r="C71" s="557"/>
      <c r="D71" s="162"/>
      <c r="E71" s="162"/>
      <c r="F71" s="473"/>
      <c r="G71" s="162"/>
      <c r="H71" s="557"/>
      <c r="I71" s="162"/>
      <c r="J71" s="162"/>
    </row>
    <row r="72" spans="1:10" ht="15">
      <c r="A72" s="73"/>
      <c r="B72" s="73"/>
      <c r="C72" s="557"/>
      <c r="D72" s="162"/>
      <c r="E72" s="162"/>
      <c r="F72" s="473"/>
      <c r="G72" s="162"/>
      <c r="H72" s="557"/>
      <c r="I72" s="162"/>
      <c r="J72" s="162"/>
    </row>
    <row r="73" spans="1:10" ht="15">
      <c r="A73" s="73"/>
      <c r="B73" s="73"/>
      <c r="C73" s="557"/>
      <c r="D73" s="162"/>
      <c r="E73" s="162"/>
      <c r="F73" s="473"/>
      <c r="G73" s="162"/>
      <c r="H73" s="557"/>
      <c r="I73" s="162"/>
      <c r="J73" s="162"/>
    </row>
    <row r="74" spans="3:10" ht="12.75">
      <c r="C74" s="558"/>
      <c r="D74" s="184"/>
      <c r="E74" s="184"/>
      <c r="F74" s="476"/>
      <c r="G74" s="184"/>
      <c r="H74" s="558"/>
      <c r="I74" s="549"/>
      <c r="J74" s="549"/>
    </row>
    <row r="75" spans="3:10" ht="12.75">
      <c r="C75" s="558"/>
      <c r="D75" s="184"/>
      <c r="E75" s="184"/>
      <c r="F75" s="476"/>
      <c r="G75" s="184"/>
      <c r="H75" s="559"/>
      <c r="I75" s="549"/>
      <c r="J75" s="549"/>
    </row>
    <row r="76" spans="3:10" ht="12.75">
      <c r="C76" s="558"/>
      <c r="D76" s="184"/>
      <c r="E76" s="184"/>
      <c r="F76" s="476"/>
      <c r="G76" s="184"/>
      <c r="H76" s="559"/>
      <c r="I76" s="549"/>
      <c r="J76" s="549"/>
    </row>
    <row r="77" spans="3:10" ht="12.75">
      <c r="C77" s="558"/>
      <c r="D77" s="184"/>
      <c r="E77" s="184"/>
      <c r="F77" s="476"/>
      <c r="G77" s="184"/>
      <c r="H77" s="559"/>
      <c r="I77" s="549"/>
      <c r="J77" s="549"/>
    </row>
    <row r="78" spans="3:10" ht="12.75">
      <c r="C78" s="558"/>
      <c r="D78" s="184"/>
      <c r="E78" s="184"/>
      <c r="F78" s="476"/>
      <c r="G78" s="184"/>
      <c r="H78" s="559"/>
      <c r="I78" s="549"/>
      <c r="J78" s="549"/>
    </row>
    <row r="79" spans="3:10" ht="12.75">
      <c r="C79" s="558"/>
      <c r="D79" s="184"/>
      <c r="E79" s="184"/>
      <c r="F79" s="476"/>
      <c r="G79" s="184"/>
      <c r="H79" s="560"/>
      <c r="I79" s="549"/>
      <c r="J79" s="549"/>
    </row>
    <row r="80" spans="3:10" ht="12.75">
      <c r="C80" s="558"/>
      <c r="D80" s="184"/>
      <c r="E80" s="184"/>
      <c r="F80" s="476"/>
      <c r="G80" s="184"/>
      <c r="H80" s="560"/>
      <c r="I80" s="549"/>
      <c r="J80" s="549"/>
    </row>
    <row r="81" spans="3:10" ht="12.75">
      <c r="C81" s="558"/>
      <c r="D81" s="184"/>
      <c r="E81" s="184"/>
      <c r="F81" s="476"/>
      <c r="G81" s="184"/>
      <c r="H81" s="560"/>
      <c r="I81" s="549"/>
      <c r="J81" s="549"/>
    </row>
    <row r="82" spans="3:10" ht="12.75">
      <c r="C82" s="558"/>
      <c r="D82" s="184"/>
      <c r="E82" s="184"/>
      <c r="F82" s="476"/>
      <c r="G82" s="184"/>
      <c r="H82" s="560"/>
      <c r="I82" s="549"/>
      <c r="J82" s="549"/>
    </row>
    <row r="83" spans="3:10" ht="12.75">
      <c r="C83" s="558"/>
      <c r="D83" s="184"/>
      <c r="E83" s="184"/>
      <c r="F83" s="476"/>
      <c r="G83" s="184"/>
      <c r="H83" s="560"/>
      <c r="I83" s="549"/>
      <c r="J83" s="549"/>
    </row>
    <row r="84" spans="3:10" ht="12.75">
      <c r="C84" s="558"/>
      <c r="D84" s="184"/>
      <c r="E84" s="184"/>
      <c r="F84" s="476"/>
      <c r="G84" s="184"/>
      <c r="H84" s="560"/>
      <c r="I84" s="549"/>
      <c r="J84" s="549"/>
    </row>
    <row r="85" spans="3:10" ht="12.75">
      <c r="C85" s="567"/>
      <c r="D85" s="184"/>
      <c r="E85" s="184"/>
      <c r="F85" s="476"/>
      <c r="G85" s="184"/>
      <c r="H85" s="560"/>
      <c r="I85" s="549"/>
      <c r="J85" s="549"/>
    </row>
    <row r="86" spans="3:10" ht="12.75">
      <c r="C86" s="567"/>
      <c r="D86" s="184"/>
      <c r="E86" s="184"/>
      <c r="F86" s="476"/>
      <c r="G86" s="184"/>
      <c r="H86" s="560"/>
      <c r="I86" s="549"/>
      <c r="J86" s="549"/>
    </row>
    <row r="87" spans="3:10" ht="12.75">
      <c r="C87" s="567"/>
      <c r="D87" s="184"/>
      <c r="E87" s="184"/>
      <c r="F87" s="476"/>
      <c r="G87" s="184"/>
      <c r="H87" s="560"/>
      <c r="I87" s="549"/>
      <c r="J87" s="549"/>
    </row>
    <row r="88" spans="3:10" ht="12.75">
      <c r="C88" s="567"/>
      <c r="D88" s="184"/>
      <c r="E88" s="184"/>
      <c r="F88" s="476"/>
      <c r="G88" s="184"/>
      <c r="H88" s="560"/>
      <c r="I88" s="549"/>
      <c r="J88" s="549"/>
    </row>
    <row r="89" spans="3:10" ht="12.75">
      <c r="C89" s="567"/>
      <c r="D89" s="184"/>
      <c r="E89" s="184"/>
      <c r="F89" s="476"/>
      <c r="G89" s="184"/>
      <c r="H89" s="560"/>
      <c r="I89" s="549"/>
      <c r="J89" s="549"/>
    </row>
    <row r="90" spans="3:10" ht="12.75">
      <c r="C90" s="567"/>
      <c r="D90" s="184"/>
      <c r="E90" s="184"/>
      <c r="F90" s="476"/>
      <c r="G90" s="184"/>
      <c r="H90" s="560"/>
      <c r="I90" s="549"/>
      <c r="J90" s="549"/>
    </row>
    <row r="91" spans="3:10" ht="12.75">
      <c r="C91" s="567"/>
      <c r="D91" s="184"/>
      <c r="E91" s="184"/>
      <c r="F91" s="476"/>
      <c r="G91" s="184"/>
      <c r="H91" s="560"/>
      <c r="I91" s="549"/>
      <c r="J91" s="549"/>
    </row>
    <row r="92" spans="3:10" ht="12.75">
      <c r="C92" s="567"/>
      <c r="D92" s="184"/>
      <c r="E92" s="184"/>
      <c r="F92" s="476"/>
      <c r="G92" s="184"/>
      <c r="H92" s="560"/>
      <c r="I92" s="549"/>
      <c r="J92" s="549"/>
    </row>
    <row r="93" spans="3:10" ht="12.75">
      <c r="C93" s="559"/>
      <c r="D93" s="184"/>
      <c r="E93" s="184"/>
      <c r="F93" s="476"/>
      <c r="G93" s="184"/>
      <c r="H93" s="560"/>
      <c r="I93" s="549"/>
      <c r="J93" s="549"/>
    </row>
    <row r="94" spans="3:10" ht="12.75">
      <c r="C94" s="559"/>
      <c r="D94" s="184"/>
      <c r="E94" s="184"/>
      <c r="F94" s="476"/>
      <c r="G94" s="184"/>
      <c r="H94" s="560"/>
      <c r="I94" s="549"/>
      <c r="J94" s="549"/>
    </row>
    <row r="95" spans="3:10" ht="12.75">
      <c r="C95" s="559"/>
      <c r="D95" s="184"/>
      <c r="E95" s="184"/>
      <c r="F95" s="476"/>
      <c r="G95" s="184"/>
      <c r="H95" s="560"/>
      <c r="I95" s="549"/>
      <c r="J95" s="549"/>
    </row>
    <row r="96" spans="3:10" ht="12.75">
      <c r="C96" s="559"/>
      <c r="D96" s="184"/>
      <c r="E96" s="184"/>
      <c r="F96" s="476"/>
      <c r="G96" s="184"/>
      <c r="H96" s="560"/>
      <c r="I96" s="549"/>
      <c r="J96" s="549"/>
    </row>
    <row r="97" spans="3:10" ht="12.75">
      <c r="C97" s="559"/>
      <c r="D97" s="184"/>
      <c r="E97" s="184"/>
      <c r="F97" s="476"/>
      <c r="G97" s="184"/>
      <c r="H97" s="560"/>
      <c r="I97" s="549"/>
      <c r="J97" s="549"/>
    </row>
    <row r="98" spans="3:10" ht="12.75">
      <c r="C98" s="559"/>
      <c r="D98" s="184"/>
      <c r="E98" s="184"/>
      <c r="F98" s="476"/>
      <c r="G98" s="184"/>
      <c r="H98" s="560"/>
      <c r="I98" s="549"/>
      <c r="J98" s="549"/>
    </row>
    <row r="99" spans="3:10" ht="12.75">
      <c r="C99" s="559"/>
      <c r="D99" s="184"/>
      <c r="E99" s="184"/>
      <c r="F99" s="476"/>
      <c r="G99" s="184"/>
      <c r="H99" s="560"/>
      <c r="I99" s="549"/>
      <c r="J99" s="549"/>
    </row>
    <row r="100" spans="3:10" ht="12.75">
      <c r="C100" s="559"/>
      <c r="D100" s="184"/>
      <c r="E100" s="184"/>
      <c r="F100" s="476"/>
      <c r="G100" s="184"/>
      <c r="H100" s="560"/>
      <c r="I100" s="549"/>
      <c r="J100" s="549"/>
    </row>
    <row r="101" spans="3:10" ht="12.75">
      <c r="C101" s="559"/>
      <c r="D101" s="184"/>
      <c r="E101" s="184"/>
      <c r="F101" s="476"/>
      <c r="G101" s="184"/>
      <c r="H101" s="560"/>
      <c r="I101" s="549"/>
      <c r="J101" s="549"/>
    </row>
    <row r="102" spans="3:10" ht="12.75">
      <c r="C102" s="559"/>
      <c r="D102" s="184"/>
      <c r="E102" s="184"/>
      <c r="F102" s="476"/>
      <c r="G102" s="184"/>
      <c r="H102" s="560"/>
      <c r="I102" s="549"/>
      <c r="J102" s="549"/>
    </row>
    <row r="103" spans="3:10" ht="12.75">
      <c r="C103" s="559"/>
      <c r="D103" s="184"/>
      <c r="E103" s="184"/>
      <c r="F103" s="476"/>
      <c r="G103" s="184"/>
      <c r="H103" s="560"/>
      <c r="I103" s="549"/>
      <c r="J103" s="549"/>
    </row>
    <row r="104" spans="3:10" ht="12.75">
      <c r="C104" s="559"/>
      <c r="D104" s="184"/>
      <c r="E104" s="184"/>
      <c r="F104" s="476"/>
      <c r="G104" s="184"/>
      <c r="H104" s="560"/>
      <c r="I104" s="549"/>
      <c r="J104" s="549"/>
    </row>
    <row r="105" spans="3:10" ht="12.75">
      <c r="C105" s="559"/>
      <c r="D105" s="184"/>
      <c r="E105" s="184"/>
      <c r="F105" s="476"/>
      <c r="G105" s="184"/>
      <c r="H105" s="560"/>
      <c r="I105" s="549"/>
      <c r="J105" s="549"/>
    </row>
    <row r="106" spans="3:10" ht="12.75">
      <c r="C106" s="559"/>
      <c r="D106" s="184"/>
      <c r="E106" s="184"/>
      <c r="F106" s="476"/>
      <c r="G106" s="184"/>
      <c r="H106" s="560"/>
      <c r="I106" s="549"/>
      <c r="J106" s="549"/>
    </row>
    <row r="107" spans="3:10" ht="12.75">
      <c r="C107" s="559"/>
      <c r="D107" s="184"/>
      <c r="E107" s="184"/>
      <c r="F107" s="476"/>
      <c r="G107" s="184"/>
      <c r="H107" s="560"/>
      <c r="I107" s="549"/>
      <c r="J107" s="549"/>
    </row>
    <row r="108" spans="3:10" ht="12.75">
      <c r="C108" s="559"/>
      <c r="D108" s="184"/>
      <c r="E108" s="184"/>
      <c r="F108" s="476"/>
      <c r="G108" s="184"/>
      <c r="H108" s="560"/>
      <c r="I108" s="549"/>
      <c r="J108" s="549"/>
    </row>
    <row r="109" spans="3:10" ht="12.75">
      <c r="C109" s="568"/>
      <c r="D109" s="166"/>
      <c r="E109" s="184"/>
      <c r="F109" s="236"/>
      <c r="G109" s="184"/>
      <c r="H109" s="561"/>
      <c r="I109" s="550"/>
      <c r="J109" s="550"/>
    </row>
    <row r="110" spans="3:10" ht="12.75">
      <c r="C110" s="568"/>
      <c r="D110" s="166"/>
      <c r="E110" s="184"/>
      <c r="F110" s="236"/>
      <c r="G110" s="184"/>
      <c r="H110" s="561"/>
      <c r="I110" s="550"/>
      <c r="J110" s="550"/>
    </row>
    <row r="111" spans="3:10" ht="12.75">
      <c r="C111" s="568"/>
      <c r="D111" s="166"/>
      <c r="E111" s="184"/>
      <c r="F111" s="236"/>
      <c r="G111" s="184"/>
      <c r="H111" s="561"/>
      <c r="I111" s="550"/>
      <c r="J111" s="550"/>
    </row>
    <row r="112" spans="3:10" ht="12.75">
      <c r="C112" s="568"/>
      <c r="D112" s="166"/>
      <c r="E112" s="184"/>
      <c r="F112" s="236"/>
      <c r="G112" s="184"/>
      <c r="H112" s="561"/>
      <c r="I112" s="550"/>
      <c r="J112" s="550"/>
    </row>
    <row r="113" spans="3:10" ht="12.75">
      <c r="C113" s="568"/>
      <c r="D113" s="166"/>
      <c r="E113" s="184"/>
      <c r="F113" s="236"/>
      <c r="G113" s="184"/>
      <c r="H113" s="561"/>
      <c r="I113" s="550"/>
      <c r="J113" s="550"/>
    </row>
    <row r="114" spans="3:10" ht="12.75">
      <c r="C114" s="568"/>
      <c r="D114" s="166"/>
      <c r="E114" s="184"/>
      <c r="F114" s="236"/>
      <c r="G114" s="184"/>
      <c r="H114" s="561"/>
      <c r="I114" s="550"/>
      <c r="J114" s="550"/>
    </row>
    <row r="115" spans="3:10" ht="12.75">
      <c r="C115" s="568"/>
      <c r="D115" s="166"/>
      <c r="E115" s="184"/>
      <c r="F115" s="236"/>
      <c r="G115" s="184"/>
      <c r="H115" s="561"/>
      <c r="I115" s="550"/>
      <c r="J115" s="550"/>
    </row>
    <row r="116" spans="3:10" ht="12.75">
      <c r="C116" s="568"/>
      <c r="D116" s="166"/>
      <c r="E116" s="184"/>
      <c r="F116" s="236"/>
      <c r="G116" s="184"/>
      <c r="H116" s="561"/>
      <c r="I116" s="550"/>
      <c r="J116" s="550"/>
    </row>
    <row r="117" spans="3:10" ht="12.75">
      <c r="C117" s="568"/>
      <c r="D117" s="166"/>
      <c r="E117" s="184"/>
      <c r="F117" s="236"/>
      <c r="G117" s="184"/>
      <c r="H117" s="561"/>
      <c r="I117" s="550"/>
      <c r="J117" s="550"/>
    </row>
    <row r="118" spans="3:10" ht="12.75">
      <c r="C118" s="568"/>
      <c r="D118" s="166"/>
      <c r="E118" s="184"/>
      <c r="F118" s="236"/>
      <c r="G118" s="184"/>
      <c r="H118" s="561"/>
      <c r="I118" s="550"/>
      <c r="J118" s="550"/>
    </row>
    <row r="119" spans="3:10" ht="12.75">
      <c r="C119" s="568"/>
      <c r="D119" s="166"/>
      <c r="E119" s="184"/>
      <c r="F119" s="236"/>
      <c r="G119" s="184"/>
      <c r="H119" s="561"/>
      <c r="I119" s="550"/>
      <c r="J119" s="550"/>
    </row>
    <row r="120" spans="3:10" ht="12.75">
      <c r="C120" s="568"/>
      <c r="D120" s="166"/>
      <c r="E120" s="184"/>
      <c r="F120" s="236"/>
      <c r="G120" s="184"/>
      <c r="H120" s="561"/>
      <c r="I120" s="550"/>
      <c r="J120" s="550"/>
    </row>
    <row r="121" spans="3:10" ht="12.75">
      <c r="C121" s="568"/>
      <c r="D121" s="166"/>
      <c r="E121" s="184"/>
      <c r="F121" s="236"/>
      <c r="G121" s="184"/>
      <c r="H121" s="561"/>
      <c r="I121" s="550"/>
      <c r="J121" s="550"/>
    </row>
    <row r="122" spans="3:10" ht="12.75">
      <c r="C122" s="568"/>
      <c r="D122" s="166"/>
      <c r="E122" s="184"/>
      <c r="F122" s="236"/>
      <c r="G122" s="184"/>
      <c r="H122" s="561"/>
      <c r="I122" s="550"/>
      <c r="J122" s="550"/>
    </row>
    <row r="123" spans="3:10" ht="12.75">
      <c r="C123" s="568"/>
      <c r="D123" s="166"/>
      <c r="E123" s="184"/>
      <c r="F123" s="236"/>
      <c r="G123" s="184"/>
      <c r="H123" s="561"/>
      <c r="I123" s="550"/>
      <c r="J123" s="550"/>
    </row>
    <row r="124" spans="3:10" ht="12.75">
      <c r="C124" s="568"/>
      <c r="D124" s="166"/>
      <c r="E124" s="184"/>
      <c r="F124" s="236"/>
      <c r="G124" s="184"/>
      <c r="H124" s="561"/>
      <c r="I124" s="550"/>
      <c r="J124" s="550"/>
    </row>
    <row r="125" spans="3:10" ht="12.75">
      <c r="C125" s="568"/>
      <c r="D125" s="166"/>
      <c r="E125" s="184"/>
      <c r="F125" s="236"/>
      <c r="G125" s="184"/>
      <c r="H125" s="561"/>
      <c r="I125" s="550"/>
      <c r="J125" s="550"/>
    </row>
    <row r="126" spans="3:10" ht="12.75">
      <c r="C126" s="568"/>
      <c r="D126" s="166"/>
      <c r="E126" s="184"/>
      <c r="F126" s="236"/>
      <c r="G126" s="184"/>
      <c r="H126" s="561"/>
      <c r="I126" s="550"/>
      <c r="J126" s="550"/>
    </row>
    <row r="127" spans="3:10" ht="12.75">
      <c r="C127" s="568"/>
      <c r="D127" s="166"/>
      <c r="E127" s="184"/>
      <c r="F127" s="236"/>
      <c r="G127" s="184"/>
      <c r="H127" s="561"/>
      <c r="I127" s="550"/>
      <c r="J127" s="550"/>
    </row>
    <row r="128" spans="3:10" ht="12.75">
      <c r="C128" s="568"/>
      <c r="D128" s="166"/>
      <c r="E128" s="184"/>
      <c r="F128" s="236"/>
      <c r="G128" s="184"/>
      <c r="H128" s="561"/>
      <c r="I128" s="550"/>
      <c r="J128" s="550"/>
    </row>
    <row r="129" spans="3:10" ht="12.75">
      <c r="C129" s="568"/>
      <c r="D129" s="166"/>
      <c r="E129" s="184"/>
      <c r="F129" s="236"/>
      <c r="G129" s="184"/>
      <c r="H129" s="561"/>
      <c r="I129" s="550"/>
      <c r="J129" s="550"/>
    </row>
    <row r="130" spans="3:10" ht="12.75">
      <c r="C130" s="568"/>
      <c r="D130" s="166"/>
      <c r="E130" s="184"/>
      <c r="F130" s="236"/>
      <c r="G130" s="184"/>
      <c r="H130" s="561"/>
      <c r="I130" s="550"/>
      <c r="J130" s="550"/>
    </row>
    <row r="131" spans="3:10" ht="12.75">
      <c r="C131" s="568"/>
      <c r="D131" s="166"/>
      <c r="E131" s="184"/>
      <c r="F131" s="236"/>
      <c r="G131" s="184"/>
      <c r="H131" s="561"/>
      <c r="I131" s="550"/>
      <c r="J131" s="550"/>
    </row>
    <row r="132" spans="3:10" ht="12.75">
      <c r="C132" s="568"/>
      <c r="D132" s="166"/>
      <c r="E132" s="184"/>
      <c r="F132" s="236"/>
      <c r="G132" s="184"/>
      <c r="H132" s="561"/>
      <c r="I132" s="550"/>
      <c r="J132" s="550"/>
    </row>
    <row r="133" spans="3:10" ht="12.75">
      <c r="C133" s="568"/>
      <c r="D133" s="166"/>
      <c r="E133" s="184"/>
      <c r="F133" s="236"/>
      <c r="G133" s="184"/>
      <c r="H133" s="561"/>
      <c r="I133" s="550"/>
      <c r="J133" s="550"/>
    </row>
    <row r="134" spans="3:10" ht="12.75">
      <c r="C134" s="568"/>
      <c r="D134" s="166"/>
      <c r="E134" s="184"/>
      <c r="F134" s="236"/>
      <c r="G134" s="184"/>
      <c r="H134" s="561"/>
      <c r="I134" s="550"/>
      <c r="J134" s="550"/>
    </row>
    <row r="135" spans="3:10" ht="12.75">
      <c r="C135" s="568"/>
      <c r="D135" s="166"/>
      <c r="E135" s="184"/>
      <c r="F135" s="236"/>
      <c r="G135" s="184"/>
      <c r="H135" s="561"/>
      <c r="I135" s="550"/>
      <c r="J135" s="550"/>
    </row>
    <row r="136" spans="3:10" ht="12.75">
      <c r="C136" s="568"/>
      <c r="D136" s="166"/>
      <c r="E136" s="184"/>
      <c r="F136" s="236"/>
      <c r="G136" s="184"/>
      <c r="H136" s="561"/>
      <c r="I136" s="550"/>
      <c r="J136" s="550"/>
    </row>
    <row r="137" spans="3:10" ht="12.75">
      <c r="C137" s="568"/>
      <c r="D137" s="166"/>
      <c r="E137" s="184"/>
      <c r="F137" s="236"/>
      <c r="G137" s="184"/>
      <c r="H137" s="561"/>
      <c r="I137" s="550"/>
      <c r="J137" s="550"/>
    </row>
    <row r="138" spans="3:10" ht="12.75">
      <c r="C138" s="568"/>
      <c r="D138" s="166"/>
      <c r="E138" s="184"/>
      <c r="F138" s="236"/>
      <c r="G138" s="184"/>
      <c r="H138" s="561"/>
      <c r="I138" s="550"/>
      <c r="J138" s="550"/>
    </row>
    <row r="139" spans="3:10" ht="12.75">
      <c r="C139" s="568"/>
      <c r="D139" s="166"/>
      <c r="E139" s="184"/>
      <c r="F139" s="236"/>
      <c r="G139" s="184"/>
      <c r="H139" s="561"/>
      <c r="I139" s="550"/>
      <c r="J139" s="550"/>
    </row>
    <row r="140" spans="3:10" ht="12.75">
      <c r="C140" s="568"/>
      <c r="D140" s="166"/>
      <c r="E140" s="184"/>
      <c r="F140" s="236"/>
      <c r="G140" s="184"/>
      <c r="H140" s="561"/>
      <c r="I140" s="550"/>
      <c r="J140" s="550"/>
    </row>
    <row r="141" spans="3:10" ht="12.75">
      <c r="C141" s="568"/>
      <c r="D141" s="166"/>
      <c r="E141" s="184"/>
      <c r="F141" s="236"/>
      <c r="G141" s="184"/>
      <c r="H141" s="561"/>
      <c r="I141" s="550"/>
      <c r="J141" s="550"/>
    </row>
    <row r="142" spans="3:10" ht="12.75">
      <c r="C142" s="568"/>
      <c r="D142" s="166"/>
      <c r="E142" s="184"/>
      <c r="F142" s="236"/>
      <c r="G142" s="184"/>
      <c r="H142" s="561"/>
      <c r="I142" s="550"/>
      <c r="J142" s="550"/>
    </row>
    <row r="143" spans="3:10" ht="12.75">
      <c r="C143" s="568"/>
      <c r="D143" s="166"/>
      <c r="E143" s="184"/>
      <c r="F143" s="236"/>
      <c r="G143" s="184"/>
      <c r="H143" s="561"/>
      <c r="I143" s="550"/>
      <c r="J143" s="550"/>
    </row>
    <row r="144" spans="3:10" ht="12.75">
      <c r="C144" s="568"/>
      <c r="D144" s="166"/>
      <c r="E144" s="184"/>
      <c r="F144" s="236"/>
      <c r="G144" s="184"/>
      <c r="H144" s="561"/>
      <c r="I144" s="550"/>
      <c r="J144" s="550"/>
    </row>
    <row r="145" spans="3:10" ht="12.75">
      <c r="C145" s="568"/>
      <c r="D145" s="166"/>
      <c r="E145" s="184"/>
      <c r="F145" s="236"/>
      <c r="G145" s="184"/>
      <c r="H145" s="561"/>
      <c r="I145" s="550"/>
      <c r="J145" s="550"/>
    </row>
    <row r="146" spans="3:10" ht="12.75">
      <c r="C146" s="568"/>
      <c r="D146" s="166"/>
      <c r="E146" s="184"/>
      <c r="F146" s="236"/>
      <c r="G146" s="184"/>
      <c r="H146" s="561"/>
      <c r="I146" s="550"/>
      <c r="J146" s="550"/>
    </row>
    <row r="147" spans="3:10" ht="12.75">
      <c r="C147" s="568"/>
      <c r="D147" s="166"/>
      <c r="E147" s="184"/>
      <c r="F147" s="236"/>
      <c r="G147" s="184"/>
      <c r="H147" s="561"/>
      <c r="I147" s="550"/>
      <c r="J147" s="550"/>
    </row>
    <row r="148" spans="3:10" ht="12.75">
      <c r="C148" s="568"/>
      <c r="D148" s="166"/>
      <c r="E148" s="184"/>
      <c r="F148" s="236"/>
      <c r="G148" s="184"/>
      <c r="H148" s="561"/>
      <c r="I148" s="550"/>
      <c r="J148" s="550"/>
    </row>
    <row r="149" spans="3:10" ht="12.75">
      <c r="C149" s="568"/>
      <c r="D149" s="166"/>
      <c r="E149" s="184"/>
      <c r="F149" s="236"/>
      <c r="G149" s="184"/>
      <c r="H149" s="561"/>
      <c r="I149" s="550"/>
      <c r="J149" s="550"/>
    </row>
    <row r="150" spans="3:10" ht="12.75">
      <c r="C150" s="568"/>
      <c r="D150" s="166"/>
      <c r="E150" s="184"/>
      <c r="F150" s="236"/>
      <c r="G150" s="184"/>
      <c r="H150" s="561"/>
      <c r="I150" s="550"/>
      <c r="J150" s="550"/>
    </row>
    <row r="151" spans="3:10" ht="12.75">
      <c r="C151" s="568"/>
      <c r="D151" s="166"/>
      <c r="E151" s="184"/>
      <c r="F151" s="236"/>
      <c r="G151" s="184"/>
      <c r="H151" s="561"/>
      <c r="I151" s="550"/>
      <c r="J151" s="550"/>
    </row>
    <row r="152" spans="3:10" ht="12.75">
      <c r="C152" s="568"/>
      <c r="D152" s="166"/>
      <c r="E152" s="184"/>
      <c r="F152" s="236"/>
      <c r="G152" s="184"/>
      <c r="H152" s="561"/>
      <c r="I152" s="550"/>
      <c r="J152" s="550"/>
    </row>
    <row r="153" spans="3:10" ht="12.75">
      <c r="C153" s="568"/>
      <c r="D153" s="166"/>
      <c r="E153" s="184"/>
      <c r="F153" s="236"/>
      <c r="G153" s="184"/>
      <c r="H153" s="561"/>
      <c r="I153" s="550"/>
      <c r="J153" s="550"/>
    </row>
    <row r="154" spans="3:10" ht="12.75">
      <c r="C154" s="568"/>
      <c r="D154" s="166"/>
      <c r="E154" s="184"/>
      <c r="F154" s="236"/>
      <c r="G154" s="184"/>
      <c r="H154" s="561"/>
      <c r="I154" s="550"/>
      <c r="J154" s="550"/>
    </row>
    <row r="155" spans="3:10" ht="12.75">
      <c r="C155" s="568"/>
      <c r="D155" s="166"/>
      <c r="E155" s="184"/>
      <c r="F155" s="236"/>
      <c r="G155" s="184"/>
      <c r="H155" s="561"/>
      <c r="I155" s="550"/>
      <c r="J155" s="550"/>
    </row>
    <row r="156" spans="3:10" ht="12.75">
      <c r="C156" s="568"/>
      <c r="D156" s="166"/>
      <c r="E156" s="184"/>
      <c r="F156" s="236"/>
      <c r="G156" s="184"/>
      <c r="H156" s="561"/>
      <c r="I156" s="550"/>
      <c r="J156" s="550"/>
    </row>
    <row r="157" spans="3:10" ht="12.75">
      <c r="C157" s="568"/>
      <c r="D157" s="166"/>
      <c r="E157" s="184"/>
      <c r="F157" s="236"/>
      <c r="G157" s="184"/>
      <c r="H157" s="561"/>
      <c r="I157" s="550"/>
      <c r="J157" s="550"/>
    </row>
    <row r="158" spans="3:10" ht="12.75">
      <c r="C158" s="568"/>
      <c r="D158" s="166"/>
      <c r="E158" s="184"/>
      <c r="F158" s="236"/>
      <c r="G158" s="184"/>
      <c r="H158" s="561"/>
      <c r="I158" s="550"/>
      <c r="J158" s="550"/>
    </row>
    <row r="159" spans="3:10" ht="12.75">
      <c r="C159" s="568"/>
      <c r="D159" s="166"/>
      <c r="E159" s="184"/>
      <c r="F159" s="236"/>
      <c r="G159" s="184"/>
      <c r="H159" s="561"/>
      <c r="I159" s="550"/>
      <c r="J159" s="550"/>
    </row>
    <row r="160" spans="3:10" ht="12.75">
      <c r="C160" s="569"/>
      <c r="D160" s="166"/>
      <c r="E160" s="184"/>
      <c r="F160" s="430"/>
      <c r="G160" s="184"/>
      <c r="H160" s="561"/>
      <c r="I160" s="550"/>
      <c r="J160" s="550"/>
    </row>
    <row r="161" spans="3:10" ht="12.75">
      <c r="C161" s="569"/>
      <c r="D161" s="166"/>
      <c r="E161" s="184"/>
      <c r="F161" s="430"/>
      <c r="G161" s="184"/>
      <c r="H161" s="561"/>
      <c r="I161" s="550"/>
      <c r="J161" s="550"/>
    </row>
    <row r="162" spans="3:10" ht="12.75">
      <c r="C162" s="569"/>
      <c r="D162" s="166"/>
      <c r="E162" s="184"/>
      <c r="F162" s="430"/>
      <c r="G162" s="184"/>
      <c r="H162" s="561"/>
      <c r="I162" s="550"/>
      <c r="J162" s="550"/>
    </row>
    <row r="163" spans="3:10" ht="12.75">
      <c r="C163" s="569"/>
      <c r="D163" s="166"/>
      <c r="E163" s="184"/>
      <c r="F163" s="430"/>
      <c r="G163" s="184"/>
      <c r="H163" s="561"/>
      <c r="I163" s="550"/>
      <c r="J163" s="550"/>
    </row>
    <row r="164" spans="3:10" ht="12.75">
      <c r="C164" s="569"/>
      <c r="D164" s="166"/>
      <c r="E164" s="184"/>
      <c r="F164" s="430"/>
      <c r="G164" s="184"/>
      <c r="H164" s="561"/>
      <c r="I164" s="550"/>
      <c r="J164" s="550"/>
    </row>
    <row r="165" spans="3:10" ht="12.75">
      <c r="C165" s="569"/>
      <c r="D165" s="166"/>
      <c r="E165" s="184"/>
      <c r="F165" s="430"/>
      <c r="G165" s="184"/>
      <c r="H165" s="561"/>
      <c r="I165" s="550"/>
      <c r="J165" s="550"/>
    </row>
    <row r="166" spans="3:10" ht="12.75">
      <c r="C166" s="569"/>
      <c r="D166" s="166"/>
      <c r="E166" s="184"/>
      <c r="F166" s="430"/>
      <c r="G166" s="184"/>
      <c r="H166" s="561"/>
      <c r="I166" s="550"/>
      <c r="J166" s="550"/>
    </row>
    <row r="167" spans="3:10" ht="12.75">
      <c r="C167" s="569"/>
      <c r="D167" s="166"/>
      <c r="E167" s="184"/>
      <c r="F167" s="430"/>
      <c r="G167" s="184"/>
      <c r="H167" s="561"/>
      <c r="I167" s="550"/>
      <c r="J167" s="550"/>
    </row>
    <row r="168" spans="3:10" ht="12.75">
      <c r="C168" s="569"/>
      <c r="D168" s="166"/>
      <c r="E168" s="184"/>
      <c r="F168" s="430"/>
      <c r="G168" s="184"/>
      <c r="H168" s="561"/>
      <c r="I168" s="550"/>
      <c r="J168" s="550"/>
    </row>
    <row r="169" spans="3:10" ht="12.75">
      <c r="C169" s="569"/>
      <c r="D169" s="166"/>
      <c r="E169" s="184"/>
      <c r="F169" s="430"/>
      <c r="G169" s="184"/>
      <c r="H169" s="561"/>
      <c r="I169" s="550"/>
      <c r="J169" s="550"/>
    </row>
    <row r="170" spans="3:10" ht="12.75">
      <c r="C170" s="569"/>
      <c r="D170" s="166"/>
      <c r="E170" s="184"/>
      <c r="F170" s="166"/>
      <c r="G170" s="184"/>
      <c r="H170" s="561"/>
      <c r="I170" s="550"/>
      <c r="J170" s="550"/>
    </row>
    <row r="171" spans="3:10" ht="12.75">
      <c r="C171" s="569"/>
      <c r="D171" s="166"/>
      <c r="E171" s="184"/>
      <c r="F171" s="166"/>
      <c r="G171" s="184"/>
      <c r="H171" s="561"/>
      <c r="I171" s="550"/>
      <c r="J171" s="550"/>
    </row>
    <row r="172" spans="3:10" ht="12.75">
      <c r="C172" s="569"/>
      <c r="D172" s="166"/>
      <c r="E172" s="184"/>
      <c r="F172" s="166"/>
      <c r="G172" s="184"/>
      <c r="H172" s="561"/>
      <c r="I172" s="550"/>
      <c r="J172" s="550"/>
    </row>
    <row r="173" spans="3:10" ht="12.75">
      <c r="C173" s="569"/>
      <c r="D173" s="166"/>
      <c r="E173" s="184"/>
      <c r="F173" s="166"/>
      <c r="G173" s="184"/>
      <c r="H173" s="561"/>
      <c r="I173" s="550"/>
      <c r="J173" s="550"/>
    </row>
  </sheetData>
  <sheetProtection/>
  <mergeCells count="11">
    <mergeCell ref="A2:C2"/>
    <mergeCell ref="C4:C5"/>
    <mergeCell ref="D4:D5"/>
    <mergeCell ref="F4:F5"/>
    <mergeCell ref="H4:H5"/>
    <mergeCell ref="C44:C45"/>
    <mergeCell ref="D44:D45"/>
    <mergeCell ref="F44:F45"/>
    <mergeCell ref="H44:H45"/>
    <mergeCell ref="I44:I45"/>
    <mergeCell ref="I4:I5"/>
  </mergeCells>
  <hyperlinks>
    <hyperlink ref="A2" location="Index!A1" display="Back to Index"/>
  </hyperlinks>
  <printOptions/>
  <pageMargins left="0.7" right="0.7" top="0.75" bottom="0.75" header="0.3" footer="0.3"/>
  <pageSetup fitToHeight="1" fitToWidth="1" horizontalDpi="600" verticalDpi="600" orientation="portrait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71"/>
  <sheetViews>
    <sheetView zoomScale="80" zoomScaleNormal="80" zoomScalePageLayoutView="0" workbookViewId="0" topLeftCell="A1">
      <pane xSplit="3" ySplit="7" topLeftCell="D23" activePane="bottomRight" state="frozen"/>
      <selection pane="topLeft" activeCell="R12" sqref="R12"/>
      <selection pane="topRight" activeCell="R12" sqref="R12"/>
      <selection pane="bottomLeft" activeCell="R12" sqref="R12"/>
      <selection pane="bottomRight" activeCell="G15" sqref="G15"/>
    </sheetView>
  </sheetViews>
  <sheetFormatPr defaultColWidth="9.140625" defaultRowHeight="12.75"/>
  <cols>
    <col min="1" max="1" width="2.28125" style="0" customWidth="1"/>
    <col min="2" max="2" width="46.140625" style="0" customWidth="1"/>
    <col min="3" max="3" width="1.28515625" style="0" customWidth="1"/>
    <col min="4" max="4" width="13.00390625" style="0" bestFit="1" customWidth="1"/>
    <col min="5" max="6" width="11.28125" style="0" customWidth="1"/>
    <col min="7" max="7" width="4.28125" style="0" customWidth="1"/>
    <col min="8" max="8" width="10.8515625" style="332" customWidth="1"/>
    <col min="9" max="9" width="12.421875" style="0" customWidth="1"/>
    <col min="10" max="10" width="11.8515625" style="0" customWidth="1"/>
  </cols>
  <sheetData>
    <row r="1" spans="1:12" s="41" customFormat="1" ht="20.25">
      <c r="A1" s="400" t="s">
        <v>348</v>
      </c>
      <c r="B1" s="386"/>
      <c r="C1" s="386"/>
      <c r="D1" s="386"/>
      <c r="E1" s="386"/>
      <c r="F1" s="386"/>
      <c r="G1" s="229"/>
      <c r="H1" s="229"/>
      <c r="I1" s="229"/>
      <c r="J1" s="229"/>
      <c r="K1" s="229"/>
      <c r="L1" s="42"/>
    </row>
    <row r="2" spans="1:12" s="43" customFormat="1" ht="15">
      <c r="A2" s="623" t="s">
        <v>66</v>
      </c>
      <c r="B2" s="623"/>
      <c r="C2" s="623"/>
      <c r="D2" s="387"/>
      <c r="E2" s="387"/>
      <c r="F2" s="387"/>
      <c r="G2" s="188"/>
      <c r="H2" s="188"/>
      <c r="I2" s="188"/>
      <c r="J2" s="188"/>
      <c r="K2" s="188"/>
      <c r="L2" s="44"/>
    </row>
    <row r="3" spans="1:11" ht="15" thickBot="1">
      <c r="A3" s="97"/>
      <c r="B3" s="97"/>
      <c r="C3" s="97"/>
      <c r="D3" s="97"/>
      <c r="E3" s="97"/>
      <c r="F3" s="97"/>
      <c r="G3" s="97"/>
      <c r="H3" s="97"/>
      <c r="I3" s="97"/>
      <c r="J3" s="97"/>
      <c r="K3" s="332"/>
    </row>
    <row r="4" spans="1:20" ht="15.75" customHeight="1" thickTop="1">
      <c r="A4" s="97"/>
      <c r="B4" s="388"/>
      <c r="C4" s="389"/>
      <c r="D4" s="406" t="s">
        <v>210</v>
      </c>
      <c r="E4" s="406"/>
      <c r="F4" s="406"/>
      <c r="G4" s="382"/>
      <c r="H4" s="406"/>
      <c r="I4" s="407" t="s">
        <v>211</v>
      </c>
      <c r="J4" s="406"/>
      <c r="K4" s="73"/>
      <c r="L4" s="64"/>
      <c r="M4" s="64"/>
      <c r="N4" s="64"/>
      <c r="O4" s="64"/>
      <c r="P4" s="64"/>
      <c r="Q4" s="64"/>
      <c r="R4" s="64"/>
      <c r="S4" s="64"/>
      <c r="T4" s="64"/>
    </row>
    <row r="5" spans="1:20" s="99" customFormat="1" ht="15">
      <c r="A5" s="98"/>
      <c r="B5" s="278"/>
      <c r="C5" s="154"/>
      <c r="D5" s="390">
        <v>42369</v>
      </c>
      <c r="E5" s="390">
        <v>42277</v>
      </c>
      <c r="F5" s="408">
        <v>42004</v>
      </c>
      <c r="G5" s="408"/>
      <c r="H5" s="390">
        <v>42369</v>
      </c>
      <c r="I5" s="390">
        <v>42277</v>
      </c>
      <c r="J5" s="409">
        <v>42004</v>
      </c>
      <c r="K5" s="98"/>
      <c r="L5" s="148"/>
      <c r="M5" s="148"/>
      <c r="N5" s="148"/>
      <c r="O5" s="148"/>
      <c r="P5" s="148"/>
      <c r="Q5" s="148"/>
      <c r="R5" s="148"/>
      <c r="S5" s="148"/>
      <c r="T5" s="148"/>
    </row>
    <row r="6" spans="1:20" s="101" customFormat="1" ht="21.75" customHeight="1" thickBot="1">
      <c r="A6" s="100"/>
      <c r="B6" s="391" t="s">
        <v>193</v>
      </c>
      <c r="C6" s="392"/>
      <c r="D6" s="123">
        <v>2015</v>
      </c>
      <c r="E6" s="123">
        <v>2015</v>
      </c>
      <c r="F6" s="123">
        <v>2014</v>
      </c>
      <c r="G6" s="123"/>
      <c r="H6" s="123">
        <f>D6</f>
        <v>2015</v>
      </c>
      <c r="I6" s="123">
        <v>2015</v>
      </c>
      <c r="J6" s="123">
        <v>2014</v>
      </c>
      <c r="K6" s="100"/>
      <c r="L6" s="149"/>
      <c r="M6" s="149"/>
      <c r="N6" s="149"/>
      <c r="O6" s="149"/>
      <c r="P6" s="149"/>
      <c r="Q6" s="149"/>
      <c r="R6" s="149"/>
      <c r="S6" s="149"/>
      <c r="T6" s="149"/>
    </row>
    <row r="7" spans="1:20" ht="15.75" thickTop="1">
      <c r="A7" s="97"/>
      <c r="B7" s="140"/>
      <c r="C7" s="215"/>
      <c r="D7" s="215"/>
      <c r="E7" s="215"/>
      <c r="F7" s="215"/>
      <c r="G7" s="122"/>
      <c r="H7" s="122"/>
      <c r="I7" s="122"/>
      <c r="J7" s="122"/>
      <c r="K7" s="73"/>
      <c r="L7" s="64"/>
      <c r="M7" s="64"/>
      <c r="N7" s="64"/>
      <c r="O7" s="64"/>
      <c r="P7" s="64"/>
      <c r="Q7" s="64"/>
      <c r="R7" s="64"/>
      <c r="S7" s="64"/>
      <c r="T7" s="64"/>
    </row>
    <row r="8" spans="1:20" ht="15">
      <c r="A8" s="97"/>
      <c r="B8" s="140" t="s">
        <v>212</v>
      </c>
      <c r="C8" s="215"/>
      <c r="D8" s="215"/>
      <c r="E8" s="215"/>
      <c r="F8" s="215"/>
      <c r="G8" s="122"/>
      <c r="H8" s="122"/>
      <c r="I8" s="122"/>
      <c r="J8" s="122"/>
      <c r="K8" s="73"/>
      <c r="L8" s="64"/>
      <c r="M8" s="64"/>
      <c r="N8" s="64"/>
      <c r="O8" s="64"/>
      <c r="P8" s="64"/>
      <c r="Q8" s="64"/>
      <c r="R8" s="64"/>
      <c r="S8" s="64"/>
      <c r="T8" s="64"/>
    </row>
    <row r="9" spans="1:20" ht="15">
      <c r="A9" s="97"/>
      <c r="B9" s="209"/>
      <c r="C9" s="215"/>
      <c r="D9" s="215"/>
      <c r="E9" s="215"/>
      <c r="F9" s="215"/>
      <c r="G9" s="122"/>
      <c r="H9" s="122"/>
      <c r="I9" s="122"/>
      <c r="J9" s="122"/>
      <c r="K9" s="73"/>
      <c r="L9" s="64"/>
      <c r="M9" s="64"/>
      <c r="N9" s="64"/>
      <c r="O9" s="64"/>
      <c r="P9" s="64"/>
      <c r="Q9" s="64"/>
      <c r="R9" s="64"/>
      <c r="S9" s="64"/>
      <c r="T9" s="64"/>
    </row>
    <row r="10" spans="1:20" ht="15">
      <c r="A10" s="97"/>
      <c r="B10" s="393" t="s">
        <v>213</v>
      </c>
      <c r="C10" s="215"/>
      <c r="D10" s="249">
        <v>18829</v>
      </c>
      <c r="E10" s="183">
        <v>15718</v>
      </c>
      <c r="F10" s="183">
        <v>19517</v>
      </c>
      <c r="G10" s="211"/>
      <c r="H10" s="211"/>
      <c r="I10" s="211"/>
      <c r="J10" s="211"/>
      <c r="K10" s="73"/>
      <c r="L10" s="64"/>
      <c r="M10" s="64"/>
      <c r="N10" s="64"/>
      <c r="O10" s="64"/>
      <c r="P10" s="64"/>
      <c r="Q10" s="64"/>
      <c r="R10" s="64"/>
      <c r="S10" s="64"/>
      <c r="T10" s="64"/>
    </row>
    <row r="11" spans="1:20" ht="15">
      <c r="A11" s="97"/>
      <c r="B11" s="278" t="s">
        <v>299</v>
      </c>
      <c r="C11" s="278"/>
      <c r="D11" s="249">
        <v>34501</v>
      </c>
      <c r="E11" s="183">
        <v>35136</v>
      </c>
      <c r="F11" s="183">
        <v>29694</v>
      </c>
      <c r="G11" s="211"/>
      <c r="H11" s="183"/>
      <c r="I11" s="211"/>
      <c r="J11" s="211"/>
      <c r="K11" s="73"/>
      <c r="L11" s="64"/>
      <c r="M11" s="64"/>
      <c r="N11" s="64"/>
      <c r="O11" s="64"/>
      <c r="P11" s="64"/>
      <c r="Q11" s="64"/>
      <c r="R11" s="64"/>
      <c r="S11" s="64"/>
      <c r="T11" s="64"/>
    </row>
    <row r="12" spans="1:20" ht="15">
      <c r="A12" s="97"/>
      <c r="B12" s="278" t="s">
        <v>214</v>
      </c>
      <c r="C12" s="215"/>
      <c r="D12" s="249">
        <v>38285</v>
      </c>
      <c r="E12" s="183">
        <v>36383</v>
      </c>
      <c r="F12" s="183">
        <v>42263</v>
      </c>
      <c r="G12" s="211"/>
      <c r="H12" s="373">
        <v>10</v>
      </c>
      <c r="I12" s="211">
        <v>10</v>
      </c>
      <c r="J12" s="211">
        <v>13</v>
      </c>
      <c r="K12" s="73"/>
      <c r="L12" s="64"/>
      <c r="M12" s="64"/>
      <c r="N12" s="64"/>
      <c r="O12" s="64"/>
      <c r="P12" s="64"/>
      <c r="Q12" s="64"/>
      <c r="R12" s="64"/>
      <c r="S12" s="64"/>
      <c r="T12" s="64"/>
    </row>
    <row r="13" spans="1:20" ht="15">
      <c r="A13" s="97"/>
      <c r="B13" s="278" t="s">
        <v>300</v>
      </c>
      <c r="C13" s="215"/>
      <c r="D13" s="249">
        <v>23631</v>
      </c>
      <c r="E13" s="183">
        <v>25173</v>
      </c>
      <c r="F13" s="183">
        <v>16995</v>
      </c>
      <c r="G13" s="211"/>
      <c r="H13" s="373">
        <v>46</v>
      </c>
      <c r="I13" s="211">
        <v>55</v>
      </c>
      <c r="J13" s="211">
        <v>14</v>
      </c>
      <c r="K13" s="73"/>
      <c r="L13" s="64"/>
      <c r="M13" s="64"/>
      <c r="N13" s="64"/>
      <c r="O13" s="64"/>
      <c r="P13" s="64"/>
      <c r="Q13" s="64"/>
      <c r="R13" s="64"/>
      <c r="S13" s="64"/>
      <c r="T13" s="64"/>
    </row>
    <row r="14" spans="1:20" ht="15">
      <c r="A14" s="97"/>
      <c r="B14" s="278" t="s">
        <v>306</v>
      </c>
      <c r="C14" s="215"/>
      <c r="D14" s="249">
        <v>40073</v>
      </c>
      <c r="E14" s="183">
        <v>39155</v>
      </c>
      <c r="F14" s="183">
        <v>37763</v>
      </c>
      <c r="G14" s="211"/>
      <c r="H14" s="373"/>
      <c r="I14" s="211"/>
      <c r="J14" s="211"/>
      <c r="K14" s="73"/>
      <c r="L14" s="64"/>
      <c r="M14" s="64"/>
      <c r="N14" s="64"/>
      <c r="O14" s="64"/>
      <c r="P14" s="64"/>
      <c r="Q14" s="64"/>
      <c r="R14" s="64"/>
      <c r="S14" s="64"/>
      <c r="T14" s="64"/>
    </row>
    <row r="15" spans="1:20" ht="15">
      <c r="A15" s="97"/>
      <c r="B15" s="278" t="s">
        <v>215</v>
      </c>
      <c r="C15" s="215"/>
      <c r="D15" s="249">
        <v>283289</v>
      </c>
      <c r="E15" s="183">
        <v>285156</v>
      </c>
      <c r="F15" s="183">
        <v>275588</v>
      </c>
      <c r="G15" s="211"/>
      <c r="H15" s="373"/>
      <c r="I15" s="211"/>
      <c r="J15" s="211"/>
      <c r="K15" s="73"/>
      <c r="L15" s="64"/>
      <c r="M15" s="64"/>
      <c r="N15" s="64"/>
      <c r="O15" s="64"/>
      <c r="P15" s="64"/>
      <c r="Q15" s="64"/>
      <c r="R15" s="64"/>
      <c r="S15" s="64"/>
      <c r="T15" s="64"/>
    </row>
    <row r="16" spans="1:20" ht="15">
      <c r="A16" s="97"/>
      <c r="B16" s="278" t="s">
        <v>217</v>
      </c>
      <c r="C16" s="215"/>
      <c r="D16" s="249">
        <v>11562</v>
      </c>
      <c r="E16" s="183">
        <v>12045</v>
      </c>
      <c r="F16" s="183">
        <v>11249</v>
      </c>
      <c r="G16" s="211"/>
      <c r="H16" s="373"/>
      <c r="I16" s="211"/>
      <c r="J16" s="211"/>
      <c r="K16" s="73"/>
      <c r="L16" s="64"/>
      <c r="M16" s="64"/>
      <c r="N16" s="64"/>
      <c r="O16" s="64"/>
      <c r="P16" s="64"/>
      <c r="Q16" s="64"/>
      <c r="R16" s="64"/>
      <c r="S16" s="64"/>
      <c r="T16" s="64"/>
    </row>
    <row r="17" spans="1:20" ht="15">
      <c r="A17" s="97"/>
      <c r="B17" s="278" t="s">
        <v>402</v>
      </c>
      <c r="C17" s="215"/>
      <c r="D17" s="249">
        <v>1000</v>
      </c>
      <c r="E17" s="183">
        <v>983</v>
      </c>
      <c r="F17" s="183">
        <v>995</v>
      </c>
      <c r="G17" s="211"/>
      <c r="H17" s="373"/>
      <c r="I17" s="211"/>
      <c r="J17" s="211"/>
      <c r="K17" s="73"/>
      <c r="L17" s="64"/>
      <c r="M17" s="64"/>
      <c r="N17" s="64"/>
      <c r="O17" s="64"/>
      <c r="P17" s="64"/>
      <c r="Q17" s="64"/>
      <c r="R17" s="64"/>
      <c r="S17" s="64"/>
      <c r="T17" s="64"/>
    </row>
    <row r="18" spans="1:20" ht="15">
      <c r="A18" s="97"/>
      <c r="B18" s="278" t="s">
        <v>301</v>
      </c>
      <c r="C18" s="215"/>
      <c r="D18" s="183">
        <v>0</v>
      </c>
      <c r="E18" s="183">
        <v>0</v>
      </c>
      <c r="F18" s="183">
        <v>0</v>
      </c>
      <c r="G18" s="209"/>
      <c r="H18" s="373">
        <v>19547</v>
      </c>
      <c r="I18" s="211">
        <v>18994</v>
      </c>
      <c r="J18" s="320">
        <v>19416</v>
      </c>
      <c r="K18" s="73"/>
      <c r="L18" s="64"/>
      <c r="M18" s="64"/>
      <c r="N18" s="64"/>
      <c r="O18" s="64"/>
      <c r="P18" s="64"/>
      <c r="Q18" s="64"/>
      <c r="R18" s="64"/>
      <c r="S18" s="64"/>
      <c r="T18" s="64"/>
    </row>
    <row r="19" spans="1:20" ht="15">
      <c r="A19" s="97"/>
      <c r="B19" s="278" t="s">
        <v>216</v>
      </c>
      <c r="C19" s="215"/>
      <c r="D19" s="373">
        <v>1547</v>
      </c>
      <c r="E19" s="183">
        <v>1494</v>
      </c>
      <c r="F19" s="183">
        <v>1485</v>
      </c>
      <c r="G19" s="209"/>
      <c r="H19" s="373"/>
      <c r="I19" s="209"/>
      <c r="J19" s="209"/>
      <c r="K19" s="73"/>
      <c r="L19" s="64"/>
      <c r="M19" s="64"/>
      <c r="N19" s="64"/>
      <c r="O19" s="64"/>
      <c r="P19" s="64"/>
      <c r="Q19" s="64"/>
      <c r="R19" s="64"/>
      <c r="S19" s="64"/>
      <c r="T19" s="64"/>
    </row>
    <row r="20" spans="1:20" ht="15">
      <c r="A20" s="97"/>
      <c r="B20" s="278" t="s">
        <v>336</v>
      </c>
      <c r="C20" s="215"/>
      <c r="D20" s="249">
        <v>5117</v>
      </c>
      <c r="E20" s="183">
        <v>5118</v>
      </c>
      <c r="F20" s="183">
        <v>5117</v>
      </c>
      <c r="G20" s="211"/>
      <c r="H20" s="373"/>
      <c r="I20" s="209"/>
      <c r="J20" s="209"/>
      <c r="K20" s="73"/>
      <c r="L20" s="64"/>
      <c r="M20" s="64"/>
      <c r="N20" s="64"/>
      <c r="O20" s="64"/>
      <c r="P20" s="64"/>
      <c r="Q20" s="64"/>
      <c r="R20" s="64"/>
      <c r="S20" s="64"/>
      <c r="T20" s="64"/>
    </row>
    <row r="21" spans="1:20" ht="15">
      <c r="A21" s="97"/>
      <c r="B21" s="209"/>
      <c r="C21" s="215"/>
      <c r="D21" s="122"/>
      <c r="E21" s="209"/>
      <c r="F21" s="209"/>
      <c r="G21" s="209"/>
      <c r="H21" s="373"/>
      <c r="I21" s="209"/>
      <c r="J21" s="209"/>
      <c r="K21" s="73"/>
      <c r="L21" s="64"/>
      <c r="M21" s="64"/>
      <c r="N21" s="64"/>
      <c r="O21" s="64"/>
      <c r="P21" s="64"/>
      <c r="Q21" s="64"/>
      <c r="R21" s="64"/>
      <c r="S21" s="64"/>
      <c r="T21" s="64"/>
    </row>
    <row r="22" spans="1:20" ht="15.75" thickBot="1">
      <c r="A22" s="97"/>
      <c r="B22" s="209"/>
      <c r="C22" s="215"/>
      <c r="D22" s="250"/>
      <c r="E22" s="210"/>
      <c r="F22" s="210"/>
      <c r="G22" s="210"/>
      <c r="H22" s="466"/>
      <c r="I22" s="210"/>
      <c r="J22" s="210"/>
      <c r="K22" s="73"/>
      <c r="L22" s="64"/>
      <c r="M22" s="64"/>
      <c r="N22" s="64"/>
      <c r="O22" s="64"/>
      <c r="P22" s="64"/>
      <c r="Q22" s="64"/>
      <c r="R22" s="64"/>
      <c r="S22" s="64"/>
      <c r="T22" s="64"/>
    </row>
    <row r="23" spans="1:20" ht="15.75" thickBot="1">
      <c r="A23" s="97"/>
      <c r="B23" s="140" t="s">
        <v>218</v>
      </c>
      <c r="C23" s="122"/>
      <c r="D23" s="520">
        <v>457834</v>
      </c>
      <c r="E23" s="227">
        <v>456361</v>
      </c>
      <c r="F23" s="227">
        <v>440666</v>
      </c>
      <c r="G23" s="212"/>
      <c r="H23" s="507">
        <v>19603</v>
      </c>
      <c r="I23" s="227">
        <v>19059</v>
      </c>
      <c r="J23" s="321">
        <v>19443</v>
      </c>
      <c r="K23" s="73"/>
      <c r="L23" s="64"/>
      <c r="M23" s="64"/>
      <c r="N23" s="64"/>
      <c r="O23" s="64"/>
      <c r="P23" s="64"/>
      <c r="Q23" s="64"/>
      <c r="R23" s="64"/>
      <c r="S23" s="64"/>
      <c r="T23" s="64"/>
    </row>
    <row r="24" spans="1:20" ht="15">
      <c r="A24" s="97"/>
      <c r="B24" s="152"/>
      <c r="C24" s="139"/>
      <c r="D24" s="139"/>
      <c r="E24" s="360"/>
      <c r="F24" s="360"/>
      <c r="G24" s="209"/>
      <c r="H24" s="373"/>
      <c r="I24" s="209"/>
      <c r="J24" s="209"/>
      <c r="K24" s="73"/>
      <c r="L24" s="64"/>
      <c r="M24" s="64"/>
      <c r="N24" s="64"/>
      <c r="O24" s="64"/>
      <c r="P24" s="64"/>
      <c r="Q24" s="64"/>
      <c r="R24" s="64"/>
      <c r="S24" s="64"/>
      <c r="T24" s="64"/>
    </row>
    <row r="25" spans="1:20" ht="15">
      <c r="A25" s="97"/>
      <c r="B25" s="140" t="s">
        <v>219</v>
      </c>
      <c r="C25" s="215"/>
      <c r="D25" s="215"/>
      <c r="E25" s="215"/>
      <c r="F25" s="215"/>
      <c r="G25" s="209"/>
      <c r="H25" s="373"/>
      <c r="I25" s="209"/>
      <c r="J25" s="209"/>
      <c r="K25" s="73"/>
      <c r="L25" s="64"/>
      <c r="M25" s="64"/>
      <c r="N25" s="64"/>
      <c r="O25" s="64"/>
      <c r="P25" s="64"/>
      <c r="Q25" s="64"/>
      <c r="R25" s="64"/>
      <c r="S25" s="64"/>
      <c r="T25" s="64"/>
    </row>
    <row r="26" spans="1:20" ht="15">
      <c r="A26" s="97"/>
      <c r="B26" s="278"/>
      <c r="C26" s="215"/>
      <c r="D26" s="215"/>
      <c r="E26" s="215"/>
      <c r="F26" s="215"/>
      <c r="G26" s="209"/>
      <c r="H26" s="373"/>
      <c r="I26" s="209"/>
      <c r="J26" s="209"/>
      <c r="K26" s="73"/>
      <c r="L26" s="64"/>
      <c r="M26" s="64"/>
      <c r="N26" s="64"/>
      <c r="O26" s="64"/>
      <c r="P26" s="64"/>
      <c r="Q26" s="64"/>
      <c r="R26" s="64"/>
      <c r="S26" s="64"/>
      <c r="T26" s="64"/>
    </row>
    <row r="27" spans="1:20" ht="15">
      <c r="A27" s="97"/>
      <c r="B27" s="278" t="s">
        <v>233</v>
      </c>
      <c r="C27" s="215"/>
      <c r="D27" s="249">
        <v>18251</v>
      </c>
      <c r="E27" s="238">
        <v>16061</v>
      </c>
      <c r="F27" s="238">
        <v>16176</v>
      </c>
      <c r="G27" s="211"/>
      <c r="H27" s="373"/>
      <c r="I27" s="211"/>
      <c r="J27" s="211"/>
      <c r="K27" s="73"/>
      <c r="L27" s="64"/>
      <c r="M27" s="64"/>
      <c r="N27" s="64"/>
      <c r="O27" s="64"/>
      <c r="P27" s="64"/>
      <c r="Q27" s="64"/>
      <c r="R27" s="64"/>
      <c r="S27" s="64"/>
      <c r="T27" s="64"/>
    </row>
    <row r="28" spans="1:20" ht="15">
      <c r="A28" s="97"/>
      <c r="B28" s="278" t="s">
        <v>307</v>
      </c>
      <c r="C28" s="215"/>
      <c r="D28" s="249">
        <v>320134</v>
      </c>
      <c r="E28" s="238">
        <v>318005</v>
      </c>
      <c r="F28" s="238">
        <v>317173</v>
      </c>
      <c r="G28" s="211"/>
      <c r="H28" s="373"/>
      <c r="I28" s="211"/>
      <c r="J28" s="211"/>
      <c r="K28" s="73"/>
      <c r="L28" s="64"/>
      <c r="M28" s="64"/>
      <c r="N28" s="64"/>
      <c r="O28" s="64"/>
      <c r="P28" s="64"/>
      <c r="Q28" s="64"/>
      <c r="R28" s="64"/>
      <c r="S28" s="64"/>
      <c r="T28" s="64"/>
    </row>
    <row r="29" spans="1:20" ht="15">
      <c r="A29" s="97"/>
      <c r="B29" s="278" t="s">
        <v>300</v>
      </c>
      <c r="C29" s="215"/>
      <c r="D29" s="249">
        <v>22145</v>
      </c>
      <c r="E29" s="211">
        <v>24420</v>
      </c>
      <c r="F29" s="211">
        <v>18755</v>
      </c>
      <c r="G29" s="211"/>
      <c r="H29" s="373"/>
      <c r="I29" s="211"/>
      <c r="J29" s="211"/>
      <c r="K29" s="73"/>
      <c r="L29" s="64"/>
      <c r="M29" s="64"/>
      <c r="N29" s="64"/>
      <c r="O29" s="64"/>
      <c r="P29" s="64"/>
      <c r="Q29" s="64"/>
      <c r="R29" s="64"/>
      <c r="S29" s="64"/>
      <c r="T29" s="64"/>
    </row>
    <row r="30" spans="1:20" ht="15">
      <c r="A30" s="97"/>
      <c r="B30" s="278" t="s">
        <v>220</v>
      </c>
      <c r="C30" s="215"/>
      <c r="D30" s="249">
        <v>12404</v>
      </c>
      <c r="E30" s="211">
        <v>17177</v>
      </c>
      <c r="F30" s="211">
        <v>11728</v>
      </c>
      <c r="G30" s="211"/>
      <c r="H30" s="373">
        <v>24</v>
      </c>
      <c r="I30" s="211">
        <v>46</v>
      </c>
      <c r="J30" s="319">
        <v>17</v>
      </c>
      <c r="K30" s="73"/>
      <c r="L30" s="64"/>
      <c r="M30" s="64"/>
      <c r="N30" s="64"/>
      <c r="O30" s="64"/>
      <c r="P30" s="64"/>
      <c r="Q30" s="64"/>
      <c r="R30" s="64"/>
      <c r="S30" s="64"/>
      <c r="T30" s="64"/>
    </row>
    <row r="31" spans="1:20" ht="15">
      <c r="A31" s="97"/>
      <c r="B31" s="278" t="s">
        <v>302</v>
      </c>
      <c r="C31" s="215"/>
      <c r="D31" s="249">
        <v>38078</v>
      </c>
      <c r="E31" s="211">
        <v>34792</v>
      </c>
      <c r="F31" s="211">
        <v>31963</v>
      </c>
      <c r="G31" s="209"/>
      <c r="H31" s="373">
        <v>1884</v>
      </c>
      <c r="I31" s="183">
        <v>1808</v>
      </c>
      <c r="J31" s="183">
        <v>1661</v>
      </c>
      <c r="K31" s="73"/>
      <c r="L31" s="64"/>
      <c r="M31" s="64"/>
      <c r="N31" s="64"/>
      <c r="O31" s="64"/>
      <c r="P31" s="64"/>
      <c r="Q31" s="64"/>
      <c r="R31" s="64"/>
      <c r="S31" s="64"/>
      <c r="T31" s="64"/>
    </row>
    <row r="32" spans="1:20" ht="15">
      <c r="A32" s="97"/>
      <c r="B32" s="278" t="s">
        <v>303</v>
      </c>
      <c r="C32" s="394"/>
      <c r="D32" s="249">
        <v>4026</v>
      </c>
      <c r="E32" s="211">
        <v>4045</v>
      </c>
      <c r="F32" s="211">
        <v>4665</v>
      </c>
      <c r="G32" s="209"/>
      <c r="H32" s="373"/>
      <c r="I32" s="209"/>
      <c r="J32" s="209"/>
      <c r="K32" s="73"/>
      <c r="L32" s="64"/>
      <c r="M32" s="64"/>
      <c r="N32" s="64"/>
      <c r="O32" s="64"/>
      <c r="P32" s="64"/>
      <c r="Q32" s="64"/>
      <c r="R32" s="64"/>
      <c r="S32" s="64"/>
      <c r="T32" s="64"/>
    </row>
    <row r="33" spans="1:20" ht="15.75" thickBot="1">
      <c r="A33" s="97"/>
      <c r="B33" s="278"/>
      <c r="C33" s="215"/>
      <c r="D33" s="250"/>
      <c r="E33" s="210"/>
      <c r="F33" s="210"/>
      <c r="G33" s="210"/>
      <c r="H33" s="466"/>
      <c r="I33" s="250"/>
      <c r="J33" s="210"/>
      <c r="K33" s="73"/>
      <c r="L33" s="64"/>
      <c r="M33" s="64"/>
      <c r="N33" s="64"/>
      <c r="O33" s="64"/>
      <c r="P33" s="64"/>
      <c r="Q33" s="64"/>
      <c r="R33" s="64"/>
      <c r="S33" s="64"/>
      <c r="T33" s="64"/>
    </row>
    <row r="34" spans="1:20" ht="15.75" thickBot="1">
      <c r="A34" s="97"/>
      <c r="B34" s="140" t="s">
        <v>221</v>
      </c>
      <c r="C34" s="140"/>
      <c r="D34" s="520">
        <v>415038</v>
      </c>
      <c r="E34" s="227">
        <v>414500</v>
      </c>
      <c r="F34" s="227">
        <v>400460</v>
      </c>
      <c r="G34" s="212"/>
      <c r="H34" s="466">
        <v>1908</v>
      </c>
      <c r="I34" s="212">
        <v>1854</v>
      </c>
      <c r="J34" s="322">
        <v>1678</v>
      </c>
      <c r="K34" s="73"/>
      <c r="L34" s="64"/>
      <c r="M34" s="64"/>
      <c r="N34" s="64"/>
      <c r="O34" s="64"/>
      <c r="P34" s="64"/>
      <c r="Q34" s="64"/>
      <c r="R34" s="64"/>
      <c r="S34" s="64"/>
      <c r="T34" s="64"/>
    </row>
    <row r="35" spans="1:20" ht="15.75" thickBot="1">
      <c r="A35" s="97"/>
      <c r="B35" s="209"/>
      <c r="C35" s="215"/>
      <c r="D35" s="250"/>
      <c r="E35" s="210"/>
      <c r="F35" s="210"/>
      <c r="G35" s="210"/>
      <c r="H35" s="466"/>
      <c r="I35" s="210"/>
      <c r="J35" s="210"/>
      <c r="K35" s="73"/>
      <c r="L35" s="64"/>
      <c r="M35" s="64"/>
      <c r="N35" s="64"/>
      <c r="O35" s="64"/>
      <c r="P35" s="64"/>
      <c r="Q35" s="64"/>
      <c r="R35" s="64"/>
      <c r="S35" s="64"/>
      <c r="T35" s="64"/>
    </row>
    <row r="36" spans="1:20" ht="15.75" thickBot="1">
      <c r="A36" s="97"/>
      <c r="B36" s="140" t="s">
        <v>222</v>
      </c>
      <c r="C36" s="215"/>
      <c r="D36" s="521">
        <v>42796</v>
      </c>
      <c r="E36" s="228">
        <v>41861</v>
      </c>
      <c r="F36" s="228">
        <v>40206</v>
      </c>
      <c r="G36" s="228"/>
      <c r="H36" s="508">
        <v>17695</v>
      </c>
      <c r="I36" s="228">
        <v>17205</v>
      </c>
      <c r="J36" s="228">
        <v>17765</v>
      </c>
      <c r="K36" s="73"/>
      <c r="L36" s="64"/>
      <c r="M36" s="64"/>
      <c r="N36" s="64"/>
      <c r="O36" s="64"/>
      <c r="P36" s="64"/>
      <c r="Q36" s="64"/>
      <c r="R36" s="64"/>
      <c r="S36" s="64"/>
      <c r="T36" s="64"/>
    </row>
    <row r="37" spans="1:20" ht="15.75" thickTop="1">
      <c r="A37" s="97"/>
      <c r="B37" s="151"/>
      <c r="C37" s="150"/>
      <c r="D37" s="122"/>
      <c r="E37" s="209"/>
      <c r="F37" s="209"/>
      <c r="G37" s="209"/>
      <c r="H37" s="373"/>
      <c r="I37" s="209"/>
      <c r="J37" s="209"/>
      <c r="K37" s="73"/>
      <c r="L37" s="64"/>
      <c r="M37" s="64"/>
      <c r="N37" s="64"/>
      <c r="O37" s="64"/>
      <c r="P37" s="64"/>
      <c r="Q37" s="64"/>
      <c r="R37" s="64"/>
      <c r="S37" s="64"/>
      <c r="T37" s="64"/>
    </row>
    <row r="38" spans="1:20" ht="15">
      <c r="A38" s="97"/>
      <c r="B38" s="140" t="s">
        <v>223</v>
      </c>
      <c r="C38" s="154"/>
      <c r="D38" s="122"/>
      <c r="E38" s="209"/>
      <c r="F38" s="209"/>
      <c r="G38" s="209"/>
      <c r="H38" s="373"/>
      <c r="I38" s="122"/>
      <c r="J38" s="209"/>
      <c r="K38" s="73"/>
      <c r="L38" s="64"/>
      <c r="M38" s="64"/>
      <c r="N38" s="64"/>
      <c r="O38" s="64"/>
      <c r="P38" s="64"/>
      <c r="Q38" s="64"/>
      <c r="R38" s="64"/>
      <c r="S38" s="64"/>
      <c r="T38" s="64"/>
    </row>
    <row r="39" spans="1:20" ht="15">
      <c r="A39" s="97"/>
      <c r="B39" s="151"/>
      <c r="C39" s="150"/>
      <c r="D39" s="122"/>
      <c r="E39" s="209"/>
      <c r="F39" s="209"/>
      <c r="G39" s="209"/>
      <c r="H39" s="373"/>
      <c r="I39" s="209"/>
      <c r="J39" s="209"/>
      <c r="K39" s="73"/>
      <c r="L39" s="64"/>
      <c r="M39" s="64"/>
      <c r="N39" s="64"/>
      <c r="O39" s="64"/>
      <c r="P39" s="64"/>
      <c r="Q39" s="64"/>
      <c r="R39" s="64"/>
      <c r="S39" s="64"/>
      <c r="T39" s="64"/>
    </row>
    <row r="40" spans="1:20" ht="15">
      <c r="A40" s="97"/>
      <c r="B40" s="147" t="s">
        <v>99</v>
      </c>
      <c r="C40" s="150"/>
      <c r="D40" s="249">
        <v>10114</v>
      </c>
      <c r="E40" s="211">
        <v>10132</v>
      </c>
      <c r="F40" s="211">
        <v>10171</v>
      </c>
      <c r="G40" s="211"/>
      <c r="H40" s="373">
        <v>10144</v>
      </c>
      <c r="I40" s="211">
        <v>10162</v>
      </c>
      <c r="J40" s="211">
        <v>10194</v>
      </c>
      <c r="K40" s="73"/>
      <c r="L40" s="64"/>
      <c r="M40" s="64"/>
      <c r="N40" s="64"/>
      <c r="O40" s="64"/>
      <c r="P40" s="64"/>
      <c r="Q40" s="64"/>
      <c r="R40" s="64"/>
      <c r="S40" s="64"/>
      <c r="T40" s="64"/>
    </row>
    <row r="41" spans="1:20" ht="15">
      <c r="A41" s="97"/>
      <c r="B41" s="147" t="s">
        <v>304</v>
      </c>
      <c r="C41" s="150"/>
      <c r="D41" s="373">
        <v>803</v>
      </c>
      <c r="E41" s="183">
        <v>803</v>
      </c>
      <c r="F41" s="183">
        <v>803</v>
      </c>
      <c r="G41" s="209"/>
      <c r="H41" s="373">
        <v>803</v>
      </c>
      <c r="I41" s="183">
        <v>803</v>
      </c>
      <c r="J41" s="183">
        <v>803</v>
      </c>
      <c r="K41" s="73"/>
      <c r="L41" s="64"/>
      <c r="M41" s="64"/>
      <c r="N41" s="64"/>
      <c r="O41" s="64"/>
      <c r="P41" s="64"/>
      <c r="Q41" s="64"/>
      <c r="R41" s="64"/>
      <c r="S41" s="64"/>
      <c r="T41" s="64"/>
    </row>
    <row r="42" spans="1:20" ht="15">
      <c r="A42" s="97"/>
      <c r="B42" s="147" t="s">
        <v>224</v>
      </c>
      <c r="C42" s="150"/>
      <c r="D42" s="249">
        <v>6705</v>
      </c>
      <c r="E42" s="211">
        <v>6701</v>
      </c>
      <c r="F42" s="211">
        <v>6894.05</v>
      </c>
      <c r="G42" s="211"/>
      <c r="H42" s="373">
        <v>168</v>
      </c>
      <c r="I42" s="209">
        <v>143</v>
      </c>
      <c r="J42" s="209">
        <v>152</v>
      </c>
      <c r="K42" s="73"/>
      <c r="L42" s="64"/>
      <c r="M42" s="64"/>
      <c r="N42" s="64"/>
      <c r="O42" s="64"/>
      <c r="P42" s="64"/>
      <c r="Q42" s="64"/>
      <c r="R42" s="64"/>
      <c r="S42" s="64"/>
      <c r="T42" s="64"/>
    </row>
    <row r="43" spans="1:20" ht="15">
      <c r="A43" s="97"/>
      <c r="B43" s="147" t="s">
        <v>225</v>
      </c>
      <c r="C43" s="150"/>
      <c r="D43" s="249">
        <v>22752</v>
      </c>
      <c r="E43" s="211">
        <v>21768</v>
      </c>
      <c r="F43" s="211">
        <v>19839.92</v>
      </c>
      <c r="G43" s="211"/>
      <c r="H43" s="373">
        <v>6580</v>
      </c>
      <c r="I43" s="211">
        <v>6097</v>
      </c>
      <c r="J43" s="211">
        <v>6616</v>
      </c>
      <c r="K43" s="73"/>
      <c r="L43" s="64"/>
      <c r="M43" s="64"/>
      <c r="N43" s="64"/>
      <c r="O43" s="64"/>
      <c r="P43" s="64"/>
      <c r="Q43" s="64"/>
      <c r="R43" s="64"/>
      <c r="S43" s="64"/>
      <c r="T43" s="64"/>
    </row>
    <row r="44" spans="1:20" ht="15.75" thickBot="1">
      <c r="A44" s="97"/>
      <c r="B44" s="151"/>
      <c r="C44" s="147"/>
      <c r="D44" s="250"/>
      <c r="E44" s="210"/>
      <c r="F44" s="210"/>
      <c r="G44" s="210"/>
      <c r="H44" s="466"/>
      <c r="I44" s="210"/>
      <c r="J44" s="210"/>
      <c r="K44" s="73"/>
      <c r="L44" s="64"/>
      <c r="M44" s="64"/>
      <c r="N44" s="64"/>
      <c r="O44" s="64"/>
      <c r="P44" s="64"/>
      <c r="Q44" s="64"/>
      <c r="R44" s="64"/>
      <c r="S44" s="64"/>
      <c r="T44" s="64"/>
    </row>
    <row r="45" spans="1:20" ht="15.75" thickBot="1">
      <c r="A45" s="97"/>
      <c r="B45" s="153" t="s">
        <v>226</v>
      </c>
      <c r="C45" s="147"/>
      <c r="D45" s="520">
        <v>40374</v>
      </c>
      <c r="E45" s="227">
        <v>39404</v>
      </c>
      <c r="F45" s="227">
        <v>37707.97</v>
      </c>
      <c r="G45" s="227"/>
      <c r="H45" s="507">
        <v>17695</v>
      </c>
      <c r="I45" s="227">
        <v>17205</v>
      </c>
      <c r="J45" s="227">
        <v>17765</v>
      </c>
      <c r="K45" s="73"/>
      <c r="L45" s="64"/>
      <c r="M45" s="64"/>
      <c r="N45" s="64"/>
      <c r="O45" s="64"/>
      <c r="P45" s="64"/>
      <c r="Q45" s="64"/>
      <c r="R45" s="64"/>
      <c r="S45" s="64"/>
      <c r="T45" s="64"/>
    </row>
    <row r="46" spans="1:20" ht="15">
      <c r="A46" s="97"/>
      <c r="B46" s="151"/>
      <c r="C46" s="150"/>
      <c r="D46" s="122"/>
      <c r="E46" s="209"/>
      <c r="F46" s="209"/>
      <c r="G46" s="209"/>
      <c r="H46" s="373"/>
      <c r="I46" s="209"/>
      <c r="J46" s="209"/>
      <c r="K46" s="73"/>
      <c r="L46" s="64"/>
      <c r="M46" s="64"/>
      <c r="N46" s="64"/>
      <c r="O46" s="64"/>
      <c r="P46" s="64"/>
      <c r="Q46" s="64"/>
      <c r="R46" s="64"/>
      <c r="S46" s="64"/>
      <c r="T46" s="64"/>
    </row>
    <row r="47" spans="1:20" ht="15">
      <c r="A47" s="97"/>
      <c r="B47" s="147" t="s">
        <v>264</v>
      </c>
      <c r="C47" s="150"/>
      <c r="D47" s="249">
        <v>2422</v>
      </c>
      <c r="E47" s="211">
        <v>2457</v>
      </c>
      <c r="F47" s="211">
        <v>2498.33</v>
      </c>
      <c r="G47" s="211"/>
      <c r="H47" s="373"/>
      <c r="I47" s="122"/>
      <c r="J47" s="209"/>
      <c r="K47" s="73"/>
      <c r="L47" s="64"/>
      <c r="M47" s="64"/>
      <c r="N47" s="64"/>
      <c r="O47" s="64"/>
      <c r="P47" s="64"/>
      <c r="Q47" s="64"/>
      <c r="R47" s="64"/>
      <c r="S47" s="64"/>
      <c r="T47" s="64"/>
    </row>
    <row r="48" spans="1:20" ht="15.75" thickBot="1">
      <c r="A48" s="97"/>
      <c r="B48" s="147"/>
      <c r="C48" s="147"/>
      <c r="D48" s="250"/>
      <c r="E48" s="210"/>
      <c r="F48" s="210"/>
      <c r="G48" s="210"/>
      <c r="H48" s="466"/>
      <c r="I48" s="250"/>
      <c r="J48" s="210"/>
      <c r="K48" s="73"/>
      <c r="L48" s="64"/>
      <c r="M48" s="64"/>
      <c r="N48" s="64"/>
      <c r="O48" s="64"/>
      <c r="P48" s="64"/>
      <c r="Q48" s="64"/>
      <c r="R48" s="64"/>
      <c r="S48" s="64"/>
      <c r="T48" s="64"/>
    </row>
    <row r="49" spans="1:20" ht="15.75" thickBot="1">
      <c r="A49" s="97"/>
      <c r="B49" s="153" t="s">
        <v>227</v>
      </c>
      <c r="C49" s="147"/>
      <c r="D49" s="521">
        <v>42796</v>
      </c>
      <c r="E49" s="228">
        <v>41861</v>
      </c>
      <c r="F49" s="228">
        <v>40206.3</v>
      </c>
      <c r="G49" s="228"/>
      <c r="H49" s="508">
        <v>17695</v>
      </c>
      <c r="I49" s="228">
        <v>17205</v>
      </c>
      <c r="J49" s="228">
        <v>17765</v>
      </c>
      <c r="K49" s="73"/>
      <c r="L49" s="64"/>
      <c r="M49" s="64"/>
      <c r="N49" s="64"/>
      <c r="O49" s="64"/>
      <c r="P49" s="64"/>
      <c r="Q49" s="64"/>
      <c r="R49" s="64"/>
      <c r="S49" s="64"/>
      <c r="T49" s="64"/>
    </row>
    <row r="50" spans="1:20" ht="15.75" thickTop="1">
      <c r="A50" s="97"/>
      <c r="B50" s="151"/>
      <c r="C50" s="150"/>
      <c r="D50" s="122"/>
      <c r="E50" s="209"/>
      <c r="F50" s="209"/>
      <c r="G50" s="209"/>
      <c r="H50" s="373"/>
      <c r="I50" s="209"/>
      <c r="J50" s="209"/>
      <c r="K50" s="73"/>
      <c r="L50" s="64"/>
      <c r="M50" s="64"/>
      <c r="N50" s="64"/>
      <c r="O50" s="64"/>
      <c r="P50" s="64"/>
      <c r="Q50" s="64"/>
      <c r="R50" s="64"/>
      <c r="S50" s="64"/>
      <c r="T50" s="64"/>
    </row>
    <row r="51" spans="1:20" ht="15">
      <c r="A51" s="97"/>
      <c r="B51" s="147"/>
      <c r="C51" s="150"/>
      <c r="D51" s="122"/>
      <c r="E51" s="209"/>
      <c r="F51" s="209"/>
      <c r="G51" s="209"/>
      <c r="H51" s="373"/>
      <c r="I51" s="209"/>
      <c r="J51" s="209"/>
      <c r="K51" s="73"/>
      <c r="L51" s="64"/>
      <c r="M51" s="64"/>
      <c r="N51" s="64"/>
      <c r="O51" s="64"/>
      <c r="P51" s="64"/>
      <c r="Q51" s="64"/>
      <c r="R51" s="64"/>
      <c r="S51" s="64"/>
      <c r="T51" s="64"/>
    </row>
    <row r="52" spans="1:20" ht="15">
      <c r="A52" s="97"/>
      <c r="B52" s="140" t="s">
        <v>257</v>
      </c>
      <c r="C52" s="150"/>
      <c r="D52" s="122"/>
      <c r="E52" s="209"/>
      <c r="F52" s="209"/>
      <c r="G52" s="124"/>
      <c r="H52" s="504"/>
      <c r="I52" s="122"/>
      <c r="J52" s="209"/>
      <c r="K52" s="73"/>
      <c r="L52" s="64"/>
      <c r="M52" s="64"/>
      <c r="N52" s="64"/>
      <c r="O52" s="64"/>
      <c r="P52" s="64"/>
      <c r="Q52" s="64"/>
      <c r="R52" s="64"/>
      <c r="S52" s="64"/>
      <c r="T52" s="64"/>
    </row>
    <row r="53" spans="1:20" ht="15">
      <c r="A53" s="97"/>
      <c r="B53" s="147" t="s">
        <v>283</v>
      </c>
      <c r="C53" s="150"/>
      <c r="D53" s="122"/>
      <c r="E53" s="209"/>
      <c r="F53" s="209"/>
      <c r="G53" s="122"/>
      <c r="H53" s="504"/>
      <c r="I53" s="209"/>
      <c r="J53" s="209"/>
      <c r="K53" s="73"/>
      <c r="L53" s="64"/>
      <c r="M53" s="64"/>
      <c r="N53" s="64"/>
      <c r="O53" s="64"/>
      <c r="P53" s="64"/>
      <c r="Q53" s="64"/>
      <c r="R53" s="64"/>
      <c r="S53" s="64"/>
      <c r="T53" s="64"/>
    </row>
    <row r="54" spans="1:20" ht="15">
      <c r="A54" s="97"/>
      <c r="B54" s="155" t="s">
        <v>271</v>
      </c>
      <c r="C54" s="150"/>
      <c r="D54" s="598">
        <v>15.82</v>
      </c>
      <c r="E54" s="259">
        <v>15.42</v>
      </c>
      <c r="F54" s="259">
        <v>14.85</v>
      </c>
      <c r="G54" s="122"/>
      <c r="H54" s="606">
        <v>6.75</v>
      </c>
      <c r="I54" s="218">
        <v>6.55</v>
      </c>
      <c r="J54" s="73">
        <v>6.79</v>
      </c>
      <c r="K54" s="73"/>
      <c r="L54" s="64"/>
      <c r="M54" s="64"/>
      <c r="N54" s="64"/>
      <c r="O54" s="64"/>
      <c r="P54" s="64"/>
      <c r="Q54" s="64"/>
      <c r="R54" s="64"/>
      <c r="S54" s="64"/>
      <c r="T54" s="64"/>
    </row>
    <row r="55" spans="1:20" ht="15">
      <c r="A55" s="97"/>
      <c r="B55" s="155" t="s">
        <v>272</v>
      </c>
      <c r="C55" s="150"/>
      <c r="D55" s="598">
        <v>15.82</v>
      </c>
      <c r="E55" s="259">
        <v>15.42</v>
      </c>
      <c r="F55" s="209">
        <v>14.74</v>
      </c>
      <c r="G55" s="122"/>
      <c r="H55" s="606">
        <v>6.75</v>
      </c>
      <c r="I55" s="218">
        <v>6.55</v>
      </c>
      <c r="J55" s="73">
        <v>6.77</v>
      </c>
      <c r="K55" s="73"/>
      <c r="L55" s="64"/>
      <c r="M55" s="64"/>
      <c r="N55" s="64"/>
      <c r="O55" s="64"/>
      <c r="P55" s="64"/>
      <c r="Q55" s="64"/>
      <c r="R55" s="64"/>
      <c r="S55" s="64"/>
      <c r="T55" s="64"/>
    </row>
    <row r="56" spans="1:20" ht="15.75" thickBot="1">
      <c r="A56" s="97"/>
      <c r="B56" s="156"/>
      <c r="C56" s="157"/>
      <c r="D56" s="392"/>
      <c r="E56" s="219"/>
      <c r="F56" s="219"/>
      <c r="G56" s="220"/>
      <c r="H56" s="123"/>
      <c r="I56" s="220"/>
      <c r="J56" s="220"/>
      <c r="K56" s="73"/>
      <c r="L56" s="64"/>
      <c r="M56" s="64"/>
      <c r="N56" s="64"/>
      <c r="O56" s="64"/>
      <c r="P56" s="64"/>
      <c r="Q56" s="64"/>
      <c r="R56" s="64"/>
      <c r="S56" s="64"/>
      <c r="T56" s="64"/>
    </row>
    <row r="57" spans="1:20" ht="15.75" thickTop="1">
      <c r="A57" s="97"/>
      <c r="B57" s="64"/>
      <c r="C57" s="64"/>
      <c r="D57" s="73"/>
      <c r="E57" s="73"/>
      <c r="F57" s="73"/>
      <c r="G57" s="73"/>
      <c r="H57" s="410"/>
      <c r="I57" s="73"/>
      <c r="J57" s="73"/>
      <c r="K57" s="73"/>
      <c r="L57" s="64"/>
      <c r="M57" s="64"/>
      <c r="N57" s="64"/>
      <c r="O57" s="64"/>
      <c r="P57" s="64"/>
      <c r="Q57" s="64"/>
      <c r="R57" s="64"/>
      <c r="S57" s="64"/>
      <c r="T57" s="64"/>
    </row>
    <row r="58" spans="1:20" ht="15">
      <c r="A58" s="97"/>
      <c r="B58" s="64"/>
      <c r="C58" s="64"/>
      <c r="D58" s="73"/>
      <c r="E58" s="73"/>
      <c r="F58" s="73"/>
      <c r="G58" s="64"/>
      <c r="H58" s="410"/>
      <c r="I58" s="290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</row>
    <row r="59" spans="1:20" ht="15">
      <c r="A59" s="97"/>
      <c r="B59" s="64"/>
      <c r="C59" s="64"/>
      <c r="D59" s="73"/>
      <c r="E59" s="73"/>
      <c r="F59" s="73"/>
      <c r="G59" s="64"/>
      <c r="H59" s="65"/>
      <c r="I59" s="290"/>
      <c r="K59" s="64"/>
      <c r="L59" s="64"/>
      <c r="M59" s="64"/>
      <c r="N59" s="64"/>
      <c r="O59" s="64"/>
      <c r="P59" s="64"/>
      <c r="Q59" s="64"/>
      <c r="R59" s="64"/>
      <c r="S59" s="64"/>
      <c r="T59" s="64"/>
    </row>
    <row r="60" spans="1:20" ht="15">
      <c r="A60" s="97"/>
      <c r="B60" s="64"/>
      <c r="C60" s="64"/>
      <c r="D60" s="73"/>
      <c r="E60" s="73"/>
      <c r="F60" s="73"/>
      <c r="G60" s="64"/>
      <c r="H60" s="65"/>
      <c r="I60" s="290"/>
      <c r="K60" s="64"/>
      <c r="L60" s="64"/>
      <c r="M60" s="64"/>
      <c r="N60" s="64"/>
      <c r="O60" s="64"/>
      <c r="P60" s="64"/>
      <c r="Q60" s="64"/>
      <c r="R60" s="64"/>
      <c r="S60" s="64"/>
      <c r="T60" s="64"/>
    </row>
    <row r="61" spans="2:20" ht="15">
      <c r="B61" s="64"/>
      <c r="C61" s="64"/>
      <c r="D61" s="73"/>
      <c r="E61" s="73"/>
      <c r="F61" s="73"/>
      <c r="G61" s="64"/>
      <c r="H61" s="65"/>
      <c r="I61" s="290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</row>
    <row r="62" spans="2:20" ht="15">
      <c r="B62" s="64"/>
      <c r="C62" s="64"/>
      <c r="D62" s="73"/>
      <c r="E62" s="73"/>
      <c r="F62" s="73"/>
      <c r="G62" s="64"/>
      <c r="H62" s="65"/>
      <c r="I62" s="290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</row>
    <row r="63" spans="2:20" ht="15">
      <c r="B63" s="64"/>
      <c r="C63" s="64"/>
      <c r="D63" s="73"/>
      <c r="E63" s="73"/>
      <c r="F63" s="73"/>
      <c r="G63" s="64"/>
      <c r="H63" s="65"/>
      <c r="I63" s="290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</row>
    <row r="64" spans="2:20" ht="15">
      <c r="B64" s="64"/>
      <c r="C64" s="64"/>
      <c r="D64" s="73"/>
      <c r="E64" s="73"/>
      <c r="F64" s="73"/>
      <c r="G64" s="64"/>
      <c r="H64" s="65"/>
      <c r="I64" s="290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</row>
    <row r="65" spans="2:20" ht="15">
      <c r="B65" s="64"/>
      <c r="C65" s="64"/>
      <c r="D65" s="73"/>
      <c r="E65" s="73"/>
      <c r="F65" s="73"/>
      <c r="G65" s="64"/>
      <c r="H65" s="65"/>
      <c r="I65" s="290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</row>
    <row r="66" spans="2:20" ht="15">
      <c r="B66" s="64"/>
      <c r="C66" s="64"/>
      <c r="D66" s="73"/>
      <c r="E66" s="73"/>
      <c r="F66" s="73"/>
      <c r="G66" s="64"/>
      <c r="H66" s="65"/>
      <c r="I66" s="290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</row>
    <row r="67" spans="2:20" ht="15">
      <c r="B67" s="64"/>
      <c r="C67" s="64"/>
      <c r="D67" s="73"/>
      <c r="E67" s="73"/>
      <c r="F67" s="73"/>
      <c r="G67" s="64"/>
      <c r="H67" s="65"/>
      <c r="I67" s="290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</row>
    <row r="68" spans="2:20" ht="15">
      <c r="B68" s="64"/>
      <c r="C68" s="64"/>
      <c r="D68" s="73"/>
      <c r="E68" s="73"/>
      <c r="F68" s="73"/>
      <c r="G68" s="64"/>
      <c r="H68" s="65"/>
      <c r="I68" s="290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</row>
    <row r="69" spans="2:20" ht="15">
      <c r="B69" s="64"/>
      <c r="C69" s="64"/>
      <c r="D69" s="73"/>
      <c r="E69" s="73"/>
      <c r="F69" s="73"/>
      <c r="G69" s="64"/>
      <c r="H69" s="65"/>
      <c r="I69" s="290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</row>
    <row r="70" spans="2:20" ht="15">
      <c r="B70" s="64"/>
      <c r="C70" s="64"/>
      <c r="D70" s="73"/>
      <c r="E70" s="73"/>
      <c r="F70" s="73"/>
      <c r="G70" s="64"/>
      <c r="H70" s="65"/>
      <c r="I70" s="290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</row>
    <row r="71" spans="2:20" ht="15">
      <c r="B71" s="64"/>
      <c r="C71" s="64"/>
      <c r="D71" s="73"/>
      <c r="E71" s="73"/>
      <c r="F71" s="73"/>
      <c r="G71" s="64"/>
      <c r="H71" s="65"/>
      <c r="I71" s="290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</row>
    <row r="72" spans="2:20" ht="15">
      <c r="B72" s="64"/>
      <c r="C72" s="64"/>
      <c r="D72" s="73"/>
      <c r="E72" s="73"/>
      <c r="F72" s="73"/>
      <c r="G72" s="64"/>
      <c r="H72" s="65"/>
      <c r="I72" s="290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</row>
    <row r="73" spans="2:20" ht="15">
      <c r="B73" s="64"/>
      <c r="C73" s="64"/>
      <c r="D73" s="73"/>
      <c r="E73" s="73"/>
      <c r="F73" s="73"/>
      <c r="G73" s="64"/>
      <c r="H73" s="65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</row>
    <row r="74" spans="2:20" ht="15">
      <c r="B74" s="64"/>
      <c r="C74" s="64"/>
      <c r="D74" s="73"/>
      <c r="E74" s="73"/>
      <c r="F74" s="73"/>
      <c r="G74" s="64"/>
      <c r="H74" s="65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</row>
    <row r="75" spans="2:20" ht="15">
      <c r="B75" s="64"/>
      <c r="C75" s="64"/>
      <c r="D75" s="73"/>
      <c r="E75" s="73"/>
      <c r="F75" s="73"/>
      <c r="G75" s="64"/>
      <c r="H75" s="65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</row>
    <row r="76" spans="2:20" ht="15">
      <c r="B76" s="64"/>
      <c r="C76" s="64"/>
      <c r="D76" s="73"/>
      <c r="E76" s="73"/>
      <c r="F76" s="73"/>
      <c r="G76" s="64"/>
      <c r="H76" s="65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</row>
    <row r="77" spans="2:20" ht="15">
      <c r="B77" s="64"/>
      <c r="C77" s="64"/>
      <c r="D77" s="73"/>
      <c r="E77" s="73"/>
      <c r="F77" s="73"/>
      <c r="G77" s="64"/>
      <c r="H77" s="65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</row>
    <row r="78" spans="2:20" ht="15">
      <c r="B78" s="64"/>
      <c r="C78" s="64"/>
      <c r="D78" s="73"/>
      <c r="E78" s="73"/>
      <c r="F78" s="73"/>
      <c r="G78" s="64"/>
      <c r="H78" s="65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</row>
    <row r="79" spans="2:20" ht="15">
      <c r="B79" s="64"/>
      <c r="C79" s="64"/>
      <c r="D79" s="73"/>
      <c r="E79" s="73"/>
      <c r="F79" s="73"/>
      <c r="G79" s="64"/>
      <c r="H79" s="65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</row>
    <row r="80" spans="2:20" ht="15">
      <c r="B80" s="64"/>
      <c r="C80" s="64"/>
      <c r="D80" s="73"/>
      <c r="E80" s="73"/>
      <c r="F80" s="73"/>
      <c r="G80" s="64"/>
      <c r="H80" s="65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</row>
    <row r="81" spans="2:20" ht="15">
      <c r="B81" s="64"/>
      <c r="C81" s="64"/>
      <c r="D81" s="73"/>
      <c r="E81" s="73"/>
      <c r="F81" s="73"/>
      <c r="G81" s="64"/>
      <c r="H81" s="65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</row>
    <row r="82" spans="2:20" ht="15">
      <c r="B82" s="64"/>
      <c r="C82" s="64"/>
      <c r="D82" s="73"/>
      <c r="E82" s="73"/>
      <c r="F82" s="73"/>
      <c r="G82" s="64"/>
      <c r="H82" s="65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</row>
    <row r="83" spans="2:20" ht="15">
      <c r="B83" s="64"/>
      <c r="C83" s="64"/>
      <c r="D83" s="73"/>
      <c r="E83" s="73"/>
      <c r="F83" s="73"/>
      <c r="G83" s="64"/>
      <c r="H83" s="65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</row>
    <row r="84" spans="2:20" ht="15">
      <c r="B84" s="64"/>
      <c r="C84" s="64"/>
      <c r="D84" s="73"/>
      <c r="E84" s="73"/>
      <c r="F84" s="73"/>
      <c r="G84" s="64"/>
      <c r="H84" s="65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</row>
    <row r="85" spans="2:20" ht="15">
      <c r="B85" s="64"/>
      <c r="C85" s="64"/>
      <c r="D85" s="73"/>
      <c r="E85" s="73"/>
      <c r="F85" s="73"/>
      <c r="G85" s="64"/>
      <c r="H85" s="65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</row>
    <row r="86" spans="2:20" ht="15">
      <c r="B86" s="64"/>
      <c r="C86" s="64"/>
      <c r="D86" s="73"/>
      <c r="E86" s="73"/>
      <c r="F86" s="73"/>
      <c r="G86" s="64"/>
      <c r="H86" s="65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</row>
    <row r="87" spans="2:20" ht="15">
      <c r="B87" s="64"/>
      <c r="C87" s="64"/>
      <c r="D87" s="73"/>
      <c r="E87" s="73"/>
      <c r="F87" s="73"/>
      <c r="G87" s="64"/>
      <c r="H87" s="65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</row>
    <row r="88" spans="2:20" ht="15">
      <c r="B88" s="64"/>
      <c r="C88" s="64"/>
      <c r="D88" s="73"/>
      <c r="E88" s="73"/>
      <c r="F88" s="73"/>
      <c r="G88" s="64"/>
      <c r="H88" s="65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</row>
    <row r="89" spans="2:20" ht="15">
      <c r="B89" s="64"/>
      <c r="C89" s="64"/>
      <c r="D89" s="73"/>
      <c r="E89" s="73"/>
      <c r="F89" s="73"/>
      <c r="G89" s="64"/>
      <c r="H89" s="65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</row>
    <row r="90" spans="2:20" ht="15">
      <c r="B90" s="64"/>
      <c r="C90" s="64"/>
      <c r="D90" s="73"/>
      <c r="E90" s="73"/>
      <c r="F90" s="73"/>
      <c r="G90" s="64"/>
      <c r="H90" s="65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</row>
    <row r="91" spans="2:20" ht="15">
      <c r="B91" s="64"/>
      <c r="C91" s="64"/>
      <c r="D91" s="73"/>
      <c r="E91" s="73"/>
      <c r="F91" s="73"/>
      <c r="G91" s="64"/>
      <c r="H91" s="65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</row>
    <row r="92" spans="2:20" ht="15">
      <c r="B92" s="64"/>
      <c r="C92" s="64"/>
      <c r="D92" s="73"/>
      <c r="E92" s="73"/>
      <c r="F92" s="73"/>
      <c r="G92" s="64"/>
      <c r="H92" s="65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</row>
    <row r="93" spans="2:20" ht="15">
      <c r="B93" s="64"/>
      <c r="C93" s="64"/>
      <c r="D93" s="73"/>
      <c r="E93" s="73"/>
      <c r="F93" s="73"/>
      <c r="G93" s="64"/>
      <c r="H93" s="65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</row>
    <row r="94" spans="2:20" ht="15">
      <c r="B94" s="64"/>
      <c r="C94" s="64"/>
      <c r="D94" s="73"/>
      <c r="E94" s="73"/>
      <c r="F94" s="73"/>
      <c r="G94" s="64"/>
      <c r="H94" s="65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</row>
    <row r="95" spans="2:20" ht="15">
      <c r="B95" s="64"/>
      <c r="C95" s="64"/>
      <c r="D95" s="73"/>
      <c r="E95" s="73"/>
      <c r="F95" s="73"/>
      <c r="G95" s="64"/>
      <c r="H95" s="65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</row>
    <row r="96" spans="2:20" ht="15">
      <c r="B96" s="64"/>
      <c r="C96" s="64"/>
      <c r="D96" s="73"/>
      <c r="E96" s="73"/>
      <c r="F96" s="73"/>
      <c r="G96" s="64"/>
      <c r="H96" s="65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</row>
    <row r="97" spans="2:20" ht="15">
      <c r="B97" s="64"/>
      <c r="C97" s="64"/>
      <c r="D97" s="73"/>
      <c r="E97" s="73"/>
      <c r="F97" s="73"/>
      <c r="G97" s="64"/>
      <c r="H97" s="65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</row>
    <row r="98" spans="4:31" ht="14.25">
      <c r="D98" s="332"/>
      <c r="E98" s="332"/>
      <c r="F98" s="332"/>
      <c r="H98" s="358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</row>
    <row r="99" spans="4:31" ht="14.25">
      <c r="D99" s="332"/>
      <c r="E99" s="332"/>
      <c r="F99" s="332"/>
      <c r="H99" s="358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</row>
    <row r="100" spans="4:31" ht="14.25">
      <c r="D100" s="332"/>
      <c r="E100" s="332"/>
      <c r="F100" s="332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</row>
    <row r="101" spans="4:31" ht="14.25">
      <c r="D101" s="332"/>
      <c r="E101" s="332"/>
      <c r="F101" s="332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</row>
    <row r="102" spans="4:31" ht="14.25">
      <c r="D102" s="332"/>
      <c r="E102" s="332"/>
      <c r="F102" s="332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</row>
    <row r="103" spans="4:31" ht="14.25">
      <c r="D103" s="332"/>
      <c r="E103" s="332"/>
      <c r="F103" s="332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</row>
    <row r="104" spans="4:31" ht="14.25">
      <c r="D104" s="332"/>
      <c r="E104" s="332"/>
      <c r="F104" s="332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</row>
    <row r="105" spans="4:31" ht="14.25">
      <c r="D105" s="332"/>
      <c r="E105" s="332"/>
      <c r="F105" s="332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</row>
    <row r="106" spans="4:31" ht="14.25">
      <c r="D106" s="332"/>
      <c r="E106" s="332"/>
      <c r="F106" s="332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</row>
    <row r="107" spans="4:31" ht="14.25">
      <c r="D107" s="332"/>
      <c r="E107" s="332"/>
      <c r="F107" s="332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</row>
    <row r="108" spans="4:31" ht="14.25">
      <c r="D108" s="332"/>
      <c r="E108" s="332"/>
      <c r="F108" s="332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</row>
    <row r="109" spans="4:31" ht="14.25">
      <c r="D109" s="332"/>
      <c r="E109" s="332"/>
      <c r="F109" s="332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</row>
    <row r="110" spans="4:31" ht="14.25">
      <c r="D110" s="332"/>
      <c r="E110" s="332"/>
      <c r="F110" s="332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</row>
    <row r="111" spans="4:31" ht="14.25">
      <c r="D111" s="343"/>
      <c r="E111" s="332"/>
      <c r="F111" s="332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</row>
    <row r="112" spans="4:31" ht="14.25">
      <c r="D112" s="343"/>
      <c r="E112" s="332"/>
      <c r="F112" s="332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</row>
    <row r="113" spans="4:31" ht="14.25">
      <c r="D113" s="343"/>
      <c r="E113" s="332"/>
      <c r="F113" s="332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</row>
    <row r="114" spans="5:31" ht="14.25">
      <c r="E114" s="332"/>
      <c r="F114" s="332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</row>
    <row r="115" spans="5:31" ht="14.25">
      <c r="E115" s="332"/>
      <c r="F115" s="332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</row>
    <row r="116" spans="5:31" ht="14.25">
      <c r="E116" s="332"/>
      <c r="F116" s="332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</row>
    <row r="117" spans="5:31" ht="14.25">
      <c r="E117" s="332"/>
      <c r="F117" s="332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</row>
    <row r="118" spans="5:31" ht="14.25">
      <c r="E118" s="332"/>
      <c r="F118" s="332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</row>
    <row r="119" spans="5:31" ht="14.25">
      <c r="E119" s="332"/>
      <c r="F119" s="332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</row>
    <row r="120" spans="5:31" ht="14.25">
      <c r="E120" s="332"/>
      <c r="F120" s="332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</row>
    <row r="121" spans="5:31" ht="14.25">
      <c r="E121" s="332"/>
      <c r="F121" s="332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</row>
    <row r="122" spans="5:31" ht="14.25">
      <c r="E122" s="332"/>
      <c r="F122" s="332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</row>
    <row r="123" spans="5:31" ht="14.25">
      <c r="E123" s="332"/>
      <c r="F123" s="332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</row>
    <row r="124" spans="5:31" ht="14.25">
      <c r="E124" s="332"/>
      <c r="F124" s="332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</row>
    <row r="125" spans="5:31" ht="14.25">
      <c r="E125" s="332"/>
      <c r="F125" s="332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</row>
    <row r="126" spans="5:31" ht="14.25">
      <c r="E126" s="332"/>
      <c r="F126" s="332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</row>
    <row r="127" spans="5:31" ht="14.25">
      <c r="E127" s="332"/>
      <c r="F127" s="332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</row>
    <row r="128" spans="5:31" ht="14.25">
      <c r="E128" s="332"/>
      <c r="F128" s="332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</row>
    <row r="129" spans="5:31" ht="14.25">
      <c r="E129" s="332"/>
      <c r="F129" s="332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</row>
    <row r="130" spans="5:31" ht="14.25">
      <c r="E130" s="332"/>
      <c r="F130" s="332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</row>
    <row r="131" spans="5:31" ht="14.25">
      <c r="E131" s="332"/>
      <c r="F131" s="332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</row>
    <row r="132" spans="5:31" ht="14.25">
      <c r="E132" s="332"/>
      <c r="F132" s="332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</row>
    <row r="133" spans="5:31" ht="14.25">
      <c r="E133" s="332"/>
      <c r="F133" s="332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</row>
    <row r="134" spans="5:31" ht="14.25">
      <c r="E134" s="332"/>
      <c r="F134" s="332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</row>
    <row r="135" spans="5:31" ht="14.25">
      <c r="E135" s="332"/>
      <c r="F135" s="332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</row>
    <row r="136" spans="11:31" ht="14.25"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</row>
    <row r="137" spans="11:31" ht="14.25"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</row>
    <row r="138" spans="11:31" ht="14.25"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</row>
    <row r="139" spans="11:31" ht="14.25"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</row>
    <row r="140" spans="11:31" ht="14.25"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</row>
    <row r="141" spans="11:31" ht="14.25"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</row>
    <row r="142" spans="11:31" ht="14.25"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</row>
    <row r="143" spans="11:31" ht="14.25"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</row>
    <row r="144" spans="11:31" ht="14.25"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</row>
    <row r="145" spans="11:31" ht="14.25"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</row>
    <row r="146" spans="11:31" ht="14.25"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</row>
    <row r="147" spans="11:31" ht="14.25"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</row>
    <row r="148" spans="11:31" ht="14.25"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</row>
    <row r="149" spans="11:31" ht="14.25"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</row>
    <row r="150" spans="11:31" ht="14.25"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</row>
    <row r="151" spans="11:31" ht="14.25"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</row>
    <row r="152" spans="11:31" ht="14.25"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</row>
    <row r="153" spans="11:31" ht="14.25"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</row>
    <row r="154" spans="11:31" ht="14.25"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</row>
    <row r="155" spans="11:31" ht="14.25"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</row>
    <row r="156" spans="11:31" ht="14.25"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</row>
    <row r="157" spans="11:31" ht="14.25"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</row>
    <row r="158" spans="11:31" ht="14.25"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</row>
    <row r="159" spans="11:31" ht="14.25"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</row>
    <row r="160" spans="11:31" ht="14.25"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</row>
    <row r="161" spans="11:31" ht="14.25"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</row>
    <row r="162" spans="11:31" ht="14.25"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</row>
    <row r="163" spans="11:31" ht="14.25"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</row>
    <row r="164" spans="11:31" ht="14.25"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</row>
    <row r="165" spans="11:31" ht="14.25"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</row>
    <row r="166" spans="11:31" ht="14.25"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</row>
    <row r="167" spans="11:31" ht="14.25"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</row>
    <row r="168" spans="11:31" ht="14.25"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</row>
    <row r="169" spans="11:31" ht="14.25"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</row>
    <row r="170" spans="11:31" ht="14.25"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</row>
    <row r="171" spans="11:31" ht="14.25"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0.69" bottom="1" header="0.5" footer="0.5"/>
  <pageSetup fitToHeight="1" fitToWidth="1" horizontalDpi="600" verticalDpi="600" orientation="portrait" scale="72" r:id="rId1"/>
  <headerFooter alignWithMargins="0">
    <oddFooter>&amp;L&amp;F &amp;A&amp;R&amp;D&amp;T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9"/>
  <sheetViews>
    <sheetView zoomScale="80" zoomScaleNormal="80" zoomScalePageLayoutView="0" workbookViewId="0" topLeftCell="A1">
      <pane xSplit="2" ySplit="6" topLeftCell="C22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N29" sqref="N29"/>
    </sheetView>
  </sheetViews>
  <sheetFormatPr defaultColWidth="9.140625" defaultRowHeight="12.75"/>
  <cols>
    <col min="1" max="1" width="3.28125" style="0" customWidth="1"/>
    <col min="2" max="2" width="63.7109375" style="0" customWidth="1"/>
    <col min="3" max="3" width="13.00390625" style="165" bestFit="1" customWidth="1"/>
    <col min="4" max="4" width="2.28125" style="165" customWidth="1"/>
    <col min="5" max="5" width="13.00390625" style="165" bestFit="1" customWidth="1"/>
    <col min="6" max="6" width="9.28125" style="0" customWidth="1"/>
    <col min="7" max="7" width="12.28125" style="0" customWidth="1"/>
    <col min="8" max="10" width="9.140625" style="73" customWidth="1"/>
    <col min="11" max="11" width="10.28125" style="0" bestFit="1" customWidth="1"/>
  </cols>
  <sheetData>
    <row r="1" spans="1:19" s="41" customFormat="1" ht="20.25">
      <c r="A1" s="40" t="s">
        <v>254</v>
      </c>
      <c r="C1" s="216"/>
      <c r="D1" s="170"/>
      <c r="E1" s="216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s="43" customFormat="1" ht="15">
      <c r="A2" s="609" t="s">
        <v>66</v>
      </c>
      <c r="B2" s="609"/>
      <c r="C2" s="609"/>
      <c r="D2" s="171"/>
      <c r="E2" s="336"/>
      <c r="N2" s="44"/>
      <c r="O2" s="44"/>
      <c r="S2" s="44"/>
    </row>
    <row r="3" spans="1:7" ht="15" thickBot="1">
      <c r="A3" s="73"/>
      <c r="B3" s="73"/>
      <c r="F3" s="73"/>
      <c r="G3" s="73"/>
    </row>
    <row r="4" spans="1:10" ht="15.75" thickTop="1">
      <c r="A4" s="73"/>
      <c r="B4" s="624" t="s">
        <v>228</v>
      </c>
      <c r="C4" s="337" t="s">
        <v>392</v>
      </c>
      <c r="D4" s="618"/>
      <c r="E4" s="337" t="s">
        <v>392</v>
      </c>
      <c r="H4"/>
      <c r="I4"/>
      <c r="J4"/>
    </row>
    <row r="5" spans="1:10" ht="15.75" thickBot="1">
      <c r="A5" s="73"/>
      <c r="B5" s="625"/>
      <c r="C5" s="231">
        <v>2015</v>
      </c>
      <c r="D5" s="619"/>
      <c r="E5" s="231">
        <v>2014</v>
      </c>
      <c r="H5"/>
      <c r="I5"/>
      <c r="J5"/>
    </row>
    <row r="6" spans="1:11" ht="15.75" thickTop="1">
      <c r="A6" s="73"/>
      <c r="B6" s="158"/>
      <c r="C6" s="588"/>
      <c r="D6" s="411"/>
      <c r="E6" s="291"/>
      <c r="H6" s="304"/>
      <c r="I6" s="305"/>
      <c r="J6" s="305"/>
      <c r="K6" s="305"/>
    </row>
    <row r="7" spans="1:11" ht="15">
      <c r="A7" s="73"/>
      <c r="B7" s="241" t="s">
        <v>229</v>
      </c>
      <c r="C7" s="169"/>
      <c r="D7" s="412"/>
      <c r="E7" s="505"/>
      <c r="H7" s="306"/>
      <c r="I7" s="305"/>
      <c r="J7" s="305"/>
      <c r="K7" s="305"/>
    </row>
    <row r="8" spans="1:10" ht="15">
      <c r="A8" s="73"/>
      <c r="B8" s="159" t="s">
        <v>259</v>
      </c>
      <c r="C8" s="373">
        <v>4567</v>
      </c>
      <c r="D8" s="413"/>
      <c r="E8" s="183">
        <v>4185</v>
      </c>
      <c r="H8" s="296"/>
      <c r="I8"/>
      <c r="J8"/>
    </row>
    <row r="9" spans="1:10" ht="15">
      <c r="A9" s="73"/>
      <c r="B9" s="158"/>
      <c r="C9" s="373"/>
      <c r="D9" s="413"/>
      <c r="E9" s="183"/>
      <c r="H9" s="296"/>
      <c r="I9"/>
      <c r="J9"/>
    </row>
    <row r="10" spans="1:10" ht="15">
      <c r="A10" s="73"/>
      <c r="B10" s="160" t="s">
        <v>230</v>
      </c>
      <c r="C10" s="373"/>
      <c r="D10" s="413"/>
      <c r="E10" s="183"/>
      <c r="H10" s="296"/>
      <c r="I10"/>
      <c r="J10"/>
    </row>
    <row r="11" spans="1:10" ht="15">
      <c r="A11" s="73"/>
      <c r="B11" s="159" t="s">
        <v>5</v>
      </c>
      <c r="C11" s="373">
        <v>743</v>
      </c>
      <c r="D11" s="413"/>
      <c r="E11" s="183">
        <v>667</v>
      </c>
      <c r="F11" s="159"/>
      <c r="G11" s="159"/>
      <c r="H11" s="296"/>
      <c r="I11"/>
      <c r="J11"/>
    </row>
    <row r="12" spans="1:10" ht="15">
      <c r="A12" s="73"/>
      <c r="B12" s="159" t="s">
        <v>199</v>
      </c>
      <c r="C12" s="373">
        <v>251</v>
      </c>
      <c r="D12" s="413"/>
      <c r="E12" s="183">
        <v>220</v>
      </c>
      <c r="F12" s="159"/>
      <c r="G12" s="159"/>
      <c r="H12" s="296"/>
      <c r="I12"/>
      <c r="J12"/>
    </row>
    <row r="13" spans="1:10" ht="15">
      <c r="A13" s="73"/>
      <c r="B13" s="159" t="s">
        <v>399</v>
      </c>
      <c r="C13" s="465">
        <v>-14</v>
      </c>
      <c r="D13" s="413"/>
      <c r="E13" s="189">
        <v>-79</v>
      </c>
      <c r="F13" s="159"/>
      <c r="G13" s="159"/>
      <c r="H13" s="296"/>
      <c r="I13"/>
      <c r="J13"/>
    </row>
    <row r="14" spans="1:10" ht="28.5">
      <c r="A14" s="73"/>
      <c r="B14" s="159" t="s">
        <v>275</v>
      </c>
      <c r="C14" s="465">
        <v>-82</v>
      </c>
      <c r="D14" s="413"/>
      <c r="E14" s="189">
        <v>-35</v>
      </c>
      <c r="F14" s="159"/>
      <c r="G14" s="159"/>
      <c r="H14"/>
      <c r="I14"/>
      <c r="J14"/>
    </row>
    <row r="15" spans="1:10" ht="15">
      <c r="A15" s="73"/>
      <c r="B15" s="159" t="s">
        <v>305</v>
      </c>
      <c r="C15" s="465">
        <v>-339</v>
      </c>
      <c r="D15" s="413"/>
      <c r="E15" s="189">
        <v>-274</v>
      </c>
      <c r="F15" s="159"/>
      <c r="G15" s="159"/>
      <c r="H15"/>
      <c r="I15"/>
      <c r="J15"/>
    </row>
    <row r="16" spans="1:10" ht="15">
      <c r="A16" s="73"/>
      <c r="B16" s="159" t="s">
        <v>354</v>
      </c>
      <c r="C16" s="465">
        <v>0</v>
      </c>
      <c r="D16" s="413"/>
      <c r="E16" s="189">
        <v>-223</v>
      </c>
      <c r="F16" s="159"/>
      <c r="G16" s="159"/>
      <c r="H16"/>
      <c r="I16"/>
      <c r="J16"/>
    </row>
    <row r="17" spans="1:10" ht="15">
      <c r="A17" s="73"/>
      <c r="B17" s="159" t="s">
        <v>352</v>
      </c>
      <c r="C17" s="465">
        <v>103</v>
      </c>
      <c r="D17" s="413"/>
      <c r="E17" s="189">
        <v>88</v>
      </c>
      <c r="F17" s="159"/>
      <c r="G17" s="159"/>
      <c r="H17"/>
      <c r="I17"/>
      <c r="J17"/>
    </row>
    <row r="18" spans="1:10" ht="15">
      <c r="A18" s="73"/>
      <c r="B18" s="159" t="s">
        <v>56</v>
      </c>
      <c r="C18" s="465">
        <v>727</v>
      </c>
      <c r="D18" s="413"/>
      <c r="E18" s="189">
        <v>713</v>
      </c>
      <c r="F18" s="159"/>
      <c r="G18" s="159"/>
      <c r="H18"/>
      <c r="I18"/>
      <c r="J18"/>
    </row>
    <row r="19" spans="1:10" ht="15.75" thickBot="1">
      <c r="A19" s="73"/>
      <c r="B19" s="159" t="s">
        <v>369</v>
      </c>
      <c r="C19" s="465">
        <v>0</v>
      </c>
      <c r="D19" s="413"/>
      <c r="E19" s="189">
        <v>-3</v>
      </c>
      <c r="F19" s="159"/>
      <c r="G19" s="159"/>
      <c r="H19"/>
      <c r="I19"/>
      <c r="J19"/>
    </row>
    <row r="20" spans="1:10" ht="15">
      <c r="A20" s="73"/>
      <c r="B20" s="159" t="s">
        <v>231</v>
      </c>
      <c r="C20" s="589">
        <v>5956</v>
      </c>
      <c r="D20" s="413"/>
      <c r="E20" s="519">
        <v>5259</v>
      </c>
      <c r="F20" s="159"/>
      <c r="G20" s="159"/>
      <c r="H20"/>
      <c r="I20"/>
      <c r="J20"/>
    </row>
    <row r="21" spans="1:10" ht="15">
      <c r="A21" s="73"/>
      <c r="B21" s="158"/>
      <c r="C21" s="465"/>
      <c r="D21" s="413"/>
      <c r="E21" s="189"/>
      <c r="H21"/>
      <c r="I21"/>
      <c r="J21"/>
    </row>
    <row r="22" spans="1:10" ht="15">
      <c r="A22" s="73"/>
      <c r="B22" s="160" t="s">
        <v>232</v>
      </c>
      <c r="C22" s="373"/>
      <c r="D22" s="413"/>
      <c r="E22" s="183"/>
      <c r="H22"/>
      <c r="I22"/>
      <c r="J22"/>
    </row>
    <row r="23" spans="1:11" ht="15">
      <c r="A23" s="73"/>
      <c r="B23" s="159" t="s">
        <v>233</v>
      </c>
      <c r="C23" s="373">
        <v>1858</v>
      </c>
      <c r="D23" s="413"/>
      <c r="E23" s="183">
        <v>2604</v>
      </c>
      <c r="F23" s="159"/>
      <c r="G23" s="159"/>
      <c r="H23"/>
      <c r="I23"/>
      <c r="J23"/>
      <c r="K23" s="185"/>
    </row>
    <row r="24" spans="1:11" ht="15">
      <c r="A24" s="73"/>
      <c r="B24" s="159" t="s">
        <v>307</v>
      </c>
      <c r="C24" s="373">
        <v>-1592</v>
      </c>
      <c r="D24" s="413"/>
      <c r="E24" s="183">
        <v>24808</v>
      </c>
      <c r="F24" s="159"/>
      <c r="G24" s="159"/>
      <c r="H24"/>
      <c r="I24"/>
      <c r="J24"/>
      <c r="K24" s="185"/>
    </row>
    <row r="25" spans="1:11" ht="15">
      <c r="A25" s="73"/>
      <c r="B25" s="159" t="s">
        <v>308</v>
      </c>
      <c r="C25" s="373">
        <v>1632</v>
      </c>
      <c r="D25" s="413"/>
      <c r="E25" s="183">
        <v>1306</v>
      </c>
      <c r="F25" s="159"/>
      <c r="G25" s="159"/>
      <c r="H25"/>
      <c r="I25"/>
      <c r="J25"/>
      <c r="K25" s="185"/>
    </row>
    <row r="26" spans="1:11" ht="15">
      <c r="A26" s="73"/>
      <c r="B26" s="159" t="s">
        <v>311</v>
      </c>
      <c r="C26" s="373">
        <v>5958</v>
      </c>
      <c r="D26" s="413"/>
      <c r="E26" s="183">
        <v>8643</v>
      </c>
      <c r="F26" s="159"/>
      <c r="G26" s="159"/>
      <c r="H26"/>
      <c r="I26"/>
      <c r="J26"/>
      <c r="K26" s="185"/>
    </row>
    <row r="27" spans="1:11" ht="15">
      <c r="A27" s="73"/>
      <c r="B27" s="158"/>
      <c r="C27" s="373"/>
      <c r="D27" s="413"/>
      <c r="E27" s="183"/>
      <c r="H27"/>
      <c r="I27"/>
      <c r="J27"/>
      <c r="K27" s="185"/>
    </row>
    <row r="28" spans="1:11" ht="15">
      <c r="A28" s="73"/>
      <c r="B28" s="160" t="s">
        <v>294</v>
      </c>
      <c r="C28" s="373"/>
      <c r="D28" s="413"/>
      <c r="E28" s="183"/>
      <c r="H28"/>
      <c r="I28"/>
      <c r="J28"/>
      <c r="K28" s="185"/>
    </row>
    <row r="29" spans="1:11" ht="15">
      <c r="A29" s="73"/>
      <c r="B29" s="159" t="s">
        <v>280</v>
      </c>
      <c r="C29" s="373">
        <v>960</v>
      </c>
      <c r="D29" s="413"/>
      <c r="E29" s="183">
        <v>111</v>
      </c>
      <c r="F29" s="159"/>
      <c r="G29" s="159"/>
      <c r="H29"/>
      <c r="I29"/>
      <c r="J29"/>
      <c r="K29" s="185"/>
    </row>
    <row r="30" spans="1:11" ht="15">
      <c r="A30" s="73"/>
      <c r="B30" s="159" t="s">
        <v>299</v>
      </c>
      <c r="C30" s="373">
        <v>-4350</v>
      </c>
      <c r="D30" s="413"/>
      <c r="E30" s="183">
        <v>-1986</v>
      </c>
      <c r="F30" s="159"/>
      <c r="G30" s="159"/>
      <c r="H30"/>
      <c r="I30"/>
      <c r="J30"/>
      <c r="K30" s="185"/>
    </row>
    <row r="31" spans="1:11" ht="15">
      <c r="A31" s="73"/>
      <c r="B31" s="159" t="s">
        <v>214</v>
      </c>
      <c r="C31" s="373">
        <v>4361</v>
      </c>
      <c r="D31" s="413"/>
      <c r="E31" s="183">
        <v>-2446</v>
      </c>
      <c r="F31" s="159"/>
      <c r="G31" s="159"/>
      <c r="H31"/>
      <c r="I31"/>
      <c r="J31"/>
      <c r="K31" s="185"/>
    </row>
    <row r="32" spans="1:11" ht="15">
      <c r="A32" s="73"/>
      <c r="B32" s="159" t="s">
        <v>234</v>
      </c>
      <c r="C32" s="373">
        <v>-4076</v>
      </c>
      <c r="D32" s="413"/>
      <c r="E32" s="183">
        <v>-27558</v>
      </c>
      <c r="F32" s="159"/>
      <c r="G32" s="159"/>
      <c r="H32"/>
      <c r="I32"/>
      <c r="J32"/>
      <c r="K32" s="185"/>
    </row>
    <row r="33" spans="1:11" ht="15">
      <c r="A33" s="73"/>
      <c r="B33" s="159" t="s">
        <v>306</v>
      </c>
      <c r="C33" s="373">
        <v>-1911</v>
      </c>
      <c r="D33" s="413"/>
      <c r="E33" s="183">
        <v>-3865</v>
      </c>
      <c r="F33" s="159"/>
      <c r="G33" s="159"/>
      <c r="H33"/>
      <c r="I33"/>
      <c r="J33"/>
      <c r="K33" s="185"/>
    </row>
    <row r="34" spans="1:11" ht="15">
      <c r="A34" s="73"/>
      <c r="B34" s="159" t="s">
        <v>217</v>
      </c>
      <c r="C34" s="373">
        <v>-5192</v>
      </c>
      <c r="D34" s="413"/>
      <c r="E34" s="183">
        <v>-2167</v>
      </c>
      <c r="F34" s="159"/>
      <c r="G34" s="159"/>
      <c r="H34"/>
      <c r="I34"/>
      <c r="J34"/>
      <c r="K34" s="185"/>
    </row>
    <row r="35" spans="1:11" ht="15">
      <c r="A35" s="73"/>
      <c r="B35" s="158"/>
      <c r="C35" s="373"/>
      <c r="D35" s="413"/>
      <c r="E35" s="183"/>
      <c r="H35"/>
      <c r="I35"/>
      <c r="J35"/>
      <c r="K35" s="185"/>
    </row>
    <row r="36" spans="1:11" ht="15">
      <c r="A36" s="73"/>
      <c r="B36" s="159" t="s">
        <v>235</v>
      </c>
      <c r="C36" s="373">
        <v>-730</v>
      </c>
      <c r="D36" s="413"/>
      <c r="E36" s="183">
        <v>-733</v>
      </c>
      <c r="H36"/>
      <c r="I36"/>
      <c r="J36"/>
      <c r="K36" s="185"/>
    </row>
    <row r="37" spans="1:11" ht="15.75" thickBot="1">
      <c r="A37" s="73"/>
      <c r="B37" s="158"/>
      <c r="C37" s="466"/>
      <c r="D37" s="413"/>
      <c r="E37" s="222"/>
      <c r="H37"/>
      <c r="I37"/>
      <c r="J37"/>
      <c r="K37" s="185"/>
    </row>
    <row r="38" spans="1:11" ht="15.75" thickBot="1">
      <c r="A38" s="73"/>
      <c r="B38" s="241" t="s">
        <v>370</v>
      </c>
      <c r="C38" s="466">
        <v>2874</v>
      </c>
      <c r="D38" s="413"/>
      <c r="E38" s="222">
        <v>3976</v>
      </c>
      <c r="H38"/>
      <c r="I38"/>
      <c r="J38"/>
      <c r="K38" s="185"/>
    </row>
    <row r="39" spans="1:11" ht="15">
      <c r="A39" s="73"/>
      <c r="B39" s="158"/>
      <c r="C39" s="373"/>
      <c r="D39" s="413"/>
      <c r="E39" s="183"/>
      <c r="H39"/>
      <c r="I39"/>
      <c r="J39"/>
      <c r="K39" s="185"/>
    </row>
    <row r="40" spans="1:11" ht="15">
      <c r="A40" s="73"/>
      <c r="B40" s="241" t="s">
        <v>236</v>
      </c>
      <c r="C40" s="373"/>
      <c r="D40" s="413"/>
      <c r="E40" s="183"/>
      <c r="H40"/>
      <c r="I40"/>
      <c r="J40"/>
      <c r="K40" s="185"/>
    </row>
    <row r="41" spans="1:11" ht="15">
      <c r="A41" s="73"/>
      <c r="B41" s="241"/>
      <c r="C41" s="373"/>
      <c r="D41" s="169"/>
      <c r="E41" s="183"/>
      <c r="H41"/>
      <c r="I41"/>
      <c r="J41"/>
      <c r="K41" s="185"/>
    </row>
    <row r="42" spans="1:11" ht="15">
      <c r="A42" s="73"/>
      <c r="B42" s="159" t="s">
        <v>237</v>
      </c>
      <c r="C42" s="373">
        <v>32</v>
      </c>
      <c r="D42" s="169"/>
      <c r="E42" s="478">
        <v>98</v>
      </c>
      <c r="H42"/>
      <c r="I42"/>
      <c r="J42"/>
      <c r="K42" s="185"/>
    </row>
    <row r="43" spans="1:11" ht="15">
      <c r="A43" s="73"/>
      <c r="B43" s="159" t="s">
        <v>238</v>
      </c>
      <c r="C43" s="373">
        <v>-334</v>
      </c>
      <c r="D43" s="169"/>
      <c r="E43" s="478">
        <v>-263</v>
      </c>
      <c r="H43"/>
      <c r="I43"/>
      <c r="J43"/>
      <c r="K43" s="185"/>
    </row>
    <row r="44" spans="1:11" ht="15">
      <c r="A44" s="73"/>
      <c r="B44" s="159" t="s">
        <v>239</v>
      </c>
      <c r="C44" s="373">
        <v>140</v>
      </c>
      <c r="D44" s="169"/>
      <c r="E44" s="478">
        <v>55</v>
      </c>
      <c r="F44" s="159"/>
      <c r="G44" s="159"/>
      <c r="H44"/>
      <c r="I44"/>
      <c r="J44"/>
      <c r="K44" s="185"/>
    </row>
    <row r="45" spans="1:11" ht="15">
      <c r="A45" s="73"/>
      <c r="B45" s="159" t="s">
        <v>371</v>
      </c>
      <c r="C45" s="373">
        <v>0</v>
      </c>
      <c r="D45" s="169"/>
      <c r="E45" s="478">
        <v>435</v>
      </c>
      <c r="F45" s="159"/>
      <c r="G45" s="159"/>
      <c r="H45"/>
      <c r="I45"/>
      <c r="J45"/>
      <c r="K45" s="185"/>
    </row>
    <row r="46" spans="1:11" ht="15">
      <c r="A46" s="73"/>
      <c r="B46" s="415" t="s">
        <v>368</v>
      </c>
      <c r="C46" s="590">
        <v>-21</v>
      </c>
      <c r="D46" s="293"/>
      <c r="E46" s="506">
        <v>-88</v>
      </c>
      <c r="F46" s="159"/>
      <c r="G46" s="159"/>
      <c r="H46"/>
      <c r="I46"/>
      <c r="J46"/>
      <c r="K46" s="185"/>
    </row>
    <row r="47" spans="1:11" ht="15">
      <c r="A47" s="73"/>
      <c r="B47" s="415" t="s">
        <v>372</v>
      </c>
      <c r="C47" s="590">
        <v>-150</v>
      </c>
      <c r="D47" s="293"/>
      <c r="E47" s="506">
        <v>0</v>
      </c>
      <c r="F47" s="159"/>
      <c r="G47" s="159"/>
      <c r="H47"/>
      <c r="I47"/>
      <c r="J47"/>
      <c r="K47" s="185"/>
    </row>
    <row r="48" spans="1:11" ht="15">
      <c r="A48" s="73"/>
      <c r="B48" s="159" t="s">
        <v>393</v>
      </c>
      <c r="C48" s="590">
        <v>0</v>
      </c>
      <c r="D48" s="293"/>
      <c r="E48" s="183">
        <v>-281</v>
      </c>
      <c r="F48" s="159"/>
      <c r="G48" s="159"/>
      <c r="H48"/>
      <c r="I48"/>
      <c r="J48"/>
      <c r="K48" s="185"/>
    </row>
    <row r="49" spans="1:11" ht="15.75" thickBot="1">
      <c r="A49" s="73"/>
      <c r="B49" s="414"/>
      <c r="C49" s="466"/>
      <c r="D49" s="169"/>
      <c r="E49" s="222"/>
      <c r="H49"/>
      <c r="I49"/>
      <c r="J49"/>
      <c r="K49" s="185"/>
    </row>
    <row r="50" spans="1:11" ht="15.75" thickBot="1">
      <c r="A50" s="73"/>
      <c r="B50" s="161" t="s">
        <v>355</v>
      </c>
      <c r="C50" s="466">
        <v>-333</v>
      </c>
      <c r="D50" s="169"/>
      <c r="E50" s="222">
        <v>-44</v>
      </c>
      <c r="H50"/>
      <c r="I50"/>
      <c r="J50"/>
      <c r="K50" s="185"/>
    </row>
    <row r="51" spans="1:11" ht="15">
      <c r="A51" s="73"/>
      <c r="B51" s="414"/>
      <c r="C51" s="373"/>
      <c r="D51" s="169"/>
      <c r="E51" s="183"/>
      <c r="H51"/>
      <c r="I51"/>
      <c r="J51"/>
      <c r="K51" s="185"/>
    </row>
    <row r="52" spans="1:11" ht="15">
      <c r="A52" s="73"/>
      <c r="B52" s="161" t="s">
        <v>240</v>
      </c>
      <c r="C52" s="373"/>
      <c r="D52" s="413"/>
      <c r="E52" s="183"/>
      <c r="H52"/>
      <c r="I52"/>
      <c r="J52"/>
      <c r="K52" s="185"/>
    </row>
    <row r="53" spans="1:11" ht="15">
      <c r="A53" s="73"/>
      <c r="B53" s="161"/>
      <c r="C53" s="373"/>
      <c r="D53" s="413"/>
      <c r="E53" s="183"/>
      <c r="H53"/>
      <c r="I53"/>
      <c r="J53"/>
      <c r="K53" s="185"/>
    </row>
    <row r="54" spans="1:11" ht="15">
      <c r="A54" s="73"/>
      <c r="B54" s="415" t="s">
        <v>281</v>
      </c>
      <c r="C54" s="373">
        <v>4</v>
      </c>
      <c r="D54" s="169"/>
      <c r="E54" s="478">
        <v>502</v>
      </c>
      <c r="H54"/>
      <c r="I54"/>
      <c r="J54"/>
      <c r="K54" s="185"/>
    </row>
    <row r="55" spans="1:11" ht="15">
      <c r="A55" s="73"/>
      <c r="B55" s="159" t="s">
        <v>296</v>
      </c>
      <c r="C55" s="373">
        <v>-258</v>
      </c>
      <c r="D55" s="169"/>
      <c r="E55" s="478">
        <v>-79</v>
      </c>
      <c r="H55"/>
      <c r="I55"/>
      <c r="J55"/>
      <c r="K55" s="185"/>
    </row>
    <row r="56" spans="1:11" ht="15">
      <c r="A56" s="73"/>
      <c r="B56" s="159" t="s">
        <v>265</v>
      </c>
      <c r="C56" s="373">
        <v>-125</v>
      </c>
      <c r="D56" s="169"/>
      <c r="E56" s="478">
        <v>-141</v>
      </c>
      <c r="K56" s="185"/>
    </row>
    <row r="57" spans="1:11" ht="28.5">
      <c r="A57" s="73"/>
      <c r="B57" s="159" t="s">
        <v>403</v>
      </c>
      <c r="C57" s="373">
        <v>-1432</v>
      </c>
      <c r="D57" s="169"/>
      <c r="E57" s="478">
        <v>-1468</v>
      </c>
      <c r="K57" s="185"/>
    </row>
    <row r="58" spans="1:11" ht="15">
      <c r="A58" s="73"/>
      <c r="B58" s="159" t="s">
        <v>395</v>
      </c>
      <c r="C58" s="373">
        <v>0</v>
      </c>
      <c r="D58" s="169"/>
      <c r="E58" s="478">
        <v>-977</v>
      </c>
      <c r="K58" s="185"/>
    </row>
    <row r="59" spans="1:10" ht="15">
      <c r="A59" s="73"/>
      <c r="B59" s="159" t="s">
        <v>319</v>
      </c>
      <c r="C59" s="373">
        <v>0</v>
      </c>
      <c r="D59" s="169"/>
      <c r="E59" s="506">
        <v>-895</v>
      </c>
      <c r="H59"/>
      <c r="I59"/>
      <c r="J59"/>
    </row>
    <row r="60" spans="1:10" ht="15">
      <c r="A60" s="73"/>
      <c r="B60" s="159" t="s">
        <v>378</v>
      </c>
      <c r="C60" s="373">
        <v>0</v>
      </c>
      <c r="D60" s="169"/>
      <c r="E60" s="506">
        <v>-63</v>
      </c>
      <c r="H60"/>
      <c r="I60"/>
      <c r="J60"/>
    </row>
    <row r="61" spans="1:11" ht="15">
      <c r="A61" s="73"/>
      <c r="B61" s="415" t="s">
        <v>353</v>
      </c>
      <c r="C61" s="373">
        <v>-743</v>
      </c>
      <c r="D61" s="169"/>
      <c r="E61" s="478">
        <v>0</v>
      </c>
      <c r="K61" s="185"/>
    </row>
    <row r="62" spans="1:11" ht="15.75" thickBot="1">
      <c r="A62" s="73"/>
      <c r="B62" s="159"/>
      <c r="C62" s="466"/>
      <c r="D62" s="169"/>
      <c r="E62" s="222"/>
      <c r="H62"/>
      <c r="I62"/>
      <c r="J62"/>
      <c r="K62" s="185"/>
    </row>
    <row r="63" spans="1:11" ht="18" customHeight="1" thickBot="1">
      <c r="A63" s="73"/>
      <c r="B63" s="241" t="s">
        <v>356</v>
      </c>
      <c r="C63" s="466">
        <v>-2554</v>
      </c>
      <c r="D63" s="169"/>
      <c r="E63" s="222">
        <v>-3121</v>
      </c>
      <c r="H63"/>
      <c r="I63"/>
      <c r="J63"/>
      <c r="K63" s="185"/>
    </row>
    <row r="64" spans="1:11" ht="18.75" customHeight="1" thickBot="1">
      <c r="A64" s="73"/>
      <c r="B64" s="159" t="s">
        <v>241</v>
      </c>
      <c r="C64" s="466">
        <v>240</v>
      </c>
      <c r="D64" s="169"/>
      <c r="E64" s="222">
        <v>91</v>
      </c>
      <c r="H64"/>
      <c r="I64"/>
      <c r="J64"/>
      <c r="K64" s="185"/>
    </row>
    <row r="65" spans="1:11" ht="15">
      <c r="A65" s="73"/>
      <c r="B65" s="158"/>
      <c r="C65" s="373"/>
      <c r="D65" s="169"/>
      <c r="E65" s="183"/>
      <c r="H65"/>
      <c r="I65"/>
      <c r="J65"/>
      <c r="K65" s="185"/>
    </row>
    <row r="66" spans="1:11" ht="15">
      <c r="A66" s="73"/>
      <c r="B66" s="241" t="s">
        <v>242</v>
      </c>
      <c r="C66" s="373">
        <v>227</v>
      </c>
      <c r="D66" s="169"/>
      <c r="E66" s="183">
        <v>902</v>
      </c>
      <c r="H66"/>
      <c r="I66"/>
      <c r="J66"/>
      <c r="K66" s="185"/>
    </row>
    <row r="67" spans="1:11" ht="15.75" thickBot="1">
      <c r="A67" s="73"/>
      <c r="B67" s="241" t="s">
        <v>243</v>
      </c>
      <c r="C67" s="373">
        <v>11851</v>
      </c>
      <c r="D67" s="169"/>
      <c r="E67" s="222">
        <v>10949</v>
      </c>
      <c r="H67"/>
      <c r="I67"/>
      <c r="J67"/>
      <c r="K67" s="185"/>
    </row>
    <row r="68" spans="1:10" ht="18.75" customHeight="1" thickBot="1">
      <c r="A68" s="73"/>
      <c r="B68" s="241" t="s">
        <v>404</v>
      </c>
      <c r="C68" s="591">
        <v>12078</v>
      </c>
      <c r="D68" s="169"/>
      <c r="E68" s="441">
        <v>11851</v>
      </c>
      <c r="H68"/>
      <c r="I68"/>
      <c r="J68"/>
    </row>
    <row r="69" spans="1:10" ht="15">
      <c r="A69" s="73"/>
      <c r="B69" s="241"/>
      <c r="C69" s="423"/>
      <c r="D69" s="169"/>
      <c r="E69" s="416"/>
      <c r="H69"/>
      <c r="I69"/>
      <c r="J69"/>
    </row>
    <row r="70" spans="1:8" ht="15">
      <c r="A70" s="73"/>
      <c r="B70" s="241"/>
      <c r="C70" s="169"/>
      <c r="D70" s="412"/>
      <c r="E70" s="208"/>
      <c r="H70"/>
    </row>
    <row r="71" spans="1:8" ht="15.75" thickBot="1">
      <c r="A71" s="73"/>
      <c r="B71" s="417"/>
      <c r="C71" s="379"/>
      <c r="D71" s="418"/>
      <c r="E71" s="377"/>
      <c r="H71"/>
    </row>
    <row r="72" spans="4:8" ht="15" thickTop="1">
      <c r="D72" s="419"/>
      <c r="H72"/>
    </row>
    <row r="73" spans="4:8" ht="14.25">
      <c r="D73" s="419"/>
      <c r="H73"/>
    </row>
    <row r="74" spans="4:8" ht="14.25">
      <c r="D74" s="419"/>
      <c r="H74"/>
    </row>
    <row r="75" spans="4:8" ht="14.25">
      <c r="D75" s="419"/>
      <c r="H75"/>
    </row>
    <row r="76" ht="14.25">
      <c r="D76" s="419"/>
    </row>
    <row r="77" ht="14.25">
      <c r="D77" s="419"/>
    </row>
    <row r="78" ht="14.25">
      <c r="D78" s="419"/>
    </row>
    <row r="79" ht="14.25">
      <c r="D79" s="419"/>
    </row>
    <row r="80" ht="14.25">
      <c r="D80" s="419"/>
    </row>
    <row r="81" ht="14.25">
      <c r="D81" s="419"/>
    </row>
    <row r="82" ht="14.25">
      <c r="D82" s="419"/>
    </row>
    <row r="83" ht="14.25">
      <c r="D83" s="419"/>
    </row>
    <row r="84" ht="14.25">
      <c r="D84" s="419"/>
    </row>
    <row r="85" ht="14.25">
      <c r="D85" s="419"/>
    </row>
    <row r="86" ht="14.25">
      <c r="D86" s="419"/>
    </row>
    <row r="87" ht="14.25">
      <c r="D87" s="419"/>
    </row>
    <row r="88" ht="14.25">
      <c r="D88" s="419"/>
    </row>
    <row r="89" ht="14.25">
      <c r="D89" s="419"/>
    </row>
    <row r="90" ht="14.25">
      <c r="D90" s="419"/>
    </row>
    <row r="91" ht="14.25">
      <c r="D91" s="419"/>
    </row>
    <row r="92" ht="14.25">
      <c r="D92" s="419"/>
    </row>
    <row r="93" ht="14.25">
      <c r="D93" s="419"/>
    </row>
    <row r="94" ht="14.25">
      <c r="D94" s="419"/>
    </row>
    <row r="95" ht="14.25">
      <c r="D95" s="419"/>
    </row>
    <row r="96" ht="14.25">
      <c r="D96" s="419"/>
    </row>
    <row r="97" ht="14.25">
      <c r="D97" s="419"/>
    </row>
    <row r="98" ht="14.25">
      <c r="D98" s="419"/>
    </row>
    <row r="99" ht="14.25">
      <c r="D99" s="419"/>
    </row>
    <row r="100" ht="14.25">
      <c r="D100" s="419"/>
    </row>
    <row r="101" ht="14.25">
      <c r="D101" s="419"/>
    </row>
    <row r="102" ht="14.25">
      <c r="D102" s="419"/>
    </row>
    <row r="103" ht="14.25">
      <c r="D103" s="419"/>
    </row>
    <row r="104" ht="14.25">
      <c r="D104" s="419"/>
    </row>
    <row r="105" ht="14.25">
      <c r="D105" s="419"/>
    </row>
    <row r="106" ht="14.25">
      <c r="D106" s="419"/>
    </row>
    <row r="107" ht="14.25">
      <c r="D107" s="419"/>
    </row>
    <row r="108" ht="14.25">
      <c r="D108" s="419"/>
    </row>
    <row r="109" ht="14.25">
      <c r="D109" s="419"/>
    </row>
    <row r="110" ht="14.25">
      <c r="D110" s="419"/>
    </row>
    <row r="111" ht="14.25">
      <c r="D111" s="419"/>
    </row>
    <row r="112" ht="14.25">
      <c r="D112" s="419"/>
    </row>
    <row r="113" ht="14.25">
      <c r="D113" s="419"/>
    </row>
    <row r="114" ht="14.25">
      <c r="D114" s="419"/>
    </row>
    <row r="115" ht="14.25">
      <c r="D115" s="419"/>
    </row>
    <row r="116" ht="14.25">
      <c r="D116" s="419"/>
    </row>
    <row r="117" ht="14.25">
      <c r="D117" s="419"/>
    </row>
    <row r="118" ht="14.25">
      <c r="D118" s="419"/>
    </row>
    <row r="119" ht="14.25">
      <c r="D119" s="419"/>
    </row>
    <row r="120" ht="14.25">
      <c r="D120" s="419"/>
    </row>
    <row r="121" ht="14.25">
      <c r="D121" s="419"/>
    </row>
    <row r="122" ht="14.25">
      <c r="D122" s="419"/>
    </row>
    <row r="123" ht="14.25">
      <c r="D123" s="419"/>
    </row>
    <row r="124" ht="14.25">
      <c r="D124" s="419"/>
    </row>
    <row r="125" ht="14.25">
      <c r="D125" s="419"/>
    </row>
    <row r="126" ht="14.25">
      <c r="D126" s="419"/>
    </row>
    <row r="127" ht="14.25">
      <c r="D127" s="419"/>
    </row>
    <row r="128" ht="14.25">
      <c r="D128" s="419"/>
    </row>
    <row r="129" ht="14.25">
      <c r="D129" s="419"/>
    </row>
    <row r="130" ht="14.25">
      <c r="D130" s="419"/>
    </row>
    <row r="131" ht="14.25">
      <c r="D131" s="419"/>
    </row>
    <row r="132" ht="14.25">
      <c r="D132" s="419"/>
    </row>
    <row r="133" ht="14.25">
      <c r="D133" s="419"/>
    </row>
    <row r="134" ht="14.25">
      <c r="D134" s="419"/>
    </row>
    <row r="135" ht="14.25">
      <c r="D135" s="419"/>
    </row>
    <row r="136" ht="14.25">
      <c r="D136" s="419"/>
    </row>
    <row r="137" ht="14.25">
      <c r="D137" s="419"/>
    </row>
    <row r="138" ht="14.25">
      <c r="D138" s="419"/>
    </row>
    <row r="139" ht="14.25">
      <c r="D139" s="419"/>
    </row>
    <row r="140" ht="14.25">
      <c r="D140" s="419"/>
    </row>
    <row r="141" ht="14.25">
      <c r="D141" s="419"/>
    </row>
    <row r="142" ht="14.25">
      <c r="D142" s="419"/>
    </row>
    <row r="143" ht="14.25">
      <c r="D143" s="419"/>
    </row>
    <row r="144" ht="14.25">
      <c r="D144" s="419"/>
    </row>
    <row r="145" ht="14.25">
      <c r="D145" s="419"/>
    </row>
    <row r="146" ht="14.25">
      <c r="D146" s="419"/>
    </row>
    <row r="147" ht="14.25">
      <c r="D147" s="419"/>
    </row>
    <row r="148" ht="14.25">
      <c r="D148" s="419"/>
    </row>
    <row r="149" ht="14.25">
      <c r="D149" s="419"/>
    </row>
    <row r="150" ht="14.25">
      <c r="D150" s="419"/>
    </row>
    <row r="151" ht="14.25">
      <c r="D151" s="419"/>
    </row>
    <row r="152" ht="14.25">
      <c r="D152" s="419"/>
    </row>
    <row r="153" ht="14.25">
      <c r="D153" s="419"/>
    </row>
    <row r="154" ht="14.25">
      <c r="D154" s="419"/>
    </row>
    <row r="155" ht="14.25">
      <c r="D155" s="419"/>
    </row>
    <row r="156" ht="14.25">
      <c r="D156" s="419"/>
    </row>
    <row r="157" ht="14.25">
      <c r="D157" s="419"/>
    </row>
    <row r="158" ht="14.25">
      <c r="D158" s="419"/>
    </row>
    <row r="159" ht="14.25">
      <c r="D159" s="419"/>
    </row>
    <row r="160" ht="14.25">
      <c r="D160" s="419"/>
    </row>
    <row r="161" ht="14.25">
      <c r="D161" s="419"/>
    </row>
    <row r="162" ht="14.25">
      <c r="D162" s="419"/>
    </row>
    <row r="163" ht="14.25">
      <c r="D163" s="419"/>
    </row>
    <row r="164" ht="14.25">
      <c r="D164" s="419"/>
    </row>
    <row r="165" ht="14.25">
      <c r="D165" s="419"/>
    </row>
    <row r="166" ht="14.25">
      <c r="D166" s="419"/>
    </row>
    <row r="167" ht="14.25">
      <c r="D167" s="419"/>
    </row>
    <row r="168" ht="14.25">
      <c r="D168" s="419"/>
    </row>
    <row r="169" ht="14.25">
      <c r="D169" s="419"/>
    </row>
  </sheetData>
  <sheetProtection/>
  <mergeCells count="3">
    <mergeCell ref="D4:D5"/>
    <mergeCell ref="A2:C2"/>
    <mergeCell ref="B4:B5"/>
  </mergeCells>
  <hyperlinks>
    <hyperlink ref="A2" location="Index!A1" display="Back to Index"/>
  </hyperlinks>
  <printOptions/>
  <pageMargins left="0.75" right="0.75" top="0.72" bottom="1" header="0.5" footer="0.5"/>
  <pageSetup fitToHeight="1" fitToWidth="1" horizontalDpi="600" verticalDpi="600" orientation="portrait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P148"/>
  <sheetViews>
    <sheetView zoomScale="80" zoomScaleNormal="80" zoomScalePageLayoutView="0" workbookViewId="0" topLeftCell="A1">
      <pane xSplit="3" ySplit="3" topLeftCell="D4" activePane="bottomRight" state="frozen"/>
      <selection pane="topLeft" activeCell="R12" sqref="R12"/>
      <selection pane="topRight" activeCell="R12" sqref="R12"/>
      <selection pane="bottomLeft" activeCell="R12" sqref="R12"/>
      <selection pane="bottomRight" activeCell="N10" sqref="N10"/>
    </sheetView>
  </sheetViews>
  <sheetFormatPr defaultColWidth="9.140625" defaultRowHeight="12.75"/>
  <cols>
    <col min="1" max="1" width="2.00390625" style="22" customWidth="1"/>
    <col min="2" max="2" width="2.28125" style="33" customWidth="1"/>
    <col min="3" max="3" width="53.140625" style="22" customWidth="1"/>
    <col min="4" max="7" width="10.28125" style="106" customWidth="1"/>
    <col min="8" max="8" width="10.28125" style="107" customWidth="1"/>
    <col min="9" max="10" width="9.8515625" style="106" bestFit="1" customWidth="1"/>
    <col min="11" max="11" width="3.8515625" style="106" customWidth="1"/>
    <col min="12" max="12" width="9.140625" style="106" customWidth="1"/>
    <col min="13" max="13" width="9.140625" style="107" customWidth="1"/>
    <col min="14" max="14" width="9.28125" style="106" customWidth="1"/>
    <col min="15" max="15" width="2.28125" style="22" customWidth="1"/>
    <col min="16" max="16384" width="9.140625" style="22" customWidth="1"/>
  </cols>
  <sheetData>
    <row r="1" spans="1:14" s="41" customFormat="1" ht="20.25">
      <c r="A1" s="40" t="s">
        <v>77</v>
      </c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s="43" customFormat="1" ht="45">
      <c r="A2" s="609" t="s">
        <v>66</v>
      </c>
      <c r="B2" s="609"/>
      <c r="C2" s="609"/>
      <c r="D2" s="202" t="s">
        <v>344</v>
      </c>
      <c r="E2" s="202" t="s">
        <v>350</v>
      </c>
      <c r="F2" s="202" t="s">
        <v>366</v>
      </c>
      <c r="G2" s="202" t="s">
        <v>376</v>
      </c>
      <c r="H2" s="202" t="s">
        <v>382</v>
      </c>
      <c r="I2" s="202" t="s">
        <v>383</v>
      </c>
      <c r="J2" s="202" t="s">
        <v>384</v>
      </c>
      <c r="K2" s="202"/>
      <c r="L2" s="202" t="s">
        <v>345</v>
      </c>
      <c r="M2" s="202" t="s">
        <v>385</v>
      </c>
      <c r="N2" s="202" t="s">
        <v>386</v>
      </c>
    </row>
    <row r="3" spans="2:14" s="21" customFormat="1" ht="7.5" customHeight="1">
      <c r="B3" s="9"/>
      <c r="D3" s="69"/>
      <c r="E3" s="69"/>
      <c r="F3" s="69"/>
      <c r="G3" s="69"/>
      <c r="H3" s="104"/>
      <c r="I3" s="69"/>
      <c r="J3" s="69"/>
      <c r="K3" s="69"/>
      <c r="L3" s="69"/>
      <c r="M3" s="104"/>
      <c r="N3" s="69"/>
    </row>
    <row r="4" spans="1:14" s="17" customFormat="1" ht="17.25">
      <c r="A4" s="39" t="s">
        <v>314</v>
      </c>
      <c r="D4" s="16"/>
      <c r="E4" s="16"/>
      <c r="F4" s="16"/>
      <c r="G4" s="16"/>
      <c r="H4" s="109"/>
      <c r="I4" s="16"/>
      <c r="J4" s="16"/>
      <c r="K4" s="16"/>
      <c r="L4" s="16"/>
      <c r="M4" s="109"/>
      <c r="N4" s="16"/>
    </row>
    <row r="5" spans="1:15" s="49" customFormat="1" ht="14.25">
      <c r="A5" s="217"/>
      <c r="B5" s="49" t="s">
        <v>115</v>
      </c>
      <c r="D5" s="111">
        <v>1.32</v>
      </c>
      <c r="E5" s="111">
        <v>1.84</v>
      </c>
      <c r="F5" s="111">
        <v>1.78</v>
      </c>
      <c r="G5" s="111">
        <v>1.67</v>
      </c>
      <c r="H5" s="258">
        <v>1.57</v>
      </c>
      <c r="I5" s="111">
        <v>-0.09999999999999987</v>
      </c>
      <c r="J5" s="111">
        <v>0.25</v>
      </c>
      <c r="K5" s="111"/>
      <c r="L5" s="111">
        <v>1.55</v>
      </c>
      <c r="M5" s="258">
        <v>1.71</v>
      </c>
      <c r="N5" s="257">
        <v>0.15999999999999992</v>
      </c>
      <c r="O5" s="217"/>
    </row>
    <row r="6" spans="1:15" s="49" customFormat="1" ht="14.25">
      <c r="A6" s="217"/>
      <c r="B6" s="49" t="s">
        <v>116</v>
      </c>
      <c r="D6" s="111">
        <v>1.32</v>
      </c>
      <c r="E6" s="111">
        <v>1.89</v>
      </c>
      <c r="F6" s="111">
        <v>1.78</v>
      </c>
      <c r="G6" s="111">
        <v>1.67</v>
      </c>
      <c r="H6" s="258">
        <v>1.57</v>
      </c>
      <c r="I6" s="111">
        <v>-0.09999999999999987</v>
      </c>
      <c r="J6" s="111">
        <v>0.25</v>
      </c>
      <c r="K6" s="111"/>
      <c r="L6" s="111">
        <v>1.63</v>
      </c>
      <c r="M6" s="258">
        <v>1.77</v>
      </c>
      <c r="N6" s="257">
        <v>0.14000000000000012</v>
      </c>
      <c r="O6" s="217"/>
    </row>
    <row r="7" spans="2:15" s="217" customFormat="1" ht="14.25">
      <c r="B7" s="217" t="s">
        <v>42</v>
      </c>
      <c r="D7" s="111">
        <v>14.85</v>
      </c>
      <c r="E7" s="111">
        <v>15.42</v>
      </c>
      <c r="F7" s="111">
        <v>15.29</v>
      </c>
      <c r="G7" s="111">
        <v>15.42</v>
      </c>
      <c r="H7" s="258">
        <v>15.82</v>
      </c>
      <c r="I7" s="281">
        <v>0.40000000000000036</v>
      </c>
      <c r="J7" s="281">
        <v>0.9700000000000006</v>
      </c>
      <c r="K7" s="111"/>
      <c r="L7" s="111">
        <v>14.85</v>
      </c>
      <c r="M7" s="258">
        <v>15.82</v>
      </c>
      <c r="N7" s="331">
        <v>0.9700000000000006</v>
      </c>
      <c r="O7" s="49"/>
    </row>
    <row r="8" spans="1:15" s="49" customFormat="1" ht="14.25">
      <c r="A8" s="217"/>
      <c r="B8" s="49" t="s">
        <v>49</v>
      </c>
      <c r="D8" s="111">
        <v>0.3</v>
      </c>
      <c r="E8" s="111">
        <v>0</v>
      </c>
      <c r="F8" s="111">
        <v>0.3</v>
      </c>
      <c r="G8" s="111">
        <v>0</v>
      </c>
      <c r="H8" s="258">
        <v>0.3</v>
      </c>
      <c r="I8" s="111">
        <v>0.3</v>
      </c>
      <c r="J8" s="111">
        <v>0</v>
      </c>
      <c r="K8" s="111"/>
      <c r="L8" s="111">
        <v>0.58</v>
      </c>
      <c r="M8" s="258">
        <v>0.6</v>
      </c>
      <c r="N8" s="257">
        <v>0.020000000000000018</v>
      </c>
      <c r="O8" s="217"/>
    </row>
    <row r="9" spans="1:15" s="49" customFormat="1" ht="14.25">
      <c r="A9" s="217"/>
      <c r="D9" s="111"/>
      <c r="E9" s="111"/>
      <c r="F9" s="111"/>
      <c r="G9" s="111"/>
      <c r="H9" s="482"/>
      <c r="I9" s="281"/>
      <c r="J9" s="281"/>
      <c r="K9" s="111"/>
      <c r="L9" s="111"/>
      <c r="M9" s="258"/>
      <c r="N9" s="282"/>
      <c r="O9" s="217"/>
    </row>
    <row r="10" spans="1:15" s="51" customFormat="1" ht="17.25">
      <c r="A10" s="50" t="s">
        <v>315</v>
      </c>
      <c r="D10" s="53"/>
      <c r="E10" s="53"/>
      <c r="F10" s="53"/>
      <c r="G10" s="53"/>
      <c r="H10" s="483"/>
      <c r="I10" s="492"/>
      <c r="J10" s="492"/>
      <c r="K10" s="53"/>
      <c r="L10" s="53"/>
      <c r="M10" s="348"/>
      <c r="N10" s="294"/>
      <c r="O10" s="49"/>
    </row>
    <row r="11" spans="1:16" s="49" customFormat="1" ht="14.25">
      <c r="A11" s="217"/>
      <c r="B11" s="49" t="s">
        <v>115</v>
      </c>
      <c r="C11" s="217"/>
      <c r="D11" s="111">
        <v>1.31</v>
      </c>
      <c r="E11" s="111">
        <v>1.82</v>
      </c>
      <c r="F11" s="111">
        <v>1.78</v>
      </c>
      <c r="G11" s="111">
        <v>1.67</v>
      </c>
      <c r="H11" s="258">
        <v>1.57</v>
      </c>
      <c r="I11" s="111">
        <v>-0.09999999999999987</v>
      </c>
      <c r="J11" s="111">
        <v>0.26</v>
      </c>
      <c r="K11" s="111"/>
      <c r="L11" s="111">
        <v>1.53</v>
      </c>
      <c r="M11" s="258">
        <v>1.71</v>
      </c>
      <c r="N11" s="257">
        <v>0.17999999999999994</v>
      </c>
      <c r="O11" s="217"/>
      <c r="P11" s="217"/>
    </row>
    <row r="12" spans="1:16" s="49" customFormat="1" ht="14.25">
      <c r="A12" s="217"/>
      <c r="B12" s="49" t="s">
        <v>116</v>
      </c>
      <c r="C12" s="217"/>
      <c r="D12" s="111">
        <v>1.31</v>
      </c>
      <c r="E12" s="111">
        <v>1.87</v>
      </c>
      <c r="F12" s="111">
        <v>1.78</v>
      </c>
      <c r="G12" s="111">
        <v>1.67</v>
      </c>
      <c r="H12" s="258">
        <v>1.57</v>
      </c>
      <c r="I12" s="111">
        <v>-0.09999999999999987</v>
      </c>
      <c r="J12" s="111">
        <v>0.26</v>
      </c>
      <c r="K12" s="111"/>
      <c r="L12" s="111">
        <v>1.61</v>
      </c>
      <c r="M12" s="258">
        <v>1.77</v>
      </c>
      <c r="N12" s="257">
        <v>0.15999999999999992</v>
      </c>
      <c r="O12" s="217"/>
      <c r="P12" s="217"/>
    </row>
    <row r="13" spans="2:15" s="217" customFormat="1" ht="14.25">
      <c r="B13" s="217" t="s">
        <v>42</v>
      </c>
      <c r="D13" s="111">
        <v>14.74</v>
      </c>
      <c r="E13" s="111">
        <v>15.3</v>
      </c>
      <c r="F13" s="111">
        <v>15.29</v>
      </c>
      <c r="G13" s="111">
        <v>15.42</v>
      </c>
      <c r="H13" s="258">
        <v>15.82</v>
      </c>
      <c r="I13" s="281">
        <v>0.40000000000000036</v>
      </c>
      <c r="J13" s="281">
        <v>1.08</v>
      </c>
      <c r="K13" s="111"/>
      <c r="L13" s="111">
        <v>14.74</v>
      </c>
      <c r="M13" s="258">
        <v>15.82</v>
      </c>
      <c r="N13" s="331">
        <v>1.08</v>
      </c>
      <c r="O13" s="49"/>
    </row>
    <row r="14" spans="2:16" s="21" customFormat="1" ht="14.25">
      <c r="B14" s="34"/>
      <c r="C14" s="19"/>
      <c r="D14" s="106"/>
      <c r="E14" s="106"/>
      <c r="F14" s="106"/>
      <c r="G14" s="106"/>
      <c r="H14" s="481"/>
      <c r="I14" s="282"/>
      <c r="J14" s="282"/>
      <c r="K14" s="106"/>
      <c r="L14" s="106"/>
      <c r="M14" s="107"/>
      <c r="N14" s="282"/>
      <c r="O14" s="49"/>
      <c r="P14" s="19"/>
    </row>
    <row r="15" spans="1:16" s="21" customFormat="1" ht="15">
      <c r="A15" s="45" t="s">
        <v>245</v>
      </c>
      <c r="B15" s="34"/>
      <c r="C15" s="19"/>
      <c r="D15" s="111"/>
      <c r="E15" s="111"/>
      <c r="F15" s="111"/>
      <c r="G15" s="111"/>
      <c r="H15" s="482"/>
      <c r="I15" s="281"/>
      <c r="J15" s="281"/>
      <c r="K15" s="106"/>
      <c r="L15" s="106"/>
      <c r="M15" s="107"/>
      <c r="N15" s="313"/>
      <c r="O15" s="49"/>
      <c r="P15" s="19"/>
    </row>
    <row r="16" spans="2:15" s="17" customFormat="1" ht="15">
      <c r="B16" s="48" t="s">
        <v>247</v>
      </c>
      <c r="D16" s="16"/>
      <c r="E16" s="16"/>
      <c r="F16" s="16"/>
      <c r="G16" s="16"/>
      <c r="H16" s="109"/>
      <c r="I16" s="16"/>
      <c r="J16" s="16"/>
      <c r="K16" s="16"/>
      <c r="L16" s="16"/>
      <c r="M16" s="109"/>
      <c r="N16" s="294"/>
      <c r="O16" s="217"/>
    </row>
    <row r="17" spans="3:16" s="21" customFormat="1" ht="14.25">
      <c r="C17" s="19" t="s">
        <v>44</v>
      </c>
      <c r="D17" s="106">
        <v>838</v>
      </c>
      <c r="E17" s="106">
        <v>1133</v>
      </c>
      <c r="F17" s="106">
        <v>1117</v>
      </c>
      <c r="G17" s="106">
        <v>1066</v>
      </c>
      <c r="H17" s="107">
        <v>1002</v>
      </c>
      <c r="I17" s="106">
        <v>-6.003752345215762</v>
      </c>
      <c r="J17" s="106">
        <v>19.570405727923635</v>
      </c>
      <c r="K17" s="119"/>
      <c r="L17" s="119">
        <v>3848</v>
      </c>
      <c r="M17" s="107">
        <v>4318</v>
      </c>
      <c r="N17" s="353">
        <v>12.21413721413722</v>
      </c>
      <c r="O17" s="217"/>
      <c r="P17" s="19"/>
    </row>
    <row r="18" spans="3:16" s="21" customFormat="1" ht="14.25">
      <c r="C18" s="19" t="s">
        <v>45</v>
      </c>
      <c r="D18" s="106">
        <v>838</v>
      </c>
      <c r="E18" s="106">
        <v>1269</v>
      </c>
      <c r="F18" s="106">
        <v>1117</v>
      </c>
      <c r="G18" s="106">
        <v>1066</v>
      </c>
      <c r="H18" s="107">
        <v>1002</v>
      </c>
      <c r="I18" s="106">
        <v>-6.003752345215762</v>
      </c>
      <c r="J18" s="106">
        <v>19.570405727923635</v>
      </c>
      <c r="K18" s="119"/>
      <c r="L18" s="119">
        <v>4046</v>
      </c>
      <c r="M18" s="107">
        <v>4454</v>
      </c>
      <c r="N18" s="353">
        <v>10.084033613445387</v>
      </c>
      <c r="O18" s="217"/>
      <c r="P18" s="19"/>
    </row>
    <row r="19" spans="3:16" s="21" customFormat="1" ht="14.25">
      <c r="C19" s="19"/>
      <c r="D19" s="106"/>
      <c r="E19" s="106"/>
      <c r="F19" s="106"/>
      <c r="G19" s="106"/>
      <c r="H19" s="481"/>
      <c r="I19" s="282"/>
      <c r="J19" s="282"/>
      <c r="K19" s="119"/>
      <c r="L19" s="119"/>
      <c r="M19" s="125"/>
      <c r="N19" s="119"/>
      <c r="O19" s="217"/>
      <c r="P19" s="19"/>
    </row>
    <row r="20" spans="2:16" s="21" customFormat="1" ht="15">
      <c r="B20" s="30" t="s">
        <v>192</v>
      </c>
      <c r="C20" s="19"/>
      <c r="D20" s="106">
        <v>3</v>
      </c>
      <c r="E20" s="106">
        <v>2</v>
      </c>
      <c r="F20" s="257">
        <v>0</v>
      </c>
      <c r="G20" s="257">
        <v>0</v>
      </c>
      <c r="H20" s="484">
        <v>0</v>
      </c>
      <c r="I20" s="331">
        <v>0</v>
      </c>
      <c r="J20" s="282">
        <v>-100</v>
      </c>
      <c r="K20" s="119"/>
      <c r="L20" s="119">
        <v>9</v>
      </c>
      <c r="M20" s="125">
        <v>2</v>
      </c>
      <c r="N20" s="119">
        <v>-77.77777777777779</v>
      </c>
      <c r="O20" s="217"/>
      <c r="P20" s="19"/>
    </row>
    <row r="21" spans="3:16" s="21" customFormat="1" ht="14.25">
      <c r="C21" s="5"/>
      <c r="D21" s="106"/>
      <c r="E21" s="106"/>
      <c r="F21" s="106"/>
      <c r="G21" s="106"/>
      <c r="H21" s="481"/>
      <c r="I21" s="282"/>
      <c r="J21" s="282"/>
      <c r="K21" s="119"/>
      <c r="L21" s="119"/>
      <c r="M21" s="125"/>
      <c r="N21" s="353"/>
      <c r="O21" s="217"/>
      <c r="P21" s="19"/>
    </row>
    <row r="22" spans="2:15" s="19" customFormat="1" ht="15">
      <c r="B22" s="30" t="s">
        <v>316</v>
      </c>
      <c r="D22" s="106">
        <v>10</v>
      </c>
      <c r="E22" s="106">
        <v>9</v>
      </c>
      <c r="F22" s="106">
        <v>9</v>
      </c>
      <c r="G22" s="106">
        <v>10</v>
      </c>
      <c r="H22" s="107">
        <v>10</v>
      </c>
      <c r="I22" s="257">
        <v>0</v>
      </c>
      <c r="J22" s="257">
        <v>0</v>
      </c>
      <c r="K22" s="119"/>
      <c r="L22" s="119">
        <v>38</v>
      </c>
      <c r="M22" s="125">
        <v>38</v>
      </c>
      <c r="N22" s="119">
        <v>0</v>
      </c>
      <c r="O22" s="217"/>
    </row>
    <row r="23" spans="3:15" s="19" customFormat="1" ht="14.25">
      <c r="C23" s="5"/>
      <c r="D23" s="106"/>
      <c r="E23" s="106"/>
      <c r="F23" s="106"/>
      <c r="G23" s="106"/>
      <c r="H23" s="481"/>
      <c r="I23" s="282"/>
      <c r="J23" s="282"/>
      <c r="K23" s="119"/>
      <c r="L23" s="119"/>
      <c r="M23" s="125"/>
      <c r="N23" s="353"/>
      <c r="O23" s="217"/>
    </row>
    <row r="24" spans="2:15" s="19" customFormat="1" ht="14.25">
      <c r="B24" s="48" t="s">
        <v>248</v>
      </c>
      <c r="D24" s="106"/>
      <c r="E24" s="106"/>
      <c r="F24" s="106"/>
      <c r="G24" s="106"/>
      <c r="H24" s="107"/>
      <c r="I24" s="119"/>
      <c r="J24" s="119"/>
      <c r="K24" s="119"/>
      <c r="L24" s="119"/>
      <c r="M24" s="125"/>
      <c r="N24" s="353"/>
      <c r="O24" s="217"/>
    </row>
    <row r="25" spans="2:15" s="19" customFormat="1" ht="15">
      <c r="B25" s="30"/>
      <c r="C25" s="19" t="s">
        <v>160</v>
      </c>
      <c r="D25" s="106">
        <v>2474</v>
      </c>
      <c r="E25" s="106">
        <v>2477</v>
      </c>
      <c r="F25" s="106">
        <v>2499.799044967033</v>
      </c>
      <c r="G25" s="106">
        <v>2506.1587521739134</v>
      </c>
      <c r="H25" s="107">
        <v>2502.1829229130435</v>
      </c>
      <c r="I25" s="119">
        <v>-0.1586423548556537</v>
      </c>
      <c r="J25" s="119">
        <v>1.1391642244560796</v>
      </c>
      <c r="K25" s="119"/>
      <c r="L25" s="119">
        <v>2457</v>
      </c>
      <c r="M25" s="125">
        <v>2496</v>
      </c>
      <c r="N25" s="353">
        <v>1.5873015873015817</v>
      </c>
      <c r="O25" s="217"/>
    </row>
    <row r="26" spans="3:15" s="19" customFormat="1" ht="14.25">
      <c r="C26" s="19" t="s">
        <v>161</v>
      </c>
      <c r="D26" s="106">
        <v>2504</v>
      </c>
      <c r="E26" s="106">
        <v>2507</v>
      </c>
      <c r="F26" s="106">
        <v>2499.799044967033</v>
      </c>
      <c r="G26" s="106">
        <v>2506.1587521739134</v>
      </c>
      <c r="H26" s="107">
        <v>2502.1829229130435</v>
      </c>
      <c r="I26" s="119">
        <v>-0.1586423548556537</v>
      </c>
      <c r="J26" s="119">
        <v>-0.07256697631615738</v>
      </c>
      <c r="K26" s="119"/>
      <c r="L26" s="119">
        <v>2487</v>
      </c>
      <c r="M26" s="125">
        <v>2496</v>
      </c>
      <c r="N26" s="353">
        <v>0.3618817852834688</v>
      </c>
      <c r="O26" s="217"/>
    </row>
    <row r="27" spans="4:15" s="33" customFormat="1" ht="14.25">
      <c r="D27" s="106"/>
      <c r="E27" s="106"/>
      <c r="F27" s="106"/>
      <c r="G27" s="106"/>
      <c r="H27" s="107"/>
      <c r="I27" s="119"/>
      <c r="J27" s="119"/>
      <c r="K27" s="119"/>
      <c r="L27" s="119"/>
      <c r="M27" s="125"/>
      <c r="N27" s="353"/>
      <c r="O27" s="49"/>
    </row>
    <row r="28" spans="1:14" s="33" customFormat="1" ht="15">
      <c r="A28" s="45" t="s">
        <v>246</v>
      </c>
      <c r="D28" s="302"/>
      <c r="E28" s="302"/>
      <c r="F28" s="302"/>
      <c r="G28" s="302"/>
      <c r="H28" s="485"/>
      <c r="I28" s="353"/>
      <c r="J28" s="353"/>
      <c r="K28" s="119"/>
      <c r="L28" s="119"/>
      <c r="M28" s="365"/>
      <c r="N28" s="353"/>
    </row>
    <row r="29" spans="2:16" s="21" customFormat="1" ht="14.25">
      <c r="B29" s="56" t="s">
        <v>48</v>
      </c>
      <c r="C29" s="19"/>
      <c r="D29" s="106"/>
      <c r="E29" s="106"/>
      <c r="F29" s="106"/>
      <c r="G29" s="106"/>
      <c r="H29" s="481"/>
      <c r="I29" s="353"/>
      <c r="J29" s="353"/>
      <c r="K29" s="119"/>
      <c r="L29" s="119"/>
      <c r="M29" s="365"/>
      <c r="N29" s="353"/>
      <c r="O29" s="19"/>
      <c r="P29" s="19"/>
    </row>
    <row r="30" spans="2:16" s="21" customFormat="1" ht="15">
      <c r="B30" s="17"/>
      <c r="C30" s="19" t="s">
        <v>46</v>
      </c>
      <c r="D30" s="119">
        <v>36743</v>
      </c>
      <c r="E30" s="119">
        <v>38223</v>
      </c>
      <c r="F30" s="119">
        <v>38364</v>
      </c>
      <c r="G30" s="119">
        <v>38600</v>
      </c>
      <c r="H30" s="125">
        <v>39569.916964</v>
      </c>
      <c r="I30" s="353">
        <v>2.51273824870466</v>
      </c>
      <c r="J30" s="353">
        <v>7.6937565359388005</v>
      </c>
      <c r="K30" s="119"/>
      <c r="L30" s="119">
        <v>36743</v>
      </c>
      <c r="M30" s="125">
        <v>39569.916964</v>
      </c>
      <c r="N30" s="353">
        <v>7.6937565359388005</v>
      </c>
      <c r="O30" s="19"/>
      <c r="P30" s="19"/>
    </row>
    <row r="31" spans="2:16" s="21" customFormat="1" ht="15">
      <c r="B31" s="17"/>
      <c r="C31" s="19" t="s">
        <v>47</v>
      </c>
      <c r="D31" s="119">
        <v>36910</v>
      </c>
      <c r="E31" s="119">
        <v>38386</v>
      </c>
      <c r="F31" s="119">
        <v>38364</v>
      </c>
      <c r="G31" s="119">
        <v>38600</v>
      </c>
      <c r="H31" s="125">
        <v>39569.916964</v>
      </c>
      <c r="I31" s="353">
        <v>2.51273824870466</v>
      </c>
      <c r="J31" s="353">
        <v>7.20649407748577</v>
      </c>
      <c r="K31" s="119"/>
      <c r="L31" s="119">
        <v>36910</v>
      </c>
      <c r="M31" s="125">
        <v>39569.916964</v>
      </c>
      <c r="N31" s="353">
        <v>7.20649407748577</v>
      </c>
      <c r="O31" s="19"/>
      <c r="P31" s="19"/>
    </row>
    <row r="32" spans="2:14" s="19" customFormat="1" ht="14.25">
      <c r="B32" s="33"/>
      <c r="D32" s="106"/>
      <c r="E32" s="106"/>
      <c r="F32" s="106"/>
      <c r="G32" s="106"/>
      <c r="H32" s="481"/>
      <c r="I32" s="353"/>
      <c r="J32" s="353"/>
      <c r="K32" s="119"/>
      <c r="L32" s="119"/>
      <c r="M32" s="365"/>
      <c r="N32" s="353"/>
    </row>
    <row r="33" spans="2:14" s="33" customFormat="1" ht="14.25">
      <c r="B33" s="48" t="s">
        <v>190</v>
      </c>
      <c r="D33" s="106"/>
      <c r="E33" s="106"/>
      <c r="F33" s="106"/>
      <c r="G33" s="106"/>
      <c r="H33" s="481"/>
      <c r="I33" s="353"/>
      <c r="J33" s="353"/>
      <c r="K33" s="119"/>
      <c r="L33" s="119"/>
      <c r="M33" s="365"/>
      <c r="N33" s="353"/>
    </row>
    <row r="34" spans="3:14" s="19" customFormat="1" ht="14.25">
      <c r="C34" s="19" t="s">
        <v>162</v>
      </c>
      <c r="D34" s="106">
        <v>2473.976</v>
      </c>
      <c r="E34" s="106">
        <v>2479</v>
      </c>
      <c r="F34" s="106">
        <v>2509</v>
      </c>
      <c r="G34" s="106">
        <v>2503</v>
      </c>
      <c r="H34" s="107">
        <v>2501.781</v>
      </c>
      <c r="I34" s="353">
        <v>-0.04870155813024857</v>
      </c>
      <c r="J34" s="353">
        <v>1.1238993425966903</v>
      </c>
      <c r="K34" s="119"/>
      <c r="L34" s="119">
        <v>2473.976</v>
      </c>
      <c r="M34" s="125">
        <v>2501.781</v>
      </c>
      <c r="N34" s="353">
        <v>1.1238993425966903</v>
      </c>
    </row>
    <row r="35" spans="3:14" s="19" customFormat="1" ht="14.25">
      <c r="C35" s="19" t="s">
        <v>163</v>
      </c>
      <c r="D35" s="106">
        <v>2504.385</v>
      </c>
      <c r="E35" s="106">
        <v>2509</v>
      </c>
      <c r="F35" s="106">
        <v>2509</v>
      </c>
      <c r="G35" s="106">
        <v>2503</v>
      </c>
      <c r="H35" s="107">
        <v>2501.781</v>
      </c>
      <c r="I35" s="353">
        <v>-0.04870155813024857</v>
      </c>
      <c r="J35" s="353">
        <v>-0.10397762324882986</v>
      </c>
      <c r="K35" s="119"/>
      <c r="L35" s="119">
        <v>2504.385</v>
      </c>
      <c r="M35" s="125">
        <v>2501.781</v>
      </c>
      <c r="N35" s="353">
        <v>-0.10397762324882986</v>
      </c>
    </row>
    <row r="36" spans="4:14" s="19" customFormat="1" ht="14.25">
      <c r="D36" s="303"/>
      <c r="E36" s="303"/>
      <c r="F36" s="303"/>
      <c r="G36" s="303"/>
      <c r="H36" s="107"/>
      <c r="I36" s="597"/>
      <c r="J36" s="597"/>
      <c r="K36" s="119"/>
      <c r="L36" s="119"/>
      <c r="M36" s="125"/>
      <c r="N36" s="353"/>
    </row>
    <row r="37" ht="14.25">
      <c r="N37" s="282"/>
    </row>
    <row r="38" spans="9:14" ht="14.25">
      <c r="I38" s="282"/>
      <c r="J38" s="282"/>
      <c r="M38" s="280"/>
      <c r="N38" s="282"/>
    </row>
    <row r="39" spans="3:14" ht="14.25">
      <c r="C39" s="332" t="s">
        <v>293</v>
      </c>
      <c r="I39" s="282"/>
      <c r="J39" s="282"/>
      <c r="M39" s="280"/>
      <c r="N39" s="282"/>
    </row>
    <row r="40" spans="3:14" ht="44.25" customHeight="1">
      <c r="C40" s="607" t="s">
        <v>317</v>
      </c>
      <c r="D40" s="338"/>
      <c r="E40" s="338"/>
      <c r="F40" s="338"/>
      <c r="G40" s="338"/>
      <c r="M40" s="280"/>
      <c r="N40" s="282"/>
    </row>
    <row r="41" spans="13:14" ht="14.25">
      <c r="M41" s="280"/>
      <c r="N41" s="282"/>
    </row>
    <row r="42" spans="13:14" ht="14.25">
      <c r="M42" s="280"/>
      <c r="N42" s="282"/>
    </row>
    <row r="43" spans="13:14" ht="14.25">
      <c r="M43" s="280"/>
      <c r="N43" s="282"/>
    </row>
    <row r="44" spans="13:14" ht="14.25">
      <c r="M44" s="280"/>
      <c r="N44" s="282"/>
    </row>
    <row r="45" spans="13:14" ht="14.25">
      <c r="M45" s="280"/>
      <c r="N45" s="282"/>
    </row>
    <row r="46" spans="13:14" ht="14.25">
      <c r="M46" s="280"/>
      <c r="N46" s="282"/>
    </row>
    <row r="47" ht="14.25">
      <c r="M47" s="280"/>
    </row>
    <row r="48" ht="14.25">
      <c r="M48" s="280"/>
    </row>
    <row r="49" ht="14.25">
      <c r="M49" s="280"/>
    </row>
    <row r="50" ht="14.25">
      <c r="M50" s="280"/>
    </row>
    <row r="51" ht="14.25">
      <c r="M51" s="280"/>
    </row>
    <row r="52" ht="14.25">
      <c r="M52" s="280"/>
    </row>
    <row r="53" ht="14.25">
      <c r="M53" s="280"/>
    </row>
    <row r="54" ht="14.25">
      <c r="M54" s="280"/>
    </row>
    <row r="55" ht="14.25">
      <c r="M55" s="280"/>
    </row>
    <row r="56" ht="14.25">
      <c r="M56" s="280"/>
    </row>
    <row r="57" ht="14.25">
      <c r="M57" s="280"/>
    </row>
    <row r="58" ht="14.25">
      <c r="M58" s="280"/>
    </row>
    <row r="59" ht="14.25">
      <c r="M59" s="280"/>
    </row>
    <row r="60" ht="14.25">
      <c r="M60" s="280"/>
    </row>
    <row r="61" ht="14.25">
      <c r="M61" s="280"/>
    </row>
    <row r="62" spans="8:13" ht="14.25">
      <c r="H62" s="280"/>
      <c r="M62" s="280"/>
    </row>
    <row r="63" spans="8:13" ht="14.25">
      <c r="H63" s="280"/>
      <c r="M63" s="280"/>
    </row>
    <row r="64" spans="8:13" ht="14.25">
      <c r="H64" s="280"/>
      <c r="M64" s="280"/>
    </row>
    <row r="65" spans="8:13" ht="14.25">
      <c r="H65" s="280"/>
      <c r="M65" s="280"/>
    </row>
    <row r="66" spans="8:13" ht="14.25">
      <c r="H66" s="280"/>
      <c r="M66" s="280"/>
    </row>
    <row r="67" spans="8:13" ht="14.25">
      <c r="H67" s="280"/>
      <c r="M67" s="280"/>
    </row>
    <row r="68" spans="8:13" ht="14.25">
      <c r="H68" s="280"/>
      <c r="M68" s="280"/>
    </row>
    <row r="69" spans="8:13" ht="14.25">
      <c r="H69" s="280"/>
      <c r="M69" s="280"/>
    </row>
    <row r="70" spans="8:13" ht="14.25">
      <c r="H70" s="280"/>
      <c r="M70" s="280"/>
    </row>
    <row r="71" spans="8:13" ht="14.25">
      <c r="H71" s="280"/>
      <c r="M71" s="280"/>
    </row>
    <row r="72" spans="8:13" ht="14.25">
      <c r="H72" s="280"/>
      <c r="M72" s="280"/>
    </row>
    <row r="73" spans="8:13" ht="14.25">
      <c r="H73" s="280"/>
      <c r="M73" s="280"/>
    </row>
    <row r="74" spans="8:13" ht="14.25">
      <c r="H74" s="280"/>
      <c r="M74" s="280"/>
    </row>
    <row r="75" spans="8:13" ht="14.25">
      <c r="H75" s="280"/>
      <c r="M75" s="280"/>
    </row>
    <row r="76" spans="8:13" ht="14.25">
      <c r="H76" s="280"/>
      <c r="M76" s="280"/>
    </row>
    <row r="77" spans="8:13" ht="14.25">
      <c r="H77" s="280"/>
      <c r="M77" s="280"/>
    </row>
    <row r="78" spans="8:13" ht="14.25">
      <c r="H78" s="280"/>
      <c r="M78" s="280"/>
    </row>
    <row r="79" spans="8:13" ht="14.25">
      <c r="H79" s="280"/>
      <c r="M79" s="280"/>
    </row>
    <row r="80" spans="8:13" ht="14.25">
      <c r="H80" s="280"/>
      <c r="M80" s="280"/>
    </row>
    <row r="81" spans="8:13" ht="14.25">
      <c r="H81" s="280"/>
      <c r="M81" s="280"/>
    </row>
    <row r="82" spans="8:13" ht="14.25">
      <c r="H82" s="280"/>
      <c r="M82" s="280"/>
    </row>
    <row r="83" spans="8:13" ht="14.25">
      <c r="H83" s="280"/>
      <c r="M83" s="280"/>
    </row>
    <row r="84" spans="8:13" ht="14.25">
      <c r="H84" s="280"/>
      <c r="M84" s="280"/>
    </row>
    <row r="85" spans="8:13" ht="14.25">
      <c r="H85" s="280"/>
      <c r="M85" s="280"/>
    </row>
    <row r="86" spans="8:13" ht="14.25">
      <c r="H86" s="280"/>
      <c r="M86" s="280"/>
    </row>
    <row r="87" spans="8:13" ht="14.25">
      <c r="H87" s="280"/>
      <c r="M87" s="280"/>
    </row>
    <row r="88" spans="8:13" ht="14.25">
      <c r="H88" s="280"/>
      <c r="M88" s="280"/>
    </row>
    <row r="89" spans="8:13" ht="14.25">
      <c r="H89" s="280"/>
      <c r="M89" s="280"/>
    </row>
    <row r="90" spans="8:13" ht="14.25">
      <c r="H90" s="280"/>
      <c r="M90" s="280"/>
    </row>
    <row r="91" spans="8:13" ht="14.25">
      <c r="H91" s="280"/>
      <c r="M91" s="280"/>
    </row>
    <row r="92" spans="8:13" ht="14.25">
      <c r="H92" s="280"/>
      <c r="M92" s="280"/>
    </row>
    <row r="93" spans="8:13" ht="14.25">
      <c r="H93" s="280"/>
      <c r="M93" s="280"/>
    </row>
    <row r="94" spans="8:13" ht="14.25">
      <c r="H94" s="280"/>
      <c r="M94" s="280"/>
    </row>
    <row r="95" spans="8:13" ht="14.25">
      <c r="H95" s="280"/>
      <c r="M95" s="280"/>
    </row>
    <row r="96" spans="8:13" ht="14.25">
      <c r="H96" s="280"/>
      <c r="M96" s="280"/>
    </row>
    <row r="97" spans="8:13" ht="14.25">
      <c r="H97" s="280"/>
      <c r="M97" s="280"/>
    </row>
    <row r="98" spans="8:13" ht="14.25">
      <c r="H98" s="280"/>
      <c r="M98" s="280"/>
    </row>
    <row r="99" spans="8:13" ht="14.25">
      <c r="H99" s="280"/>
      <c r="M99" s="280"/>
    </row>
    <row r="100" spans="8:13" ht="14.25">
      <c r="H100" s="280"/>
      <c r="M100" s="280"/>
    </row>
    <row r="101" spans="8:13" ht="14.25">
      <c r="H101" s="280"/>
      <c r="M101" s="280"/>
    </row>
    <row r="102" spans="8:13" ht="14.25">
      <c r="H102" s="280"/>
      <c r="M102" s="280"/>
    </row>
    <row r="103" spans="8:13" ht="14.25">
      <c r="H103" s="280"/>
      <c r="M103" s="280"/>
    </row>
    <row r="104" spans="8:13" ht="14.25">
      <c r="H104" s="280"/>
      <c r="M104" s="280"/>
    </row>
    <row r="105" spans="8:13" ht="14.25">
      <c r="H105" s="280"/>
      <c r="M105" s="280"/>
    </row>
    <row r="106" spans="8:13" ht="14.25">
      <c r="H106" s="280"/>
      <c r="M106" s="280"/>
    </row>
    <row r="107" spans="8:13" ht="14.25">
      <c r="H107" s="280"/>
      <c r="M107" s="280"/>
    </row>
    <row r="108" spans="8:13" ht="14.25">
      <c r="H108" s="280"/>
      <c r="M108" s="280"/>
    </row>
    <row r="109" spans="8:13" ht="14.25">
      <c r="H109" s="280"/>
      <c r="M109" s="280"/>
    </row>
    <row r="110" spans="8:13" ht="14.25">
      <c r="H110" s="280"/>
      <c r="M110" s="280"/>
    </row>
    <row r="111" spans="8:13" ht="14.25">
      <c r="H111" s="280"/>
      <c r="M111" s="280"/>
    </row>
    <row r="112" spans="8:13" ht="14.25">
      <c r="H112" s="280"/>
      <c r="M112" s="280"/>
    </row>
    <row r="113" spans="8:13" ht="14.25">
      <c r="H113" s="280"/>
      <c r="M113" s="280"/>
    </row>
    <row r="114" spans="8:13" ht="14.25">
      <c r="H114" s="280"/>
      <c r="M114" s="280"/>
    </row>
    <row r="115" spans="8:13" ht="14.25">
      <c r="H115" s="280"/>
      <c r="M115" s="280"/>
    </row>
    <row r="116" spans="8:13" ht="14.25">
      <c r="H116" s="280"/>
      <c r="M116" s="280"/>
    </row>
    <row r="117" spans="8:13" ht="14.25">
      <c r="H117" s="280"/>
      <c r="M117" s="280"/>
    </row>
    <row r="118" spans="8:13" ht="14.25">
      <c r="H118" s="280"/>
      <c r="M118" s="280"/>
    </row>
    <row r="119" spans="8:13" ht="14.25">
      <c r="H119" s="280"/>
      <c r="M119" s="280"/>
    </row>
    <row r="120" spans="8:13" ht="14.25">
      <c r="H120" s="280"/>
      <c r="M120" s="280"/>
    </row>
    <row r="121" spans="8:13" ht="14.25">
      <c r="H121" s="280"/>
      <c r="M121" s="280"/>
    </row>
    <row r="122" spans="8:13" ht="14.25">
      <c r="H122" s="280"/>
      <c r="M122" s="280"/>
    </row>
    <row r="123" spans="8:13" ht="14.25">
      <c r="H123" s="280"/>
      <c r="M123" s="280"/>
    </row>
    <row r="124" spans="8:13" ht="14.25">
      <c r="H124" s="280"/>
      <c r="M124" s="280"/>
    </row>
    <row r="125" spans="8:13" ht="14.25">
      <c r="H125" s="280"/>
      <c r="M125" s="280"/>
    </row>
    <row r="126" spans="8:13" ht="14.25">
      <c r="H126" s="280"/>
      <c r="M126" s="280"/>
    </row>
    <row r="127" spans="8:13" ht="14.25">
      <c r="H127" s="280"/>
      <c r="M127" s="280"/>
    </row>
    <row r="128" spans="8:13" ht="14.25">
      <c r="H128" s="280"/>
      <c r="M128" s="280"/>
    </row>
    <row r="129" spans="8:13" ht="14.25">
      <c r="H129" s="280"/>
      <c r="M129" s="280"/>
    </row>
    <row r="130" spans="8:13" ht="14.25">
      <c r="H130" s="280"/>
      <c r="M130" s="280"/>
    </row>
    <row r="131" spans="8:13" ht="14.25">
      <c r="H131" s="280"/>
      <c r="M131" s="280"/>
    </row>
    <row r="132" spans="8:13" ht="14.25">
      <c r="H132" s="280"/>
      <c r="M132" s="280"/>
    </row>
    <row r="133" spans="8:13" ht="14.25">
      <c r="H133" s="280"/>
      <c r="M133" s="280"/>
    </row>
    <row r="134" spans="8:13" ht="14.25">
      <c r="H134" s="280"/>
      <c r="M134" s="280"/>
    </row>
    <row r="135" spans="8:13" ht="14.25">
      <c r="H135" s="280"/>
      <c r="M135" s="280"/>
    </row>
    <row r="136" spans="8:13" ht="14.25">
      <c r="H136" s="280"/>
      <c r="M136" s="280"/>
    </row>
    <row r="137" spans="8:13" ht="14.25">
      <c r="H137" s="280"/>
      <c r="M137" s="280"/>
    </row>
    <row r="138" spans="8:13" ht="14.25">
      <c r="H138" s="280"/>
      <c r="M138" s="280"/>
    </row>
    <row r="139" spans="8:13" ht="14.25">
      <c r="H139" s="280"/>
      <c r="M139" s="280"/>
    </row>
    <row r="140" ht="14.25">
      <c r="H140" s="280"/>
    </row>
    <row r="141" ht="14.25">
      <c r="H141" s="280"/>
    </row>
    <row r="142" ht="14.25">
      <c r="H142" s="280"/>
    </row>
    <row r="143" ht="14.25">
      <c r="H143" s="280"/>
    </row>
    <row r="144" ht="14.25">
      <c r="H144" s="299"/>
    </row>
    <row r="145" ht="14.25">
      <c r="H145" s="299"/>
    </row>
    <row r="146" ht="14.25">
      <c r="H146" s="299"/>
    </row>
    <row r="147" ht="14.25">
      <c r="H147" s="299"/>
    </row>
    <row r="148" ht="14.25">
      <c r="H148" s="299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72" r:id="rId1"/>
  <headerFooter alignWithMargins="0">
    <oddFooter>&amp;L&amp;D &amp;T&amp;R&amp;F 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T16"/>
  <sheetViews>
    <sheetView zoomScale="80" zoomScaleNormal="80" zoomScalePageLayoutView="0" workbookViewId="0" topLeftCell="A1">
      <pane ySplit="2" topLeftCell="A3" activePane="bottomLeft" state="frozen"/>
      <selection pane="topLeft" activeCell="D26" sqref="D26"/>
      <selection pane="bottomLeft" activeCell="D26" sqref="D26"/>
    </sheetView>
  </sheetViews>
  <sheetFormatPr defaultColWidth="9.140625" defaultRowHeight="12.75"/>
  <sheetData>
    <row r="1" spans="1:20" s="41" customFormat="1" ht="20.25">
      <c r="A1" s="40" t="s">
        <v>141</v>
      </c>
      <c r="D1" s="40"/>
      <c r="E1" s="40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s="43" customFormat="1" ht="15">
      <c r="A2" s="609" t="s">
        <v>66</v>
      </c>
      <c r="B2" s="609"/>
      <c r="C2" s="609"/>
      <c r="O2" s="44"/>
      <c r="P2" s="44"/>
      <c r="T2" s="44"/>
    </row>
    <row r="4" ht="15">
      <c r="A4" s="65" t="s">
        <v>167</v>
      </c>
    </row>
    <row r="5" s="73" customFormat="1" ht="15">
      <c r="A5" s="65" t="s">
        <v>140</v>
      </c>
    </row>
    <row r="6" ht="15">
      <c r="A6" s="65" t="s">
        <v>164</v>
      </c>
    </row>
    <row r="7" s="73" customFormat="1" ht="15">
      <c r="A7" s="65" t="s">
        <v>139</v>
      </c>
    </row>
    <row r="8" s="73" customFormat="1" ht="15">
      <c r="A8" s="65" t="s">
        <v>149</v>
      </c>
    </row>
    <row r="9" ht="15">
      <c r="A9" s="65" t="s">
        <v>146</v>
      </c>
    </row>
    <row r="10" s="73" customFormat="1" ht="15">
      <c r="A10" s="65" t="s">
        <v>136</v>
      </c>
    </row>
    <row r="11" s="73" customFormat="1" ht="15">
      <c r="A11" s="65" t="s">
        <v>137</v>
      </c>
    </row>
    <row r="12" s="73" customFormat="1" ht="15">
      <c r="A12" s="65" t="s">
        <v>147</v>
      </c>
    </row>
    <row r="13" s="73" customFormat="1" ht="15">
      <c r="A13" s="65" t="s">
        <v>148</v>
      </c>
    </row>
    <row r="14" ht="15">
      <c r="A14" s="65" t="s">
        <v>187</v>
      </c>
    </row>
    <row r="15" s="73" customFormat="1" ht="15">
      <c r="A15" s="65" t="s">
        <v>138</v>
      </c>
    </row>
    <row r="16" ht="15">
      <c r="A16" s="65" t="s">
        <v>153</v>
      </c>
    </row>
    <row r="36" ht="10.5" customHeight="1"/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67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6" sqref="D2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W154"/>
  <sheetViews>
    <sheetView zoomScale="80" zoomScaleNormal="80" zoomScalePageLayoutView="0" workbookViewId="0" topLeftCell="A1">
      <pane xSplit="3" ySplit="3" topLeftCell="D4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N5" sqref="N5"/>
    </sheetView>
  </sheetViews>
  <sheetFormatPr defaultColWidth="9.140625" defaultRowHeight="12.75"/>
  <cols>
    <col min="1" max="1" width="2.28125" style="25" customWidth="1"/>
    <col min="2" max="2" width="1.28515625" style="25" customWidth="1"/>
    <col min="3" max="3" width="27.8515625" style="24" bestFit="1" customWidth="1"/>
    <col min="4" max="4" width="9.8515625" style="18" customWidth="1"/>
    <col min="5" max="7" width="10.28125" style="18" customWidth="1"/>
    <col min="8" max="8" width="11.28125" style="206" customWidth="1"/>
    <col min="9" max="10" width="9.8515625" style="20" customWidth="1"/>
    <col min="11" max="11" width="3.28125" style="25" customWidth="1"/>
    <col min="12" max="12" width="9.8515625" style="18" customWidth="1"/>
    <col min="13" max="13" width="10.140625" style="206" customWidth="1"/>
    <col min="14" max="14" width="10.57421875" style="18" customWidth="1"/>
    <col min="15" max="15" width="2.28125" style="22" customWidth="1"/>
    <col min="16" max="16" width="9.140625" style="25" customWidth="1"/>
    <col min="17" max="16384" width="9.140625" style="25" customWidth="1"/>
  </cols>
  <sheetData>
    <row r="1" spans="1:14" s="41" customFormat="1" ht="20.25">
      <c r="A1" s="40" t="s">
        <v>112</v>
      </c>
      <c r="D1" s="229"/>
      <c r="E1" s="229"/>
      <c r="F1" s="229"/>
      <c r="G1" s="229"/>
      <c r="H1" s="229"/>
      <c r="I1" s="42"/>
      <c r="J1" s="42"/>
      <c r="K1" s="42"/>
      <c r="L1" s="42"/>
      <c r="M1" s="229"/>
      <c r="N1" s="42"/>
    </row>
    <row r="2" spans="1:14" s="43" customFormat="1" ht="45">
      <c r="A2" s="609" t="s">
        <v>66</v>
      </c>
      <c r="B2" s="609"/>
      <c r="C2" s="609"/>
      <c r="D2" s="202" t="s">
        <v>344</v>
      </c>
      <c r="E2" s="202" t="s">
        <v>350</v>
      </c>
      <c r="F2" s="202" t="s">
        <v>366</v>
      </c>
      <c r="G2" s="202" t="s">
        <v>376</v>
      </c>
      <c r="H2" s="202" t="s">
        <v>382</v>
      </c>
      <c r="I2" s="202" t="s">
        <v>383</v>
      </c>
      <c r="J2" s="202" t="s">
        <v>384</v>
      </c>
      <c r="K2" s="203"/>
      <c r="L2" s="202" t="s">
        <v>345</v>
      </c>
      <c r="M2" s="202" t="s">
        <v>385</v>
      </c>
      <c r="N2" s="202" t="s">
        <v>386</v>
      </c>
    </row>
    <row r="3" spans="1:14" s="17" customFormat="1" ht="9.75" customHeight="1">
      <c r="A3" s="7"/>
      <c r="D3" s="14"/>
      <c r="E3" s="14"/>
      <c r="F3" s="14"/>
      <c r="G3" s="14"/>
      <c r="H3" s="15"/>
      <c r="I3" s="16"/>
      <c r="J3" s="16"/>
      <c r="K3" s="14"/>
      <c r="L3" s="14"/>
      <c r="M3" s="15"/>
      <c r="N3" s="16"/>
    </row>
    <row r="4" spans="1:14" s="17" customFormat="1" ht="15">
      <c r="A4" s="46" t="s">
        <v>86</v>
      </c>
      <c r="D4" s="14"/>
      <c r="E4" s="14"/>
      <c r="F4" s="14"/>
      <c r="G4" s="14"/>
      <c r="H4" s="351"/>
      <c r="I4" s="16"/>
      <c r="J4" s="16"/>
      <c r="K4" s="14"/>
      <c r="L4" s="14"/>
      <c r="M4" s="15"/>
      <c r="N4" s="16"/>
    </row>
    <row r="5" spans="1:20" s="30" customFormat="1" ht="15">
      <c r="A5" s="30" t="s">
        <v>2</v>
      </c>
      <c r="D5" s="14">
        <v>1674</v>
      </c>
      <c r="E5" s="14">
        <v>1690</v>
      </c>
      <c r="F5" s="14">
        <v>1743</v>
      </c>
      <c r="G5" s="14">
        <v>1813</v>
      </c>
      <c r="H5" s="15">
        <v>1854</v>
      </c>
      <c r="I5" s="294">
        <v>2.261445118587968</v>
      </c>
      <c r="J5" s="294">
        <v>10.752688172043001</v>
      </c>
      <c r="L5" s="14">
        <v>6321</v>
      </c>
      <c r="M5" s="251">
        <v>7100</v>
      </c>
      <c r="N5" s="349">
        <v>12.323999367188732</v>
      </c>
      <c r="O5" s="55"/>
      <c r="Q5" s="427"/>
      <c r="R5" s="571"/>
      <c r="S5" s="572"/>
      <c r="T5" s="480"/>
    </row>
    <row r="6" spans="2:20" s="30" customFormat="1" ht="15">
      <c r="B6" s="30" t="s">
        <v>20</v>
      </c>
      <c r="D6" s="14">
        <v>2335</v>
      </c>
      <c r="E6" s="14">
        <v>2380</v>
      </c>
      <c r="F6" s="14">
        <v>2396</v>
      </c>
      <c r="G6" s="14">
        <v>2423</v>
      </c>
      <c r="H6" s="15">
        <v>2445</v>
      </c>
      <c r="I6" s="294">
        <v>0.907965332232763</v>
      </c>
      <c r="J6" s="294">
        <v>4.7109207708779355</v>
      </c>
      <c r="L6" s="14">
        <v>8948</v>
      </c>
      <c r="M6" s="251">
        <v>9644</v>
      </c>
      <c r="N6" s="349">
        <v>7.778274474742952</v>
      </c>
      <c r="Q6" s="427"/>
      <c r="R6" s="571"/>
      <c r="S6" s="572"/>
      <c r="T6" s="480"/>
    </row>
    <row r="7" spans="3:20" s="35" customFormat="1" ht="15">
      <c r="C7" s="33" t="s">
        <v>309</v>
      </c>
      <c r="D7" s="18">
        <v>1392</v>
      </c>
      <c r="E7" s="18">
        <v>1439</v>
      </c>
      <c r="F7" s="18">
        <v>1498</v>
      </c>
      <c r="G7" s="18">
        <v>1551</v>
      </c>
      <c r="H7" s="206">
        <v>1638</v>
      </c>
      <c r="I7" s="282">
        <v>5.609284332688591</v>
      </c>
      <c r="J7" s="282">
        <v>17.67241379310345</v>
      </c>
      <c r="K7" s="33"/>
      <c r="L7" s="18">
        <v>5256</v>
      </c>
      <c r="M7" s="384">
        <v>6126</v>
      </c>
      <c r="N7" s="313">
        <v>16.552511415525117</v>
      </c>
      <c r="O7" s="33"/>
      <c r="P7" s="33"/>
      <c r="Q7" s="427"/>
      <c r="R7" s="571"/>
      <c r="S7" s="572"/>
      <c r="T7" s="480"/>
    </row>
    <row r="8" spans="3:21" s="35" customFormat="1" ht="15">
      <c r="C8" s="33" t="s">
        <v>310</v>
      </c>
      <c r="D8" s="18">
        <v>379</v>
      </c>
      <c r="E8" s="18">
        <v>370</v>
      </c>
      <c r="F8" s="18">
        <v>325</v>
      </c>
      <c r="G8" s="18">
        <v>329</v>
      </c>
      <c r="H8" s="206">
        <v>270</v>
      </c>
      <c r="I8" s="282">
        <v>-17.933130699088153</v>
      </c>
      <c r="J8" s="282">
        <v>-28.759894459102895</v>
      </c>
      <c r="K8" s="33"/>
      <c r="L8" s="18">
        <v>1583</v>
      </c>
      <c r="M8" s="384">
        <v>1294</v>
      </c>
      <c r="N8" s="313">
        <v>-18.256475047378395</v>
      </c>
      <c r="O8" s="33"/>
      <c r="P8" s="33"/>
      <c r="Q8" s="427"/>
      <c r="R8" s="571"/>
      <c r="S8" s="572"/>
      <c r="T8" s="480"/>
      <c r="U8" s="575"/>
    </row>
    <row r="9" spans="3:22" s="35" customFormat="1" ht="15">
      <c r="C9" s="35" t="s">
        <v>15</v>
      </c>
      <c r="D9" s="18">
        <v>145</v>
      </c>
      <c r="E9" s="18">
        <v>146</v>
      </c>
      <c r="F9" s="18">
        <v>125</v>
      </c>
      <c r="G9" s="18">
        <v>99</v>
      </c>
      <c r="H9" s="206">
        <v>96</v>
      </c>
      <c r="I9" s="282">
        <v>-3.0303030303030276</v>
      </c>
      <c r="J9" s="282">
        <v>-33.793103448275865</v>
      </c>
      <c r="K9" s="33"/>
      <c r="L9" s="18">
        <v>577</v>
      </c>
      <c r="M9" s="384">
        <v>466</v>
      </c>
      <c r="N9" s="313">
        <v>-19.237435008665514</v>
      </c>
      <c r="O9" s="33"/>
      <c r="P9" s="33"/>
      <c r="Q9" s="427"/>
      <c r="R9" s="571"/>
      <c r="S9" s="572"/>
      <c r="T9" s="480"/>
      <c r="U9" s="420"/>
      <c r="V9" s="576"/>
    </row>
    <row r="10" spans="3:22" s="35" customFormat="1" ht="15">
      <c r="C10" s="35" t="s">
        <v>16</v>
      </c>
      <c r="D10" s="18">
        <v>419</v>
      </c>
      <c r="E10" s="18">
        <v>425</v>
      </c>
      <c r="F10" s="18">
        <v>448</v>
      </c>
      <c r="G10" s="18">
        <v>444</v>
      </c>
      <c r="H10" s="206">
        <v>441</v>
      </c>
      <c r="I10" s="282">
        <v>-0.6756756756756799</v>
      </c>
      <c r="J10" s="282">
        <v>5.250596658711215</v>
      </c>
      <c r="K10" s="33"/>
      <c r="L10" s="18">
        <v>1532</v>
      </c>
      <c r="M10" s="384">
        <v>1758</v>
      </c>
      <c r="N10" s="313">
        <v>14.75195822454307</v>
      </c>
      <c r="O10" s="33"/>
      <c r="P10" s="33"/>
      <c r="Q10" s="427"/>
      <c r="R10" s="571"/>
      <c r="S10" s="572"/>
      <c r="T10" s="480"/>
      <c r="U10" s="420"/>
      <c r="V10" s="576"/>
    </row>
    <row r="11" spans="2:21" s="30" customFormat="1" ht="15">
      <c r="B11" s="30" t="s">
        <v>21</v>
      </c>
      <c r="D11" s="14">
        <v>661</v>
      </c>
      <c r="E11" s="14">
        <v>690</v>
      </c>
      <c r="F11" s="14">
        <v>653</v>
      </c>
      <c r="G11" s="14">
        <v>610</v>
      </c>
      <c r="H11" s="15">
        <v>591</v>
      </c>
      <c r="I11" s="294">
        <v>-3.1147540983606503</v>
      </c>
      <c r="J11" s="294">
        <v>-10.590015128593045</v>
      </c>
      <c r="L11" s="14">
        <v>2627</v>
      </c>
      <c r="M11" s="251">
        <v>2544</v>
      </c>
      <c r="N11" s="349">
        <v>-3.15949752569471</v>
      </c>
      <c r="Q11" s="427"/>
      <c r="R11" s="571"/>
      <c r="S11" s="572"/>
      <c r="T11" s="480"/>
      <c r="U11" s="578"/>
    </row>
    <row r="12" spans="3:20" s="35" customFormat="1" ht="15">
      <c r="C12" s="35" t="s">
        <v>18</v>
      </c>
      <c r="D12" s="18">
        <v>521</v>
      </c>
      <c r="E12" s="18">
        <v>543</v>
      </c>
      <c r="F12" s="18">
        <v>508</v>
      </c>
      <c r="G12" s="18">
        <v>454</v>
      </c>
      <c r="H12" s="206">
        <v>435</v>
      </c>
      <c r="I12" s="282">
        <v>-4.185022026431717</v>
      </c>
      <c r="J12" s="282">
        <v>-16.50671785028791</v>
      </c>
      <c r="K12" s="33"/>
      <c r="L12" s="18">
        <v>2086</v>
      </c>
      <c r="M12" s="384">
        <v>1940</v>
      </c>
      <c r="N12" s="313">
        <v>-6.999041227229141</v>
      </c>
      <c r="O12" s="33"/>
      <c r="P12" s="33"/>
      <c r="Q12" s="427"/>
      <c r="R12" s="571"/>
      <c r="S12" s="572"/>
      <c r="T12" s="480"/>
    </row>
    <row r="13" spans="3:20" s="35" customFormat="1" ht="15">
      <c r="C13" s="35" t="s">
        <v>19</v>
      </c>
      <c r="D13" s="18">
        <v>140</v>
      </c>
      <c r="E13" s="18">
        <v>147</v>
      </c>
      <c r="F13" s="18">
        <v>145</v>
      </c>
      <c r="G13" s="18">
        <v>156</v>
      </c>
      <c r="H13" s="206">
        <v>156</v>
      </c>
      <c r="I13" s="282">
        <v>0</v>
      </c>
      <c r="J13" s="282">
        <v>11.428571428571432</v>
      </c>
      <c r="K13" s="33"/>
      <c r="L13" s="18">
        <v>541</v>
      </c>
      <c r="M13" s="384">
        <v>604</v>
      </c>
      <c r="N13" s="313">
        <v>11.645101663585944</v>
      </c>
      <c r="O13" s="33"/>
      <c r="P13" s="33"/>
      <c r="Q13" s="427"/>
      <c r="R13" s="571"/>
      <c r="S13" s="572"/>
      <c r="T13" s="480"/>
    </row>
    <row r="14" spans="3:18" ht="15">
      <c r="C14" s="32"/>
      <c r="D14" s="284"/>
      <c r="E14" s="284"/>
      <c r="F14" s="284"/>
      <c r="G14" s="284"/>
      <c r="I14" s="313"/>
      <c r="J14" s="313"/>
      <c r="K14" s="22"/>
      <c r="M14" s="577"/>
      <c r="N14" s="313"/>
      <c r="Q14" s="427"/>
      <c r="R14" s="428"/>
    </row>
    <row r="15" spans="1:18" s="23" customFormat="1" ht="15">
      <c r="A15" s="79" t="s">
        <v>25</v>
      </c>
      <c r="D15" s="285"/>
      <c r="E15" s="285"/>
      <c r="F15" s="285"/>
      <c r="G15" s="285"/>
      <c r="H15" s="352"/>
      <c r="I15" s="349"/>
      <c r="J15" s="349"/>
      <c r="L15" s="14"/>
      <c r="M15" s="487"/>
      <c r="N15" s="349"/>
      <c r="Q15" s="427"/>
      <c r="R15" s="428"/>
    </row>
    <row r="16" spans="2:22" s="30" customFormat="1" ht="15">
      <c r="B16" s="30" t="s">
        <v>13</v>
      </c>
      <c r="D16" s="204">
        <v>388944</v>
      </c>
      <c r="E16" s="204">
        <v>406534</v>
      </c>
      <c r="F16" s="204">
        <v>399571</v>
      </c>
      <c r="G16" s="204">
        <v>403879</v>
      </c>
      <c r="H16" s="15">
        <v>399250</v>
      </c>
      <c r="I16" s="294">
        <v>-1.146135352419908</v>
      </c>
      <c r="J16" s="294">
        <v>2.6497387798757766</v>
      </c>
      <c r="L16" s="14">
        <v>376291</v>
      </c>
      <c r="M16" s="574">
        <v>402003</v>
      </c>
      <c r="N16" s="349">
        <v>6.83300955909123</v>
      </c>
      <c r="O16" s="33"/>
      <c r="P16" s="35"/>
      <c r="Q16" s="427"/>
      <c r="R16" s="571"/>
      <c r="S16" s="572"/>
      <c r="T16" s="480"/>
      <c r="V16" s="579"/>
    </row>
    <row r="17" spans="3:22" s="35" customFormat="1" ht="15">
      <c r="C17" s="33" t="s">
        <v>309</v>
      </c>
      <c r="D17" s="252">
        <v>220969</v>
      </c>
      <c r="E17" s="252">
        <v>228853</v>
      </c>
      <c r="F17" s="252">
        <v>231436</v>
      </c>
      <c r="G17" s="252">
        <v>236700</v>
      </c>
      <c r="H17" s="206">
        <v>241838</v>
      </c>
      <c r="I17" s="282">
        <v>2.1706801858893066</v>
      </c>
      <c r="J17" s="282">
        <v>9.444311192972776</v>
      </c>
      <c r="K17" s="33"/>
      <c r="L17" s="18">
        <v>209743</v>
      </c>
      <c r="M17" s="253">
        <v>234748</v>
      </c>
      <c r="N17" s="313">
        <v>11.921732787268224</v>
      </c>
      <c r="O17" s="33"/>
      <c r="Q17" s="427"/>
      <c r="R17" s="571"/>
      <c r="S17" s="572"/>
      <c r="T17" s="480"/>
      <c r="V17" s="580"/>
    </row>
    <row r="18" spans="3:22" s="35" customFormat="1" ht="15">
      <c r="C18" s="33" t="s">
        <v>310</v>
      </c>
      <c r="D18" s="252">
        <v>61749</v>
      </c>
      <c r="E18" s="252">
        <v>58993</v>
      </c>
      <c r="F18" s="252">
        <v>53093</v>
      </c>
      <c r="G18" s="252">
        <v>57294</v>
      </c>
      <c r="H18" s="206">
        <v>49087</v>
      </c>
      <c r="I18" s="282">
        <v>-14.324362062345097</v>
      </c>
      <c r="J18" s="282">
        <v>-20.505595232311457</v>
      </c>
      <c r="K18" s="33"/>
      <c r="L18" s="18">
        <v>61977</v>
      </c>
      <c r="M18" s="253">
        <v>54597</v>
      </c>
      <c r="N18" s="313">
        <v>-11.90764315794569</v>
      </c>
      <c r="O18" s="33"/>
      <c r="Q18" s="427"/>
      <c r="R18" s="571"/>
      <c r="S18" s="572"/>
      <c r="T18" s="480"/>
      <c r="V18" s="581"/>
    </row>
    <row r="19" spans="3:22" s="35" customFormat="1" ht="15">
      <c r="C19" s="35" t="s">
        <v>15</v>
      </c>
      <c r="D19" s="252">
        <v>37530</v>
      </c>
      <c r="E19" s="252">
        <v>45779</v>
      </c>
      <c r="F19" s="252">
        <v>38348</v>
      </c>
      <c r="G19" s="252">
        <v>33680</v>
      </c>
      <c r="H19" s="206">
        <v>32681</v>
      </c>
      <c r="I19" s="282">
        <v>-2.966152019002377</v>
      </c>
      <c r="J19" s="282">
        <v>-12.920330402344792</v>
      </c>
      <c r="K19" s="33"/>
      <c r="L19" s="18">
        <v>37958</v>
      </c>
      <c r="M19" s="253">
        <v>37577</v>
      </c>
      <c r="N19" s="313">
        <v>-1.0037409768691719</v>
      </c>
      <c r="O19" s="33"/>
      <c r="Q19" s="427"/>
      <c r="R19" s="571"/>
      <c r="S19" s="572"/>
      <c r="T19" s="480"/>
      <c r="V19" s="581"/>
    </row>
    <row r="20" spans="3:20" s="35" customFormat="1" ht="15">
      <c r="C20" s="35" t="s">
        <v>16</v>
      </c>
      <c r="D20" s="252">
        <v>68696</v>
      </c>
      <c r="E20" s="252">
        <v>72909</v>
      </c>
      <c r="F20" s="252">
        <v>76694</v>
      </c>
      <c r="G20" s="252">
        <v>76205</v>
      </c>
      <c r="H20" s="206">
        <v>75644</v>
      </c>
      <c r="I20" s="282">
        <v>-0.7361721671806265</v>
      </c>
      <c r="J20" s="282">
        <v>10.114126004425295</v>
      </c>
      <c r="K20" s="33"/>
      <c r="L20" s="18">
        <v>66613</v>
      </c>
      <c r="M20" s="253">
        <v>75081</v>
      </c>
      <c r="N20" s="313">
        <v>12.712233347845014</v>
      </c>
      <c r="O20" s="33"/>
      <c r="Q20" s="427"/>
      <c r="R20" s="571"/>
      <c r="S20" s="572"/>
      <c r="T20" s="480"/>
    </row>
    <row r="21" spans="2:20" s="30" customFormat="1" ht="15">
      <c r="B21" s="30" t="s">
        <v>17</v>
      </c>
      <c r="D21" s="204">
        <v>361666</v>
      </c>
      <c r="E21" s="204">
        <v>378556</v>
      </c>
      <c r="F21" s="204">
        <v>371133</v>
      </c>
      <c r="G21" s="204">
        <v>376472</v>
      </c>
      <c r="H21" s="15">
        <v>372039</v>
      </c>
      <c r="I21" s="294">
        <v>-1.1775112093329598</v>
      </c>
      <c r="J21" s="294">
        <v>2.868115885927902</v>
      </c>
      <c r="L21" s="14">
        <v>350525</v>
      </c>
      <c r="M21" s="574">
        <v>375662</v>
      </c>
      <c r="N21" s="349">
        <v>7.171243135297045</v>
      </c>
      <c r="O21" s="33"/>
      <c r="P21" s="35"/>
      <c r="Q21" s="427"/>
      <c r="R21" s="571"/>
      <c r="S21" s="572"/>
      <c r="T21" s="480"/>
    </row>
    <row r="22" spans="3:20" s="35" customFormat="1" ht="15">
      <c r="C22" s="35" t="s">
        <v>18</v>
      </c>
      <c r="D22" s="252">
        <v>307570</v>
      </c>
      <c r="E22" s="252">
        <v>320279</v>
      </c>
      <c r="F22" s="252">
        <v>313899</v>
      </c>
      <c r="G22" s="252">
        <v>314784</v>
      </c>
      <c r="H22" s="206">
        <v>314881</v>
      </c>
      <c r="I22" s="282">
        <v>0.030814780929144803</v>
      </c>
      <c r="J22" s="282">
        <v>2.3770198653964902</v>
      </c>
      <c r="K22" s="425"/>
      <c r="L22" s="282">
        <v>298659</v>
      </c>
      <c r="M22" s="253">
        <v>315942</v>
      </c>
      <c r="N22" s="349">
        <v>5.786867296816767</v>
      </c>
      <c r="O22" s="33"/>
      <c r="Q22" s="427"/>
      <c r="R22" s="571"/>
      <c r="S22" s="572"/>
      <c r="T22" s="480"/>
    </row>
    <row r="23" spans="3:20" s="35" customFormat="1" ht="15">
      <c r="C23" s="35" t="s">
        <v>19</v>
      </c>
      <c r="D23" s="252">
        <v>54096</v>
      </c>
      <c r="E23" s="252">
        <v>58277</v>
      </c>
      <c r="F23" s="252">
        <v>57234</v>
      </c>
      <c r="G23" s="252">
        <v>61688</v>
      </c>
      <c r="H23" s="206">
        <v>57158</v>
      </c>
      <c r="I23" s="282">
        <v>-7.343405524575286</v>
      </c>
      <c r="J23" s="282">
        <v>5.660307601301384</v>
      </c>
      <c r="K23" s="33"/>
      <c r="L23" s="18">
        <v>51866</v>
      </c>
      <c r="M23" s="253">
        <v>59720</v>
      </c>
      <c r="N23" s="313">
        <v>15.142868160259138</v>
      </c>
      <c r="O23" s="33"/>
      <c r="Q23" s="427"/>
      <c r="R23" s="571"/>
      <c r="S23" s="572"/>
      <c r="T23" s="480"/>
    </row>
    <row r="24" spans="3:14" ht="14.25">
      <c r="C24" s="6"/>
      <c r="D24" s="284"/>
      <c r="E24" s="284"/>
      <c r="F24" s="284"/>
      <c r="G24" s="284"/>
      <c r="H24" s="488"/>
      <c r="I24" s="313"/>
      <c r="J24" s="313"/>
      <c r="K24" s="22"/>
      <c r="M24" s="488"/>
      <c r="N24" s="313"/>
    </row>
    <row r="25" spans="1:14" s="26" customFormat="1" ht="15">
      <c r="A25" s="47" t="s">
        <v>24</v>
      </c>
      <c r="D25" s="286"/>
      <c r="E25" s="286"/>
      <c r="F25" s="286"/>
      <c r="G25" s="286"/>
      <c r="H25" s="488"/>
      <c r="I25" s="493"/>
      <c r="J25" s="493"/>
      <c r="L25" s="52"/>
      <c r="M25" s="489"/>
      <c r="N25" s="493"/>
    </row>
    <row r="26" spans="1:23" s="55" customFormat="1" ht="15">
      <c r="A26" s="55" t="s">
        <v>142</v>
      </c>
      <c r="D26" s="205">
        <v>1.71</v>
      </c>
      <c r="E26" s="205">
        <v>1.69</v>
      </c>
      <c r="F26" s="205">
        <v>1.75</v>
      </c>
      <c r="G26" s="205">
        <v>1.78</v>
      </c>
      <c r="H26" s="582">
        <v>1.84</v>
      </c>
      <c r="I26" s="494">
        <v>0.06000000000000005</v>
      </c>
      <c r="J26" s="495">
        <v>0.13000000000000012</v>
      </c>
      <c r="L26" s="52">
        <v>1.68</v>
      </c>
      <c r="M26" s="254">
        <v>1.77</v>
      </c>
      <c r="N26" s="494">
        <v>0.09000000000000008</v>
      </c>
      <c r="R26" s="571"/>
      <c r="S26" s="572"/>
      <c r="T26" s="480"/>
      <c r="W26" s="576"/>
    </row>
    <row r="27" spans="2:23" s="26" customFormat="1" ht="15">
      <c r="B27" s="26" t="s">
        <v>36</v>
      </c>
      <c r="D27" s="205">
        <v>2.38</v>
      </c>
      <c r="E27" s="205">
        <v>2.37</v>
      </c>
      <c r="F27" s="205">
        <v>2.41</v>
      </c>
      <c r="G27" s="205">
        <v>2.38</v>
      </c>
      <c r="H27" s="582">
        <v>2.43</v>
      </c>
      <c r="I27" s="494">
        <v>0.050000000000000266</v>
      </c>
      <c r="J27" s="495">
        <v>0.050000000000000266</v>
      </c>
      <c r="L27" s="52">
        <v>2.38</v>
      </c>
      <c r="M27" s="254">
        <v>2.4</v>
      </c>
      <c r="N27" s="494">
        <v>0.020000000000000018</v>
      </c>
      <c r="Q27" s="55"/>
      <c r="R27" s="571"/>
      <c r="S27" s="572"/>
      <c r="T27" s="480"/>
      <c r="V27" s="585"/>
      <c r="W27" s="587"/>
    </row>
    <row r="28" spans="3:23" s="54" customFormat="1" ht="15">
      <c r="C28" s="33" t="s">
        <v>309</v>
      </c>
      <c r="D28" s="269">
        <v>2.5</v>
      </c>
      <c r="E28" s="269">
        <v>2.55</v>
      </c>
      <c r="F28" s="269">
        <v>2.6</v>
      </c>
      <c r="G28" s="269">
        <v>2.6</v>
      </c>
      <c r="H28" s="583">
        <v>2.69</v>
      </c>
      <c r="I28" s="496">
        <v>0.08999999999999986</v>
      </c>
      <c r="J28" s="361">
        <v>0.18999999999999995</v>
      </c>
      <c r="K28" s="57"/>
      <c r="L28" s="207">
        <v>2.51</v>
      </c>
      <c r="M28" s="255">
        <v>2.61</v>
      </c>
      <c r="N28" s="496">
        <v>0.10000000000000009</v>
      </c>
      <c r="O28" s="57"/>
      <c r="Q28" s="55"/>
      <c r="R28" s="571"/>
      <c r="S28" s="572"/>
      <c r="T28" s="480"/>
      <c r="V28" s="585"/>
      <c r="W28" s="576"/>
    </row>
    <row r="29" spans="3:23" s="54" customFormat="1" ht="15">
      <c r="C29" s="33" t="s">
        <v>310</v>
      </c>
      <c r="D29" s="269">
        <v>2.44</v>
      </c>
      <c r="E29" s="269">
        <v>2.54</v>
      </c>
      <c r="F29" s="269">
        <v>2.46</v>
      </c>
      <c r="G29" s="269">
        <v>2.28</v>
      </c>
      <c r="H29" s="583">
        <v>2.18</v>
      </c>
      <c r="I29" s="496">
        <v>-0.09999999999999964</v>
      </c>
      <c r="J29" s="361">
        <v>-0.2599999999999998</v>
      </c>
      <c r="K29" s="57"/>
      <c r="L29" s="207">
        <v>2.55</v>
      </c>
      <c r="M29" s="255">
        <v>2.37</v>
      </c>
      <c r="N29" s="496">
        <v>-0.17999999999999972</v>
      </c>
      <c r="O29" s="57"/>
      <c r="Q29" s="55"/>
      <c r="R29" s="571"/>
      <c r="S29" s="572"/>
      <c r="T29" s="480"/>
      <c r="V29" s="585"/>
      <c r="W29" s="584"/>
    </row>
    <row r="30" spans="3:23" s="54" customFormat="1" ht="15">
      <c r="C30" s="54" t="s">
        <v>15</v>
      </c>
      <c r="D30" s="269">
        <v>1.53</v>
      </c>
      <c r="E30" s="269">
        <v>1.29</v>
      </c>
      <c r="F30" s="269">
        <v>1.31</v>
      </c>
      <c r="G30" s="269">
        <v>1.17</v>
      </c>
      <c r="H30" s="583">
        <v>1.17</v>
      </c>
      <c r="I30" s="496">
        <v>0</v>
      </c>
      <c r="J30" s="361">
        <v>-0.3600000000000001</v>
      </c>
      <c r="K30" s="57"/>
      <c r="L30" s="207">
        <v>1.52</v>
      </c>
      <c r="M30" s="255">
        <v>1.24</v>
      </c>
      <c r="N30" s="496">
        <v>-0.28</v>
      </c>
      <c r="O30" s="57"/>
      <c r="Q30" s="55"/>
      <c r="R30" s="571"/>
      <c r="S30" s="572"/>
      <c r="T30" s="480"/>
      <c r="V30" s="585"/>
      <c r="W30" s="576"/>
    </row>
    <row r="31" spans="3:23" s="54" customFormat="1" ht="15">
      <c r="C31" s="54" t="s">
        <v>16</v>
      </c>
      <c r="D31" s="269">
        <v>2.42</v>
      </c>
      <c r="E31" s="269">
        <v>2.36</v>
      </c>
      <c r="F31" s="269">
        <v>2.34</v>
      </c>
      <c r="G31" s="269">
        <v>2.31</v>
      </c>
      <c r="H31" s="583">
        <v>2.31</v>
      </c>
      <c r="I31" s="496">
        <v>0</v>
      </c>
      <c r="J31" s="361">
        <v>-0.10999999999999988</v>
      </c>
      <c r="K31" s="57"/>
      <c r="L31" s="207">
        <v>2.3</v>
      </c>
      <c r="M31" s="255">
        <v>2.34</v>
      </c>
      <c r="N31" s="496">
        <v>0.040000000000000036</v>
      </c>
      <c r="O31" s="57"/>
      <c r="Q31" s="55"/>
      <c r="R31" s="571"/>
      <c r="S31" s="572"/>
      <c r="T31" s="480"/>
      <c r="V31" s="586"/>
      <c r="W31" s="576"/>
    </row>
    <row r="32" spans="2:20" s="26" customFormat="1" ht="15">
      <c r="B32" s="26" t="s">
        <v>37</v>
      </c>
      <c r="D32" s="205">
        <v>0.73</v>
      </c>
      <c r="E32" s="205">
        <v>0.74</v>
      </c>
      <c r="F32" s="205">
        <v>0.71</v>
      </c>
      <c r="G32" s="205">
        <v>0.64</v>
      </c>
      <c r="H32" s="582">
        <v>0.63</v>
      </c>
      <c r="I32" s="494">
        <v>-0.010000000000000009</v>
      </c>
      <c r="J32" s="495">
        <v>-0.09999999999999998</v>
      </c>
      <c r="L32" s="52">
        <v>0.75</v>
      </c>
      <c r="M32" s="254">
        <v>0.68</v>
      </c>
      <c r="N32" s="494">
        <v>-0.06999999999999995</v>
      </c>
      <c r="Q32" s="55"/>
      <c r="R32" s="571"/>
      <c r="S32" s="572"/>
      <c r="T32" s="480"/>
    </row>
    <row r="33" spans="3:20" s="54" customFormat="1" ht="15">
      <c r="C33" s="54" t="s">
        <v>18</v>
      </c>
      <c r="D33" s="269">
        <v>0.67</v>
      </c>
      <c r="E33" s="269">
        <v>0.69</v>
      </c>
      <c r="F33" s="269">
        <v>0.65</v>
      </c>
      <c r="G33" s="269">
        <v>0.57</v>
      </c>
      <c r="H33" s="583">
        <v>0.55</v>
      </c>
      <c r="I33" s="496">
        <v>-0.019999999999999907</v>
      </c>
      <c r="J33" s="361">
        <v>-0.12</v>
      </c>
      <c r="K33" s="57"/>
      <c r="L33" s="207">
        <v>0.7</v>
      </c>
      <c r="M33" s="255">
        <v>0.61</v>
      </c>
      <c r="N33" s="496">
        <v>-0.08999999999999997</v>
      </c>
      <c r="O33" s="57"/>
      <c r="Q33" s="55"/>
      <c r="R33" s="571"/>
      <c r="S33" s="572"/>
      <c r="T33" s="480"/>
    </row>
    <row r="34" spans="3:22" s="54" customFormat="1" ht="15">
      <c r="C34" s="54" t="s">
        <v>19</v>
      </c>
      <c r="D34" s="269">
        <v>1.03</v>
      </c>
      <c r="E34" s="269">
        <v>1.02</v>
      </c>
      <c r="F34" s="269">
        <v>1.02</v>
      </c>
      <c r="G34" s="269">
        <v>1</v>
      </c>
      <c r="H34" s="583">
        <v>1.08</v>
      </c>
      <c r="I34" s="497">
        <v>0.08000000000000007</v>
      </c>
      <c r="J34" s="361">
        <v>0.050000000000000044</v>
      </c>
      <c r="K34" s="57"/>
      <c r="L34" s="207">
        <v>1.04</v>
      </c>
      <c r="M34" s="255">
        <v>1.01</v>
      </c>
      <c r="N34" s="496">
        <v>-0.030000000000000027</v>
      </c>
      <c r="O34" s="57"/>
      <c r="Q34" s="55"/>
      <c r="R34" s="571"/>
      <c r="S34" s="572"/>
      <c r="T34" s="480"/>
      <c r="V34" s="585"/>
    </row>
    <row r="35" spans="4:22" ht="15">
      <c r="D35" s="14"/>
      <c r="E35" s="14"/>
      <c r="F35" s="14"/>
      <c r="G35" s="14"/>
      <c r="I35" s="18"/>
      <c r="J35" s="18"/>
      <c r="K35" s="22"/>
      <c r="N35" s="313"/>
      <c r="V35" s="585"/>
    </row>
    <row r="36" spans="4:14" ht="15">
      <c r="D36" s="14"/>
      <c r="E36" s="14"/>
      <c r="F36" s="14"/>
      <c r="G36" s="14"/>
      <c r="H36" s="352"/>
      <c r="I36" s="18"/>
      <c r="J36" s="18"/>
      <c r="K36" s="22"/>
      <c r="N36" s="313"/>
    </row>
    <row r="37" spans="4:14" ht="15">
      <c r="D37" s="14"/>
      <c r="E37" s="14"/>
      <c r="F37" s="14"/>
      <c r="G37" s="14"/>
      <c r="H37" s="351"/>
      <c r="I37" s="18"/>
      <c r="J37" s="18"/>
      <c r="K37" s="22"/>
      <c r="N37" s="313"/>
    </row>
    <row r="38" spans="3:14" ht="14.25">
      <c r="C38" s="332"/>
      <c r="H38" s="352"/>
      <c r="I38" s="18"/>
      <c r="J38" s="18"/>
      <c r="K38" s="22"/>
      <c r="N38" s="313"/>
    </row>
    <row r="39" spans="3:14" ht="14.25">
      <c r="C39" s="335"/>
      <c r="D39" s="335"/>
      <c r="E39" s="335"/>
      <c r="F39" s="335"/>
      <c r="G39" s="335"/>
      <c r="H39" s="371"/>
      <c r="I39" s="18"/>
      <c r="J39" s="18"/>
      <c r="K39" s="22"/>
      <c r="N39" s="313"/>
    </row>
    <row r="40" spans="8:14" ht="14.25">
      <c r="H40" s="371"/>
      <c r="I40" s="18"/>
      <c r="J40" s="18"/>
      <c r="N40" s="313"/>
    </row>
    <row r="41" spans="8:14" ht="14.25">
      <c r="H41" s="371"/>
      <c r="I41" s="18"/>
      <c r="J41" s="18"/>
      <c r="M41" s="371"/>
      <c r="N41" s="313"/>
    </row>
    <row r="42" spans="8:14" ht="14.25">
      <c r="H42" s="371"/>
      <c r="I42" s="18"/>
      <c r="J42" s="18"/>
      <c r="M42" s="371"/>
      <c r="N42" s="313"/>
    </row>
    <row r="43" spans="8:14" ht="14.25">
      <c r="H43" s="371"/>
      <c r="I43" s="18"/>
      <c r="J43" s="18"/>
      <c r="M43" s="371"/>
      <c r="N43" s="313"/>
    </row>
    <row r="44" spans="8:14" ht="14.25">
      <c r="H44" s="371"/>
      <c r="I44" s="18"/>
      <c r="J44" s="18"/>
      <c r="M44" s="371"/>
      <c r="N44" s="313"/>
    </row>
    <row r="45" spans="8:14" ht="14.25">
      <c r="H45" s="371"/>
      <c r="I45" s="18"/>
      <c r="J45" s="18"/>
      <c r="M45" s="371"/>
      <c r="N45" s="313"/>
    </row>
    <row r="46" spans="8:14" ht="14.25">
      <c r="H46" s="371"/>
      <c r="I46" s="18"/>
      <c r="J46" s="18"/>
      <c r="M46" s="371"/>
      <c r="N46" s="313"/>
    </row>
    <row r="47" spans="8:14" ht="14.25">
      <c r="H47" s="371"/>
      <c r="I47" s="18"/>
      <c r="J47" s="18"/>
      <c r="M47" s="371"/>
      <c r="N47" s="313"/>
    </row>
    <row r="48" spans="8:14" ht="14.25">
      <c r="H48" s="371"/>
      <c r="I48" s="18"/>
      <c r="J48" s="18"/>
      <c r="M48" s="371"/>
      <c r="N48" s="313"/>
    </row>
    <row r="49" spans="8:14" ht="14.25">
      <c r="H49" s="371"/>
      <c r="I49" s="18"/>
      <c r="J49" s="18"/>
      <c r="M49" s="371"/>
      <c r="N49" s="313"/>
    </row>
    <row r="50" spans="8:13" ht="14.25">
      <c r="H50" s="371"/>
      <c r="I50" s="18"/>
      <c r="J50" s="18"/>
      <c r="M50" s="371"/>
    </row>
    <row r="51" spans="8:13" ht="14.25">
      <c r="H51" s="371"/>
      <c r="I51" s="18"/>
      <c r="J51" s="18"/>
      <c r="M51" s="371"/>
    </row>
    <row r="52" spans="8:13" ht="14.25">
      <c r="H52" s="371"/>
      <c r="I52" s="18"/>
      <c r="J52" s="18"/>
      <c r="M52" s="371"/>
    </row>
    <row r="53" spans="8:13" ht="14.25">
      <c r="H53" s="371"/>
      <c r="I53" s="18"/>
      <c r="J53" s="18"/>
      <c r="M53" s="371"/>
    </row>
    <row r="54" spans="8:13" ht="14.25">
      <c r="H54" s="371"/>
      <c r="I54" s="18"/>
      <c r="J54" s="18"/>
      <c r="M54" s="371"/>
    </row>
    <row r="55" spans="8:13" ht="14.25">
      <c r="H55" s="371"/>
      <c r="I55" s="18"/>
      <c r="J55" s="18"/>
      <c r="M55" s="371"/>
    </row>
    <row r="56" spans="8:13" ht="14.25">
      <c r="H56" s="371"/>
      <c r="I56" s="18"/>
      <c r="J56" s="18"/>
      <c r="M56" s="371"/>
    </row>
    <row r="57" spans="8:13" ht="14.25">
      <c r="H57" s="371"/>
      <c r="I57" s="18"/>
      <c r="J57" s="18"/>
      <c r="M57" s="371"/>
    </row>
    <row r="58" spans="8:13" ht="14.25">
      <c r="H58" s="371"/>
      <c r="I58" s="18"/>
      <c r="J58" s="18"/>
      <c r="M58" s="371"/>
    </row>
    <row r="59" spans="8:13" ht="14.25">
      <c r="H59" s="371"/>
      <c r="I59" s="18"/>
      <c r="J59" s="18"/>
      <c r="M59" s="371"/>
    </row>
    <row r="60" spans="8:13" ht="14.25">
      <c r="H60" s="371"/>
      <c r="I60" s="18"/>
      <c r="J60" s="18"/>
      <c r="M60" s="371"/>
    </row>
    <row r="61" spans="8:13" ht="14.25">
      <c r="H61" s="371"/>
      <c r="I61" s="18"/>
      <c r="J61" s="18"/>
      <c r="M61" s="371"/>
    </row>
    <row r="62" spans="8:13" ht="14.25">
      <c r="H62" s="371"/>
      <c r="I62" s="18"/>
      <c r="J62" s="18"/>
      <c r="M62" s="371"/>
    </row>
    <row r="63" spans="8:13" ht="14.25">
      <c r="H63" s="371"/>
      <c r="I63" s="18"/>
      <c r="J63" s="18"/>
      <c r="M63" s="371"/>
    </row>
    <row r="64" spans="8:13" ht="14.25">
      <c r="H64" s="371"/>
      <c r="I64" s="18"/>
      <c r="J64" s="18"/>
      <c r="M64" s="371"/>
    </row>
    <row r="65" spans="8:13" ht="14.25">
      <c r="H65" s="371"/>
      <c r="I65" s="18"/>
      <c r="J65" s="18"/>
      <c r="M65" s="371"/>
    </row>
    <row r="66" spans="8:13" ht="14.25">
      <c r="H66" s="371"/>
      <c r="I66" s="18"/>
      <c r="J66" s="18"/>
      <c r="M66" s="371"/>
    </row>
    <row r="67" spans="8:13" ht="14.25">
      <c r="H67" s="371"/>
      <c r="I67" s="18"/>
      <c r="J67" s="18"/>
      <c r="M67" s="371"/>
    </row>
    <row r="68" spans="8:13" ht="14.25">
      <c r="H68" s="371"/>
      <c r="I68" s="18"/>
      <c r="J68" s="18"/>
      <c r="M68" s="371"/>
    </row>
    <row r="69" spans="8:13" ht="14.25">
      <c r="H69" s="371"/>
      <c r="I69" s="18"/>
      <c r="J69" s="18"/>
      <c r="M69" s="371"/>
    </row>
    <row r="70" spans="8:13" ht="14.25">
      <c r="H70" s="371"/>
      <c r="I70" s="18"/>
      <c r="J70" s="18"/>
      <c r="M70" s="371"/>
    </row>
    <row r="71" spans="8:13" ht="14.25">
      <c r="H71" s="371"/>
      <c r="I71" s="18"/>
      <c r="J71" s="18"/>
      <c r="M71" s="371"/>
    </row>
    <row r="72" spans="8:13" ht="14.25">
      <c r="H72" s="371"/>
      <c r="I72" s="18"/>
      <c r="J72" s="18"/>
      <c r="M72" s="371"/>
    </row>
    <row r="73" spans="8:13" ht="14.25">
      <c r="H73" s="371"/>
      <c r="I73" s="18"/>
      <c r="J73" s="18"/>
      <c r="M73" s="371"/>
    </row>
    <row r="74" spans="8:13" ht="14.25">
      <c r="H74" s="371"/>
      <c r="M74" s="371"/>
    </row>
    <row r="75" spans="8:13" ht="14.25">
      <c r="H75" s="371"/>
      <c r="M75" s="371"/>
    </row>
    <row r="76" spans="8:13" ht="14.25">
      <c r="H76" s="371"/>
      <c r="M76" s="371"/>
    </row>
    <row r="77" spans="8:13" ht="14.25">
      <c r="H77" s="371"/>
      <c r="M77" s="371"/>
    </row>
    <row r="78" spans="8:13" ht="14.25">
      <c r="H78" s="371"/>
      <c r="M78" s="371"/>
    </row>
    <row r="79" spans="8:13" ht="14.25">
      <c r="H79" s="371"/>
      <c r="M79" s="371"/>
    </row>
    <row r="80" spans="8:13" ht="14.25">
      <c r="H80" s="371"/>
      <c r="M80" s="371"/>
    </row>
    <row r="81" spans="8:13" ht="14.25">
      <c r="H81" s="371"/>
      <c r="M81" s="371"/>
    </row>
    <row r="82" spans="8:13" ht="14.25">
      <c r="H82" s="371"/>
      <c r="M82" s="371"/>
    </row>
    <row r="83" spans="8:13" ht="14.25">
      <c r="H83" s="371"/>
      <c r="M83" s="371"/>
    </row>
    <row r="84" spans="8:13" ht="14.25">
      <c r="H84" s="371"/>
      <c r="M84" s="371"/>
    </row>
    <row r="85" spans="8:13" ht="14.25">
      <c r="H85" s="371"/>
      <c r="M85" s="371"/>
    </row>
    <row r="86" spans="8:13" ht="14.25">
      <c r="H86" s="371"/>
      <c r="M86" s="371"/>
    </row>
    <row r="87" spans="8:13" ht="14.25">
      <c r="H87" s="371"/>
      <c r="M87" s="371"/>
    </row>
    <row r="88" spans="8:13" ht="14.25">
      <c r="H88" s="371"/>
      <c r="M88" s="371"/>
    </row>
    <row r="89" spans="8:13" ht="14.25">
      <c r="H89" s="371"/>
      <c r="M89" s="371"/>
    </row>
    <row r="90" spans="8:13" ht="14.25">
      <c r="H90" s="371"/>
      <c r="M90" s="371"/>
    </row>
    <row r="91" spans="8:13" ht="14.25">
      <c r="H91" s="371"/>
      <c r="M91" s="371"/>
    </row>
    <row r="92" spans="8:13" ht="14.25">
      <c r="H92" s="371"/>
      <c r="M92" s="371"/>
    </row>
    <row r="93" spans="8:13" ht="14.25">
      <c r="H93" s="371"/>
      <c r="M93" s="371"/>
    </row>
    <row r="94" spans="8:13" ht="14.25">
      <c r="H94" s="371"/>
      <c r="M94" s="371"/>
    </row>
    <row r="95" spans="8:13" ht="14.25">
      <c r="H95" s="371"/>
      <c r="M95" s="371"/>
    </row>
    <row r="96" spans="8:13" ht="14.25">
      <c r="H96" s="371"/>
      <c r="M96" s="371"/>
    </row>
    <row r="97" spans="8:13" ht="14.25">
      <c r="H97" s="371"/>
      <c r="M97" s="371"/>
    </row>
    <row r="98" spans="8:13" ht="14.25">
      <c r="H98" s="371"/>
      <c r="M98" s="371"/>
    </row>
    <row r="99" spans="8:13" ht="14.25">
      <c r="H99" s="371"/>
      <c r="M99" s="371"/>
    </row>
    <row r="100" spans="8:13" ht="14.25">
      <c r="H100" s="371"/>
      <c r="M100" s="371"/>
    </row>
    <row r="101" spans="8:13" ht="14.25">
      <c r="H101" s="371"/>
      <c r="M101" s="371"/>
    </row>
    <row r="102" spans="8:13" ht="14.25">
      <c r="H102" s="371"/>
      <c r="M102" s="371"/>
    </row>
    <row r="103" spans="8:13" ht="14.25">
      <c r="H103" s="371"/>
      <c r="M103" s="371"/>
    </row>
    <row r="104" spans="8:13" ht="14.25">
      <c r="H104" s="371"/>
      <c r="M104" s="371"/>
    </row>
    <row r="105" spans="8:13" ht="14.25">
      <c r="H105" s="371"/>
      <c r="M105" s="371"/>
    </row>
    <row r="106" spans="8:13" ht="14.25">
      <c r="H106" s="371"/>
      <c r="M106" s="371"/>
    </row>
    <row r="107" spans="8:13" ht="14.25">
      <c r="H107" s="371"/>
      <c r="M107" s="371"/>
    </row>
    <row r="108" spans="8:13" ht="14.25">
      <c r="H108" s="371"/>
      <c r="M108" s="371"/>
    </row>
    <row r="109" spans="8:13" ht="14.25">
      <c r="H109" s="371"/>
      <c r="M109" s="371"/>
    </row>
    <row r="110" spans="8:13" ht="14.25">
      <c r="H110" s="371"/>
      <c r="M110" s="371"/>
    </row>
    <row r="111" spans="8:13" ht="14.25">
      <c r="H111" s="371"/>
      <c r="M111" s="371"/>
    </row>
    <row r="112" spans="8:13" ht="14.25">
      <c r="H112" s="371"/>
      <c r="M112" s="371"/>
    </row>
    <row r="113" spans="8:13" ht="14.25">
      <c r="H113" s="371"/>
      <c r="M113" s="371"/>
    </row>
    <row r="114" spans="8:13" ht="14.25">
      <c r="H114" s="371"/>
      <c r="M114" s="371"/>
    </row>
    <row r="115" spans="8:13" ht="14.25">
      <c r="H115" s="371"/>
      <c r="M115" s="371"/>
    </row>
    <row r="116" spans="8:13" ht="14.25">
      <c r="H116" s="371"/>
      <c r="M116" s="371"/>
    </row>
    <row r="117" spans="8:13" ht="14.25">
      <c r="H117" s="371"/>
      <c r="M117" s="371"/>
    </row>
    <row r="118" spans="8:13" ht="14.25">
      <c r="H118" s="371"/>
      <c r="M118" s="371"/>
    </row>
    <row r="119" spans="8:13" ht="14.25">
      <c r="H119" s="371"/>
      <c r="M119" s="371"/>
    </row>
    <row r="120" spans="8:13" ht="14.25">
      <c r="H120" s="371"/>
      <c r="M120" s="371"/>
    </row>
    <row r="121" spans="8:13" ht="14.25">
      <c r="H121" s="371"/>
      <c r="M121" s="371"/>
    </row>
    <row r="122" spans="8:13" ht="14.25">
      <c r="H122" s="371"/>
      <c r="M122" s="371"/>
    </row>
    <row r="123" spans="8:13" ht="14.25">
      <c r="H123" s="371"/>
      <c r="M123" s="371"/>
    </row>
    <row r="124" spans="8:13" ht="14.25">
      <c r="H124" s="371"/>
      <c r="M124" s="371"/>
    </row>
    <row r="125" spans="8:13" ht="14.25">
      <c r="H125" s="371"/>
      <c r="M125" s="371"/>
    </row>
    <row r="126" spans="8:13" ht="14.25">
      <c r="H126" s="371"/>
      <c r="M126" s="371"/>
    </row>
    <row r="127" spans="8:13" ht="14.25">
      <c r="H127" s="371"/>
      <c r="M127" s="371"/>
    </row>
    <row r="128" spans="8:13" ht="14.25">
      <c r="H128" s="371"/>
      <c r="M128" s="371"/>
    </row>
    <row r="129" spans="8:13" ht="14.25">
      <c r="H129" s="371"/>
      <c r="M129" s="371"/>
    </row>
    <row r="130" spans="8:13" ht="14.25">
      <c r="H130" s="371"/>
      <c r="M130" s="371"/>
    </row>
    <row r="131" spans="8:13" ht="14.25">
      <c r="H131" s="371"/>
      <c r="M131" s="371"/>
    </row>
    <row r="132" spans="8:13" ht="14.25">
      <c r="H132" s="371"/>
      <c r="M132" s="371"/>
    </row>
    <row r="133" spans="8:13" ht="14.25">
      <c r="H133" s="371"/>
      <c r="M133" s="371"/>
    </row>
    <row r="134" spans="8:13" ht="14.25">
      <c r="H134" s="371"/>
      <c r="M134" s="371"/>
    </row>
    <row r="135" spans="8:13" ht="14.25">
      <c r="H135" s="371"/>
      <c r="M135" s="371"/>
    </row>
    <row r="136" spans="8:13" ht="14.25">
      <c r="H136" s="371"/>
      <c r="M136" s="371"/>
    </row>
    <row r="137" spans="8:13" ht="14.25">
      <c r="H137" s="371"/>
      <c r="M137" s="371"/>
    </row>
    <row r="138" spans="8:13" ht="14.25">
      <c r="H138" s="371"/>
      <c r="M138" s="371"/>
    </row>
    <row r="139" spans="8:13" ht="14.25">
      <c r="H139" s="371"/>
      <c r="M139" s="371"/>
    </row>
    <row r="140" spans="8:13" ht="14.25">
      <c r="H140" s="371"/>
      <c r="M140" s="301"/>
    </row>
    <row r="141" spans="8:13" ht="14.25">
      <c r="H141" s="371"/>
      <c r="M141" s="301"/>
    </row>
    <row r="142" spans="8:13" ht="14.25">
      <c r="H142" s="371"/>
      <c r="M142" s="301"/>
    </row>
    <row r="143" spans="8:13" ht="14.25">
      <c r="H143" s="371"/>
      <c r="M143" s="301"/>
    </row>
    <row r="144" spans="8:13" ht="14.25">
      <c r="H144" s="301"/>
      <c r="M144" s="301"/>
    </row>
    <row r="145" ht="14.25">
      <c r="H145" s="301"/>
    </row>
    <row r="146" ht="14.25">
      <c r="H146" s="301"/>
    </row>
    <row r="147" ht="14.25">
      <c r="H147" s="301"/>
    </row>
    <row r="148" ht="14.25">
      <c r="H148" s="301"/>
    </row>
    <row r="149" ht="14.25">
      <c r="H149" s="301"/>
    </row>
    <row r="150" ht="14.25">
      <c r="H150" s="301"/>
    </row>
    <row r="151" ht="14.25">
      <c r="H151" s="301"/>
    </row>
    <row r="152" ht="14.25">
      <c r="H152" s="301"/>
    </row>
    <row r="153" ht="14.25">
      <c r="H153" s="301"/>
    </row>
    <row r="154" ht="14.25">
      <c r="H154" s="301"/>
    </row>
  </sheetData>
  <sheetProtection/>
  <mergeCells count="1">
    <mergeCell ref="A2:C2"/>
  </mergeCells>
  <hyperlinks>
    <hyperlink ref="A2" location="Index!A1" display="Back to Index"/>
  </hyperlinks>
  <printOptions/>
  <pageMargins left="0.55" right="0.57" top="1" bottom="1" header="0.5" footer="0.5"/>
  <pageSetup fitToHeight="1" fitToWidth="1" horizontalDpi="600" verticalDpi="600" orientation="landscape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S148"/>
  <sheetViews>
    <sheetView zoomScale="80" zoomScaleNormal="80" zoomScalePageLayoutView="0" workbookViewId="0" topLeftCell="A1">
      <pane xSplit="3" ySplit="3" topLeftCell="D4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J33" sqref="J33"/>
    </sheetView>
  </sheetViews>
  <sheetFormatPr defaultColWidth="9.140625" defaultRowHeight="12.75"/>
  <cols>
    <col min="1" max="2" width="2.8515625" style="21" customWidth="1"/>
    <col min="3" max="3" width="39.28125" style="9" customWidth="1"/>
    <col min="4" max="7" width="8.28125" style="69" customWidth="1"/>
    <col min="8" max="8" width="8.28125" style="104" customWidth="1"/>
    <col min="9" max="9" width="8.28125" style="69" customWidth="1"/>
    <col min="10" max="10" width="9.28125" style="69" customWidth="1"/>
    <col min="11" max="11" width="3.28125" style="69" customWidth="1"/>
    <col min="12" max="12" width="9.28125" style="69" customWidth="1"/>
    <col min="13" max="13" width="9.28125" style="104" customWidth="1"/>
    <col min="14" max="14" width="8.28125" style="69" customWidth="1"/>
    <col min="15" max="15" width="3.00390625" style="22" customWidth="1"/>
    <col min="16" max="16" width="9.28125" style="21" bestFit="1" customWidth="1"/>
    <col min="17" max="16384" width="9.140625" style="21" customWidth="1"/>
  </cols>
  <sheetData>
    <row r="1" spans="1:14" s="41" customFormat="1" ht="20.25">
      <c r="A1" s="40" t="s">
        <v>22</v>
      </c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s="43" customFormat="1" ht="45">
      <c r="A2" s="609" t="s">
        <v>66</v>
      </c>
      <c r="B2" s="609"/>
      <c r="C2" s="609"/>
      <c r="D2" s="202" t="s">
        <v>344</v>
      </c>
      <c r="E2" s="202" t="s">
        <v>350</v>
      </c>
      <c r="F2" s="202" t="s">
        <v>366</v>
      </c>
      <c r="G2" s="202" t="s">
        <v>376</v>
      </c>
      <c r="H2" s="202" t="s">
        <v>382</v>
      </c>
      <c r="I2" s="202" t="s">
        <v>383</v>
      </c>
      <c r="J2" s="202" t="s">
        <v>384</v>
      </c>
      <c r="K2" s="498"/>
      <c r="L2" s="202" t="s">
        <v>345</v>
      </c>
      <c r="M2" s="202" t="s">
        <v>385</v>
      </c>
      <c r="N2" s="202" t="s">
        <v>386</v>
      </c>
    </row>
    <row r="3" spans="1:14" s="17" customFormat="1" ht="8.25" customHeight="1">
      <c r="A3" s="7"/>
      <c r="D3" s="16"/>
      <c r="E3" s="16"/>
      <c r="F3" s="16"/>
      <c r="G3" s="16"/>
      <c r="H3" s="109"/>
      <c r="I3" s="16"/>
      <c r="J3" s="16"/>
      <c r="K3" s="16"/>
      <c r="L3" s="16"/>
      <c r="M3" s="109"/>
      <c r="N3" s="16"/>
    </row>
    <row r="4" spans="1:17" s="17" customFormat="1" ht="15">
      <c r="A4" s="46" t="s">
        <v>86</v>
      </c>
      <c r="D4" s="133"/>
      <c r="E4" s="133"/>
      <c r="F4" s="133"/>
      <c r="G4" s="133"/>
      <c r="H4" s="109"/>
      <c r="I4" s="16"/>
      <c r="J4" s="16"/>
      <c r="K4" s="16"/>
      <c r="L4" s="16"/>
      <c r="M4" s="109"/>
      <c r="N4" s="16"/>
      <c r="P4" s="297"/>
      <c r="Q4" s="297"/>
    </row>
    <row r="5" spans="1:17" s="17" customFormat="1" ht="15">
      <c r="A5" s="30" t="s">
        <v>22</v>
      </c>
      <c r="D5" s="16">
        <v>666</v>
      </c>
      <c r="E5" s="16">
        <v>1046</v>
      </c>
      <c r="F5" s="16">
        <v>947</v>
      </c>
      <c r="G5" s="16">
        <v>899</v>
      </c>
      <c r="H5" s="109">
        <v>795</v>
      </c>
      <c r="I5" s="294">
        <v>-11.568409343715235</v>
      </c>
      <c r="J5" s="294">
        <v>19.369369369369373</v>
      </c>
      <c r="K5" s="106"/>
      <c r="L5" s="16">
        <v>3297</v>
      </c>
      <c r="M5" s="109">
        <v>3687</v>
      </c>
      <c r="N5" s="294">
        <v>11.828935395814376</v>
      </c>
      <c r="O5" s="55"/>
      <c r="P5" s="422"/>
      <c r="Q5" s="326"/>
    </row>
    <row r="6" spans="2:17" s="17" customFormat="1" ht="15">
      <c r="B6" s="30"/>
      <c r="D6" s="16"/>
      <c r="E6" s="16"/>
      <c r="F6" s="16"/>
      <c r="G6" s="16"/>
      <c r="H6" s="490"/>
      <c r="I6" s="294"/>
      <c r="J6" s="294"/>
      <c r="K6" s="106"/>
      <c r="L6" s="16"/>
      <c r="M6" s="109"/>
      <c r="N6" s="294"/>
      <c r="O6" s="30"/>
      <c r="P6" s="297"/>
      <c r="Q6" s="297"/>
    </row>
    <row r="7" spans="3:19" ht="14.25">
      <c r="C7" s="110" t="s">
        <v>338</v>
      </c>
      <c r="D7" s="106">
        <v>45</v>
      </c>
      <c r="E7" s="106">
        <v>45</v>
      </c>
      <c r="F7" s="106">
        <v>56</v>
      </c>
      <c r="G7" s="106">
        <v>45</v>
      </c>
      <c r="H7" s="107">
        <v>34</v>
      </c>
      <c r="I7" s="282">
        <v>-24.444444444444446</v>
      </c>
      <c r="J7" s="282">
        <v>-24.444444444444446</v>
      </c>
      <c r="K7" s="106"/>
      <c r="L7" s="106">
        <v>173</v>
      </c>
      <c r="M7" s="107">
        <v>180</v>
      </c>
      <c r="N7" s="282">
        <v>4.046242774566466</v>
      </c>
      <c r="O7" s="33"/>
      <c r="P7" s="424"/>
      <c r="Q7" s="467"/>
      <c r="R7" s="467"/>
      <c r="S7" s="467"/>
    </row>
    <row r="8" spans="3:19" ht="16.5">
      <c r="C8" s="110" t="s">
        <v>360</v>
      </c>
      <c r="D8" s="106">
        <v>48</v>
      </c>
      <c r="E8" s="106">
        <v>26</v>
      </c>
      <c r="F8" s="106">
        <v>52</v>
      </c>
      <c r="G8" s="106">
        <v>31</v>
      </c>
      <c r="H8" s="107">
        <v>56</v>
      </c>
      <c r="I8" s="282">
        <v>80.64516129032258</v>
      </c>
      <c r="J8" s="282">
        <v>16.666666666666675</v>
      </c>
      <c r="K8" s="106"/>
      <c r="L8" s="106">
        <v>219</v>
      </c>
      <c r="M8" s="107">
        <v>165</v>
      </c>
      <c r="N8" s="282">
        <v>-24.65753424657534</v>
      </c>
      <c r="O8" s="33"/>
      <c r="P8" s="424"/>
      <c r="Q8" s="467"/>
      <c r="R8" s="467"/>
      <c r="S8" s="467"/>
    </row>
    <row r="9" spans="3:19" ht="16.5">
      <c r="C9" s="110" t="s">
        <v>361</v>
      </c>
      <c r="D9" s="106">
        <v>121</v>
      </c>
      <c r="E9" s="106">
        <v>145</v>
      </c>
      <c r="F9" s="106">
        <v>139</v>
      </c>
      <c r="G9" s="106">
        <v>133</v>
      </c>
      <c r="H9" s="107">
        <v>139</v>
      </c>
      <c r="I9" s="282">
        <v>4.511278195488733</v>
      </c>
      <c r="J9" s="282">
        <v>14.876033057851235</v>
      </c>
      <c r="K9" s="106"/>
      <c r="L9" s="106">
        <v>539</v>
      </c>
      <c r="M9" s="107">
        <v>556</v>
      </c>
      <c r="N9" s="282">
        <v>3.153988868274582</v>
      </c>
      <c r="O9" s="33"/>
      <c r="P9" s="424"/>
      <c r="Q9" s="467"/>
      <c r="R9" s="467"/>
      <c r="S9" s="467"/>
    </row>
    <row r="10" spans="3:19" ht="14.25">
      <c r="C10" s="110" t="s">
        <v>358</v>
      </c>
      <c r="D10" s="106">
        <v>80</v>
      </c>
      <c r="E10" s="106">
        <v>123</v>
      </c>
      <c r="F10" s="106">
        <v>111</v>
      </c>
      <c r="G10" s="106">
        <v>120</v>
      </c>
      <c r="H10" s="107">
        <v>88</v>
      </c>
      <c r="I10" s="282">
        <v>-26.66666666666667</v>
      </c>
      <c r="J10" s="282">
        <v>10.000000000000009</v>
      </c>
      <c r="K10" s="106"/>
      <c r="L10" s="106">
        <v>385</v>
      </c>
      <c r="M10" s="107">
        <v>442</v>
      </c>
      <c r="N10" s="282">
        <v>14.805194805194798</v>
      </c>
      <c r="O10" s="33"/>
      <c r="P10" s="424"/>
      <c r="Q10" s="467"/>
      <c r="R10" s="467"/>
      <c r="S10" s="467"/>
    </row>
    <row r="11" spans="3:19" ht="15.75" customHeight="1">
      <c r="C11" s="110" t="s">
        <v>340</v>
      </c>
      <c r="D11" s="106">
        <v>102</v>
      </c>
      <c r="E11" s="106">
        <v>102</v>
      </c>
      <c r="F11" s="106">
        <v>105</v>
      </c>
      <c r="G11" s="106">
        <v>107</v>
      </c>
      <c r="H11" s="107">
        <v>120</v>
      </c>
      <c r="I11" s="282">
        <v>12.149532710280365</v>
      </c>
      <c r="J11" s="282">
        <v>17.647058823529417</v>
      </c>
      <c r="K11" s="106"/>
      <c r="L11" s="106">
        <v>369</v>
      </c>
      <c r="M11" s="107">
        <v>434</v>
      </c>
      <c r="N11" s="282">
        <v>17.615176151761514</v>
      </c>
      <c r="O11" s="30"/>
      <c r="P11" s="424"/>
      <c r="Q11" s="467"/>
      <c r="R11" s="467"/>
      <c r="S11" s="467"/>
    </row>
    <row r="12" spans="3:19" ht="14.25">
      <c r="C12" s="32" t="s">
        <v>26</v>
      </c>
      <c r="D12" s="106">
        <v>110</v>
      </c>
      <c r="E12" s="106">
        <v>167</v>
      </c>
      <c r="F12" s="106">
        <v>175</v>
      </c>
      <c r="G12" s="106">
        <v>137</v>
      </c>
      <c r="H12" s="107">
        <v>120</v>
      </c>
      <c r="I12" s="282">
        <v>-12.408759124087588</v>
      </c>
      <c r="J12" s="282">
        <v>9.090909090909083</v>
      </c>
      <c r="K12" s="106"/>
      <c r="L12" s="106">
        <v>507</v>
      </c>
      <c r="M12" s="107">
        <v>599</v>
      </c>
      <c r="N12" s="282">
        <v>18.145956607495073</v>
      </c>
      <c r="O12" s="33"/>
      <c r="P12" s="424"/>
      <c r="Q12" s="467"/>
      <c r="R12" s="467"/>
      <c r="S12" s="467"/>
    </row>
    <row r="13" spans="3:19" ht="14.25">
      <c r="C13" s="32" t="s">
        <v>27</v>
      </c>
      <c r="D13" s="106">
        <v>21</v>
      </c>
      <c r="E13" s="106">
        <v>18</v>
      </c>
      <c r="F13" s="106">
        <v>19</v>
      </c>
      <c r="G13" s="106">
        <v>16</v>
      </c>
      <c r="H13" s="107">
        <v>23</v>
      </c>
      <c r="I13" s="282">
        <v>43.75</v>
      </c>
      <c r="J13" s="282">
        <v>9.523809523809534</v>
      </c>
      <c r="K13" s="106"/>
      <c r="L13" s="106">
        <v>83</v>
      </c>
      <c r="M13" s="107">
        <v>76</v>
      </c>
      <c r="N13" s="282">
        <v>-8.433734939759042</v>
      </c>
      <c r="O13" s="33"/>
      <c r="P13" s="424"/>
      <c r="Q13" s="467"/>
      <c r="R13" s="467"/>
      <c r="S13" s="467"/>
    </row>
    <row r="14" spans="2:19" ht="15">
      <c r="B14" s="30" t="s">
        <v>269</v>
      </c>
      <c r="C14" s="32"/>
      <c r="D14" s="16">
        <v>527</v>
      </c>
      <c r="E14" s="16">
        <v>626</v>
      </c>
      <c r="F14" s="16">
        <v>657</v>
      </c>
      <c r="G14" s="16">
        <v>589</v>
      </c>
      <c r="H14" s="109">
        <v>580</v>
      </c>
      <c r="I14" s="294">
        <v>-1.5280135823429575</v>
      </c>
      <c r="J14" s="294">
        <v>10.056925996204935</v>
      </c>
      <c r="K14" s="106"/>
      <c r="L14" s="16">
        <v>2275</v>
      </c>
      <c r="M14" s="109">
        <v>2452</v>
      </c>
      <c r="N14" s="294">
        <v>7.780219780219788</v>
      </c>
      <c r="P14" s="424"/>
      <c r="Q14" s="467"/>
      <c r="R14" s="467"/>
      <c r="S14" s="467"/>
    </row>
    <row r="15" spans="2:19" ht="15">
      <c r="B15" s="33" t="s">
        <v>270</v>
      </c>
      <c r="C15" s="32"/>
      <c r="D15" s="106">
        <v>68</v>
      </c>
      <c r="E15" s="106">
        <v>66</v>
      </c>
      <c r="F15" s="106">
        <v>75</v>
      </c>
      <c r="G15" s="106">
        <v>72</v>
      </c>
      <c r="H15" s="107">
        <v>95</v>
      </c>
      <c r="I15" s="282">
        <v>31.944444444444443</v>
      </c>
      <c r="J15" s="282">
        <v>39.70588235294117</v>
      </c>
      <c r="K15" s="106"/>
      <c r="L15" s="106">
        <v>248</v>
      </c>
      <c r="M15" s="107">
        <v>308</v>
      </c>
      <c r="N15" s="282">
        <v>24.193548387096776</v>
      </c>
      <c r="O15" s="23"/>
      <c r="P15" s="424"/>
      <c r="Q15" s="467"/>
      <c r="R15" s="467"/>
      <c r="S15" s="467"/>
    </row>
    <row r="16" spans="2:19" s="17" customFormat="1" ht="15">
      <c r="B16" s="17" t="s">
        <v>76</v>
      </c>
      <c r="C16" s="31"/>
      <c r="D16" s="16">
        <v>459</v>
      </c>
      <c r="E16" s="16">
        <v>560</v>
      </c>
      <c r="F16" s="16">
        <v>582</v>
      </c>
      <c r="G16" s="16">
        <v>517</v>
      </c>
      <c r="H16" s="109">
        <v>485</v>
      </c>
      <c r="I16" s="294">
        <v>-6.189555125725343</v>
      </c>
      <c r="J16" s="294">
        <v>5.664488017429203</v>
      </c>
      <c r="K16" s="106"/>
      <c r="L16" s="16">
        <v>2027</v>
      </c>
      <c r="M16" s="109">
        <v>2144</v>
      </c>
      <c r="N16" s="294">
        <v>5.772076961026151</v>
      </c>
      <c r="O16" s="33"/>
      <c r="P16" s="424"/>
      <c r="Q16" s="467"/>
      <c r="R16" s="467"/>
      <c r="S16" s="467"/>
    </row>
    <row r="17" spans="3:15" ht="14.25">
      <c r="C17" s="32"/>
      <c r="D17" s="106"/>
      <c r="E17" s="106"/>
      <c r="F17" s="106"/>
      <c r="G17" s="106"/>
      <c r="H17" s="486"/>
      <c r="I17" s="282"/>
      <c r="J17" s="282"/>
      <c r="K17" s="106"/>
      <c r="L17" s="106"/>
      <c r="M17" s="107"/>
      <c r="N17" s="282"/>
      <c r="O17" s="33"/>
    </row>
    <row r="18" spans="2:15" s="17" customFormat="1" ht="15">
      <c r="B18" s="30" t="s">
        <v>249</v>
      </c>
      <c r="D18" s="16">
        <v>92</v>
      </c>
      <c r="E18" s="16">
        <v>356</v>
      </c>
      <c r="F18" s="16">
        <v>273</v>
      </c>
      <c r="G18" s="16">
        <v>286</v>
      </c>
      <c r="H18" s="109">
        <v>289</v>
      </c>
      <c r="I18" s="16">
        <v>1.0489510489510412</v>
      </c>
      <c r="J18" s="16" t="s">
        <v>412</v>
      </c>
      <c r="K18" s="106"/>
      <c r="L18" s="16">
        <v>901</v>
      </c>
      <c r="M18" s="109">
        <v>1204</v>
      </c>
      <c r="N18" s="16">
        <v>33.62930077691455</v>
      </c>
      <c r="O18" s="33"/>
    </row>
    <row r="19" spans="2:15" s="19" customFormat="1" ht="15">
      <c r="B19" s="30"/>
      <c r="C19" s="110" t="s">
        <v>249</v>
      </c>
      <c r="D19" s="106">
        <v>92</v>
      </c>
      <c r="E19" s="106">
        <v>356</v>
      </c>
      <c r="F19" s="106">
        <v>273</v>
      </c>
      <c r="G19" s="106">
        <v>286</v>
      </c>
      <c r="H19" s="107">
        <v>289</v>
      </c>
      <c r="I19" s="106">
        <v>1.0489510489510412</v>
      </c>
      <c r="J19" s="106" t="s">
        <v>412</v>
      </c>
      <c r="K19" s="106"/>
      <c r="L19" s="106">
        <v>901</v>
      </c>
      <c r="M19" s="107">
        <v>1204</v>
      </c>
      <c r="N19" s="106">
        <v>33.62930077691455</v>
      </c>
      <c r="O19" s="33"/>
    </row>
    <row r="20" spans="2:15" s="17" customFormat="1" ht="14.25" customHeight="1">
      <c r="B20" s="30" t="s">
        <v>409</v>
      </c>
      <c r="D20" s="16">
        <v>115</v>
      </c>
      <c r="E20" s="16">
        <v>130</v>
      </c>
      <c r="F20" s="16">
        <v>92</v>
      </c>
      <c r="G20" s="16">
        <v>96</v>
      </c>
      <c r="H20" s="109">
        <v>21</v>
      </c>
      <c r="I20" s="16">
        <v>-78.125</v>
      </c>
      <c r="J20" s="16">
        <v>-81.73913043478261</v>
      </c>
      <c r="K20" s="106"/>
      <c r="L20" s="16">
        <v>369</v>
      </c>
      <c r="M20" s="109">
        <v>339</v>
      </c>
      <c r="N20" s="16">
        <v>-8.130081300813007</v>
      </c>
      <c r="O20" s="33"/>
    </row>
    <row r="21" spans="3:15" s="19" customFormat="1" ht="14.25">
      <c r="C21" s="110" t="s">
        <v>305</v>
      </c>
      <c r="D21" s="106">
        <v>100</v>
      </c>
      <c r="E21" s="106">
        <v>103</v>
      </c>
      <c r="F21" s="106">
        <v>43</v>
      </c>
      <c r="G21" s="106">
        <v>39</v>
      </c>
      <c r="H21" s="107">
        <v>18</v>
      </c>
      <c r="I21" s="106">
        <v>-53.84615384615385</v>
      </c>
      <c r="J21" s="106">
        <v>-82</v>
      </c>
      <c r="K21" s="106"/>
      <c r="L21" s="106">
        <v>274</v>
      </c>
      <c r="M21" s="107">
        <v>203</v>
      </c>
      <c r="N21" s="106">
        <v>-25.912408759124084</v>
      </c>
      <c r="O21" s="33"/>
    </row>
    <row r="22" spans="3:15" s="19" customFormat="1" ht="14.25">
      <c r="C22" s="110" t="s">
        <v>28</v>
      </c>
      <c r="D22" s="119">
        <v>0</v>
      </c>
      <c r="E22" s="119">
        <v>15</v>
      </c>
      <c r="F22" s="119">
        <v>31</v>
      </c>
      <c r="G22" s="119">
        <v>43</v>
      </c>
      <c r="H22" s="125">
        <v>1</v>
      </c>
      <c r="I22" s="106">
        <v>-97.67441860465115</v>
      </c>
      <c r="J22" s="106" t="s">
        <v>380</v>
      </c>
      <c r="K22" s="106"/>
      <c r="L22" s="119">
        <v>43</v>
      </c>
      <c r="M22" s="125">
        <v>90</v>
      </c>
      <c r="N22" s="119" t="s">
        <v>412</v>
      </c>
      <c r="O22" s="33"/>
    </row>
    <row r="23" spans="3:15" s="19" customFormat="1" ht="14.25">
      <c r="C23" s="110" t="s">
        <v>29</v>
      </c>
      <c r="D23" s="106">
        <v>15</v>
      </c>
      <c r="E23" s="106">
        <v>12</v>
      </c>
      <c r="F23" s="106">
        <v>18</v>
      </c>
      <c r="G23" s="106">
        <v>14</v>
      </c>
      <c r="H23" s="107">
        <v>2</v>
      </c>
      <c r="I23" s="106">
        <v>-85.71428571428572</v>
      </c>
      <c r="J23" s="106">
        <v>-86.66666666666667</v>
      </c>
      <c r="K23" s="106"/>
      <c r="L23" s="106">
        <v>52</v>
      </c>
      <c r="M23" s="107">
        <v>46</v>
      </c>
      <c r="N23" s="106">
        <v>-11.538461538461542</v>
      </c>
      <c r="O23" s="33"/>
    </row>
    <row r="24" spans="4:15" s="19" customFormat="1" ht="14.25">
      <c r="D24" s="106"/>
      <c r="E24" s="106"/>
      <c r="F24" s="106"/>
      <c r="G24" s="106"/>
      <c r="H24" s="107"/>
      <c r="I24" s="118"/>
      <c r="J24" s="106"/>
      <c r="K24" s="106"/>
      <c r="L24" s="106"/>
      <c r="M24" s="107"/>
      <c r="N24" s="118"/>
      <c r="O24" s="22"/>
    </row>
    <row r="25" spans="3:15" ht="15">
      <c r="C25" s="21"/>
      <c r="D25" s="135"/>
      <c r="E25" s="135"/>
      <c r="F25" s="135"/>
      <c r="G25" s="135"/>
      <c r="H25" s="107"/>
      <c r="I25" s="491"/>
      <c r="J25" s="282"/>
      <c r="K25" s="106"/>
      <c r="L25" s="135"/>
      <c r="M25" s="107"/>
      <c r="N25" s="491"/>
      <c r="O25" s="26"/>
    </row>
    <row r="26" spans="2:15" ht="15">
      <c r="B26" s="19" t="s">
        <v>359</v>
      </c>
      <c r="C26" s="19" t="s">
        <v>398</v>
      </c>
      <c r="D26" s="106"/>
      <c r="E26" s="106"/>
      <c r="F26" s="106"/>
      <c r="G26" s="106"/>
      <c r="H26" s="340"/>
      <c r="I26" s="491"/>
      <c r="J26" s="282"/>
      <c r="K26" s="106"/>
      <c r="L26" s="106"/>
      <c r="M26" s="280"/>
      <c r="N26" s="491"/>
      <c r="O26" s="55"/>
    </row>
    <row r="27" spans="2:15" ht="15">
      <c r="B27" s="19" t="s">
        <v>410</v>
      </c>
      <c r="C27" s="19" t="s">
        <v>411</v>
      </c>
      <c r="D27" s="106"/>
      <c r="E27" s="106"/>
      <c r="F27" s="106"/>
      <c r="G27" s="106"/>
      <c r="H27" s="340"/>
      <c r="I27" s="491"/>
      <c r="J27" s="282"/>
      <c r="L27" s="106"/>
      <c r="M27" s="280"/>
      <c r="N27" s="491"/>
      <c r="O27" s="26"/>
    </row>
    <row r="28" spans="3:15" ht="14.25">
      <c r="C28" s="21"/>
      <c r="D28" s="106"/>
      <c r="E28" s="106"/>
      <c r="F28" s="106"/>
      <c r="G28" s="106"/>
      <c r="H28" s="340"/>
      <c r="I28" s="491"/>
      <c r="J28" s="282"/>
      <c r="L28" s="106"/>
      <c r="M28" s="280"/>
      <c r="N28" s="491"/>
      <c r="O28" s="57"/>
    </row>
    <row r="29" spans="3:15" ht="14.25">
      <c r="C29" s="21"/>
      <c r="D29" s="106"/>
      <c r="E29" s="106"/>
      <c r="F29" s="106"/>
      <c r="G29" s="106"/>
      <c r="H29" s="340"/>
      <c r="I29" s="491"/>
      <c r="J29" s="282"/>
      <c r="L29" s="106"/>
      <c r="M29" s="280"/>
      <c r="N29" s="491"/>
      <c r="O29" s="57"/>
    </row>
    <row r="30" spans="3:15" ht="14.25">
      <c r="C30" s="21"/>
      <c r="D30" s="106"/>
      <c r="E30" s="106"/>
      <c r="F30" s="106"/>
      <c r="G30" s="106"/>
      <c r="H30" s="340"/>
      <c r="I30" s="491"/>
      <c r="J30" s="282"/>
      <c r="L30" s="106"/>
      <c r="M30" s="280"/>
      <c r="N30" s="491"/>
      <c r="O30" s="57"/>
    </row>
    <row r="31" spans="3:15" ht="14.25">
      <c r="C31" s="21"/>
      <c r="D31" s="106"/>
      <c r="E31" s="106"/>
      <c r="F31" s="106"/>
      <c r="G31" s="106"/>
      <c r="H31" s="340"/>
      <c r="I31" s="491"/>
      <c r="J31" s="282"/>
      <c r="L31" s="106"/>
      <c r="M31" s="280"/>
      <c r="N31" s="491"/>
      <c r="O31" s="57"/>
    </row>
    <row r="32" spans="3:15" ht="15">
      <c r="C32" s="21"/>
      <c r="D32" s="106"/>
      <c r="E32" s="106"/>
      <c r="F32" s="106"/>
      <c r="G32" s="106"/>
      <c r="H32" s="340"/>
      <c r="I32" s="491"/>
      <c r="J32" s="282"/>
      <c r="L32" s="106"/>
      <c r="M32" s="280"/>
      <c r="N32" s="491"/>
      <c r="O32" s="26"/>
    </row>
    <row r="33" spans="3:15" ht="14.25">
      <c r="C33" s="21"/>
      <c r="D33" s="106"/>
      <c r="E33" s="106"/>
      <c r="F33" s="106"/>
      <c r="G33" s="106"/>
      <c r="H33" s="340"/>
      <c r="I33" s="491"/>
      <c r="J33" s="282"/>
      <c r="L33" s="106"/>
      <c r="M33" s="280"/>
      <c r="N33" s="491"/>
      <c r="O33" s="57"/>
    </row>
    <row r="34" spans="3:15" ht="14.25">
      <c r="C34" s="264"/>
      <c r="D34" s="106"/>
      <c r="E34" s="106"/>
      <c r="F34" s="106"/>
      <c r="G34" s="106"/>
      <c r="H34" s="340"/>
      <c r="I34" s="491"/>
      <c r="J34" s="282"/>
      <c r="L34" s="106"/>
      <c r="M34" s="280"/>
      <c r="N34" s="282"/>
      <c r="O34" s="57"/>
    </row>
    <row r="35" spans="3:14" ht="14.25">
      <c r="C35" s="264"/>
      <c r="H35" s="340"/>
      <c r="I35" s="282"/>
      <c r="J35" s="282"/>
      <c r="L35" s="234"/>
      <c r="M35" s="280"/>
      <c r="N35" s="282"/>
    </row>
    <row r="36" spans="8:14" ht="14.25">
      <c r="H36" s="340"/>
      <c r="I36" s="282"/>
      <c r="J36" s="282"/>
      <c r="L36" s="234"/>
      <c r="M36" s="280"/>
      <c r="N36" s="282"/>
    </row>
    <row r="37" spans="8:14" ht="14.25">
      <c r="H37" s="340"/>
      <c r="I37" s="282"/>
      <c r="J37" s="282"/>
      <c r="M37" s="280"/>
      <c r="N37" s="282"/>
    </row>
    <row r="38" spans="8:14" ht="14.25">
      <c r="H38" s="340"/>
      <c r="I38" s="282"/>
      <c r="J38" s="282"/>
      <c r="M38" s="280"/>
      <c r="N38" s="282"/>
    </row>
    <row r="39" spans="8:14" ht="14.25">
      <c r="H39" s="280"/>
      <c r="I39" s="282"/>
      <c r="J39" s="282"/>
      <c r="M39" s="280"/>
      <c r="N39" s="282"/>
    </row>
    <row r="40" spans="8:14" ht="14.25">
      <c r="H40" s="280"/>
      <c r="I40" s="282"/>
      <c r="J40" s="282"/>
      <c r="M40" s="280"/>
      <c r="N40" s="282"/>
    </row>
    <row r="41" spans="8:14" ht="14.25">
      <c r="H41" s="280"/>
      <c r="I41" s="282"/>
      <c r="J41" s="282"/>
      <c r="M41" s="280"/>
      <c r="N41" s="282"/>
    </row>
    <row r="42" spans="8:13" ht="14.25">
      <c r="H42" s="280"/>
      <c r="I42" s="282"/>
      <c r="J42" s="282"/>
      <c r="M42" s="280"/>
    </row>
    <row r="43" spans="8:13" ht="14.25">
      <c r="H43" s="280"/>
      <c r="I43" s="282"/>
      <c r="J43" s="282"/>
      <c r="M43" s="280"/>
    </row>
    <row r="44" spans="8:13" ht="14.25">
      <c r="H44" s="280"/>
      <c r="I44" s="282"/>
      <c r="J44" s="282"/>
      <c r="M44" s="280"/>
    </row>
    <row r="45" spans="8:13" ht="14.25">
      <c r="H45" s="280"/>
      <c r="I45" s="282"/>
      <c r="J45" s="282"/>
      <c r="M45" s="280"/>
    </row>
    <row r="46" spans="8:13" ht="14.25">
      <c r="H46" s="280"/>
      <c r="I46" s="282"/>
      <c r="J46" s="282"/>
      <c r="M46" s="280"/>
    </row>
    <row r="47" spans="8:13" ht="14.25">
      <c r="H47" s="280"/>
      <c r="I47" s="282"/>
      <c r="J47" s="282"/>
      <c r="M47" s="280"/>
    </row>
    <row r="48" spans="8:13" ht="14.25">
      <c r="H48" s="280"/>
      <c r="I48" s="282"/>
      <c r="J48" s="282"/>
      <c r="M48" s="280"/>
    </row>
    <row r="49" spans="8:13" ht="14.25">
      <c r="H49" s="280"/>
      <c r="I49" s="282"/>
      <c r="J49" s="282"/>
      <c r="M49" s="280"/>
    </row>
    <row r="50" spans="8:13" ht="14.25">
      <c r="H50" s="280"/>
      <c r="I50" s="282"/>
      <c r="J50" s="282"/>
      <c r="M50" s="280"/>
    </row>
    <row r="51" spans="8:13" ht="14.25">
      <c r="H51" s="280"/>
      <c r="I51" s="282"/>
      <c r="J51" s="282"/>
      <c r="M51" s="280"/>
    </row>
    <row r="52" spans="8:13" ht="14.25">
      <c r="H52" s="280"/>
      <c r="I52" s="282"/>
      <c r="J52" s="282"/>
      <c r="M52" s="280"/>
    </row>
    <row r="53" spans="8:13" ht="14.25">
      <c r="H53" s="280"/>
      <c r="I53" s="282"/>
      <c r="J53" s="282"/>
      <c r="M53" s="280"/>
    </row>
    <row r="54" spans="8:13" ht="14.25">
      <c r="H54" s="280"/>
      <c r="I54" s="282"/>
      <c r="J54" s="282"/>
      <c r="M54" s="280"/>
    </row>
    <row r="55" spans="8:13" ht="14.25">
      <c r="H55" s="280"/>
      <c r="I55" s="282"/>
      <c r="J55" s="282"/>
      <c r="M55" s="280"/>
    </row>
    <row r="56" spans="8:13" ht="14.25">
      <c r="H56" s="280"/>
      <c r="I56" s="282"/>
      <c r="J56" s="282"/>
      <c r="M56" s="280"/>
    </row>
    <row r="57" spans="8:13" ht="14.25">
      <c r="H57" s="280"/>
      <c r="I57" s="282"/>
      <c r="J57" s="282"/>
      <c r="M57" s="280"/>
    </row>
    <row r="58" spans="8:13" ht="14.25">
      <c r="H58" s="280"/>
      <c r="I58" s="282"/>
      <c r="J58" s="282"/>
      <c r="M58" s="280"/>
    </row>
    <row r="59" spans="8:13" ht="14.25">
      <c r="H59" s="280"/>
      <c r="I59" s="282"/>
      <c r="J59" s="282"/>
      <c r="M59" s="280"/>
    </row>
    <row r="60" spans="8:13" ht="14.25">
      <c r="H60" s="280"/>
      <c r="I60" s="282"/>
      <c r="J60" s="282"/>
      <c r="M60" s="280"/>
    </row>
    <row r="61" spans="8:13" ht="14.25">
      <c r="H61" s="280"/>
      <c r="I61" s="282"/>
      <c r="J61" s="282"/>
      <c r="M61" s="280"/>
    </row>
    <row r="62" spans="8:13" ht="14.25">
      <c r="H62" s="280"/>
      <c r="I62" s="282"/>
      <c r="J62" s="282"/>
      <c r="M62" s="280"/>
    </row>
    <row r="63" spans="8:13" ht="14.25">
      <c r="H63" s="280"/>
      <c r="I63" s="282"/>
      <c r="J63" s="282"/>
      <c r="M63" s="280"/>
    </row>
    <row r="64" spans="8:13" ht="14.25">
      <c r="H64" s="280"/>
      <c r="I64" s="282"/>
      <c r="J64" s="282"/>
      <c r="M64" s="280"/>
    </row>
    <row r="65" spans="8:13" ht="14.25">
      <c r="H65" s="280"/>
      <c r="I65" s="282"/>
      <c r="J65" s="282"/>
      <c r="M65" s="280"/>
    </row>
    <row r="66" spans="8:13" ht="14.25">
      <c r="H66" s="280"/>
      <c r="I66" s="282"/>
      <c r="J66" s="282"/>
      <c r="M66" s="280"/>
    </row>
    <row r="67" spans="8:13" ht="14.25">
      <c r="H67" s="280"/>
      <c r="I67" s="282"/>
      <c r="J67" s="282"/>
      <c r="M67" s="280"/>
    </row>
    <row r="68" spans="8:13" ht="14.25">
      <c r="H68" s="280"/>
      <c r="I68" s="282"/>
      <c r="J68" s="282"/>
      <c r="M68" s="280"/>
    </row>
    <row r="69" spans="8:13" ht="14.25">
      <c r="H69" s="280"/>
      <c r="I69" s="282"/>
      <c r="J69" s="282"/>
      <c r="M69" s="280"/>
    </row>
    <row r="70" spans="8:13" ht="14.25">
      <c r="H70" s="280"/>
      <c r="I70" s="282"/>
      <c r="J70" s="282"/>
      <c r="M70" s="280"/>
    </row>
    <row r="71" spans="8:13" ht="14.25">
      <c r="H71" s="280"/>
      <c r="I71" s="282"/>
      <c r="J71" s="282"/>
      <c r="M71" s="280"/>
    </row>
    <row r="72" spans="8:13" ht="14.25">
      <c r="H72" s="280"/>
      <c r="I72" s="282"/>
      <c r="J72" s="282"/>
      <c r="M72" s="280"/>
    </row>
    <row r="73" spans="8:13" ht="14.25">
      <c r="H73" s="280"/>
      <c r="I73" s="282"/>
      <c r="J73" s="282"/>
      <c r="M73" s="280"/>
    </row>
    <row r="74" spans="8:13" ht="14.25">
      <c r="H74" s="280"/>
      <c r="I74" s="282"/>
      <c r="J74" s="282"/>
      <c r="M74" s="280"/>
    </row>
    <row r="75" spans="8:13" ht="14.25">
      <c r="H75" s="280"/>
      <c r="I75" s="282"/>
      <c r="J75" s="282"/>
      <c r="M75" s="280"/>
    </row>
    <row r="76" spans="8:13" ht="14.25">
      <c r="H76" s="280"/>
      <c r="M76" s="280"/>
    </row>
    <row r="77" spans="8:13" ht="14.25">
      <c r="H77" s="280"/>
      <c r="M77" s="280"/>
    </row>
    <row r="78" spans="8:13" ht="14.25">
      <c r="H78" s="280"/>
      <c r="M78" s="280"/>
    </row>
    <row r="79" spans="8:13" ht="14.25">
      <c r="H79" s="280"/>
      <c r="M79" s="280"/>
    </row>
    <row r="80" spans="8:13" ht="14.25">
      <c r="H80" s="280"/>
      <c r="M80" s="280"/>
    </row>
    <row r="81" spans="8:13" ht="14.25">
      <c r="H81" s="280"/>
      <c r="M81" s="280"/>
    </row>
    <row r="82" spans="8:13" ht="14.25">
      <c r="H82" s="280"/>
      <c r="M82" s="280"/>
    </row>
    <row r="83" spans="8:13" ht="14.25">
      <c r="H83" s="280"/>
      <c r="M83" s="280"/>
    </row>
    <row r="84" spans="8:13" ht="14.25">
      <c r="H84" s="280"/>
      <c r="M84" s="280"/>
    </row>
    <row r="85" spans="8:13" ht="14.25">
      <c r="H85" s="280"/>
      <c r="M85" s="280"/>
    </row>
    <row r="86" spans="8:13" ht="14.25">
      <c r="H86" s="280"/>
      <c r="M86" s="280"/>
    </row>
    <row r="87" spans="8:13" ht="14.25">
      <c r="H87" s="280"/>
      <c r="M87" s="280"/>
    </row>
    <row r="88" spans="8:13" ht="14.25">
      <c r="H88" s="280"/>
      <c r="M88" s="280"/>
    </row>
    <row r="89" spans="8:13" ht="14.25">
      <c r="H89" s="280"/>
      <c r="M89" s="280"/>
    </row>
    <row r="90" spans="8:13" ht="14.25">
      <c r="H90" s="280"/>
      <c r="M90" s="280"/>
    </row>
    <row r="91" spans="8:13" ht="14.25">
      <c r="H91" s="280"/>
      <c r="M91" s="280"/>
    </row>
    <row r="92" spans="8:13" ht="14.25">
      <c r="H92" s="280"/>
      <c r="M92" s="280"/>
    </row>
    <row r="93" spans="8:13" ht="14.25">
      <c r="H93" s="280"/>
      <c r="M93" s="280"/>
    </row>
    <row r="94" spans="8:13" ht="14.25">
      <c r="H94" s="280"/>
      <c r="M94" s="280"/>
    </row>
    <row r="95" spans="8:13" ht="14.25">
      <c r="H95" s="280"/>
      <c r="M95" s="280"/>
    </row>
    <row r="96" spans="8:13" ht="14.25">
      <c r="H96" s="280"/>
      <c r="M96" s="280"/>
    </row>
    <row r="97" spans="8:13" ht="14.25">
      <c r="H97" s="280"/>
      <c r="M97" s="280"/>
    </row>
    <row r="98" spans="8:13" ht="14.25">
      <c r="H98" s="280"/>
      <c r="M98" s="280"/>
    </row>
    <row r="99" spans="8:13" ht="14.25">
      <c r="H99" s="280"/>
      <c r="M99" s="280"/>
    </row>
    <row r="100" spans="8:13" ht="14.25">
      <c r="H100" s="280"/>
      <c r="M100" s="280"/>
    </row>
    <row r="101" spans="8:13" ht="14.25">
      <c r="H101" s="280"/>
      <c r="M101" s="280"/>
    </row>
    <row r="102" spans="8:13" ht="14.25">
      <c r="H102" s="280"/>
      <c r="M102" s="280"/>
    </row>
    <row r="103" spans="8:13" ht="14.25">
      <c r="H103" s="280"/>
      <c r="M103" s="280"/>
    </row>
    <row r="104" spans="8:13" ht="14.25">
      <c r="H104" s="280"/>
      <c r="M104" s="280"/>
    </row>
    <row r="105" spans="8:13" ht="14.25">
      <c r="H105" s="280"/>
      <c r="M105" s="280"/>
    </row>
    <row r="106" spans="8:13" ht="14.25">
      <c r="H106" s="280"/>
      <c r="M106" s="280"/>
    </row>
    <row r="107" spans="8:13" ht="14.25">
      <c r="H107" s="280"/>
      <c r="M107" s="280"/>
    </row>
    <row r="108" spans="8:13" ht="14.25">
      <c r="H108" s="280"/>
      <c r="M108" s="280"/>
    </row>
    <row r="109" spans="8:13" ht="14.25">
      <c r="H109" s="280"/>
      <c r="M109" s="280"/>
    </row>
    <row r="110" spans="8:13" ht="14.25">
      <c r="H110" s="280"/>
      <c r="M110" s="280"/>
    </row>
    <row r="111" spans="8:13" ht="14.25">
      <c r="H111" s="280"/>
      <c r="M111" s="280"/>
    </row>
    <row r="112" spans="8:13" ht="14.25">
      <c r="H112" s="280"/>
      <c r="M112" s="280"/>
    </row>
    <row r="113" spans="8:13" ht="14.25">
      <c r="H113" s="280"/>
      <c r="M113" s="280"/>
    </row>
    <row r="114" spans="8:13" ht="14.25">
      <c r="H114" s="280"/>
      <c r="M114" s="280"/>
    </row>
    <row r="115" spans="8:13" ht="14.25">
      <c r="H115" s="280"/>
      <c r="M115" s="280"/>
    </row>
    <row r="116" spans="8:13" ht="14.25">
      <c r="H116" s="280"/>
      <c r="M116" s="280"/>
    </row>
    <row r="117" spans="8:13" ht="14.25">
      <c r="H117" s="280"/>
      <c r="M117" s="280"/>
    </row>
    <row r="118" spans="8:13" ht="14.25">
      <c r="H118" s="280"/>
      <c r="M118" s="280"/>
    </row>
    <row r="119" spans="8:13" ht="14.25">
      <c r="H119" s="280"/>
      <c r="M119" s="280"/>
    </row>
    <row r="120" spans="8:13" ht="14.25">
      <c r="H120" s="280"/>
      <c r="M120" s="280"/>
    </row>
    <row r="121" spans="8:13" ht="14.25">
      <c r="H121" s="280"/>
      <c r="M121" s="280"/>
    </row>
    <row r="122" spans="8:13" ht="14.25">
      <c r="H122" s="280"/>
      <c r="M122" s="280"/>
    </row>
    <row r="123" spans="8:13" ht="14.25">
      <c r="H123" s="280"/>
      <c r="M123" s="280"/>
    </row>
    <row r="124" spans="8:13" ht="14.25">
      <c r="H124" s="280"/>
      <c r="M124" s="280"/>
    </row>
    <row r="125" spans="8:13" ht="14.25">
      <c r="H125" s="280"/>
      <c r="M125" s="280"/>
    </row>
    <row r="126" spans="8:13" ht="14.25">
      <c r="H126" s="280"/>
      <c r="M126" s="280"/>
    </row>
    <row r="127" spans="8:13" ht="14.25">
      <c r="H127" s="280"/>
      <c r="M127" s="280"/>
    </row>
    <row r="128" spans="8:13" ht="14.25">
      <c r="H128" s="280"/>
      <c r="M128" s="280"/>
    </row>
    <row r="129" spans="8:13" ht="14.25">
      <c r="H129" s="280"/>
      <c r="M129" s="280"/>
    </row>
    <row r="130" spans="8:13" ht="14.25">
      <c r="H130" s="280"/>
      <c r="M130" s="280"/>
    </row>
    <row r="131" spans="8:13" ht="14.25">
      <c r="H131" s="280"/>
      <c r="M131" s="280"/>
    </row>
    <row r="132" spans="8:13" ht="14.25">
      <c r="H132" s="280"/>
      <c r="M132" s="280"/>
    </row>
    <row r="133" spans="8:13" ht="14.25">
      <c r="H133" s="280"/>
      <c r="M133" s="280"/>
    </row>
    <row r="134" spans="8:13" ht="14.25">
      <c r="H134" s="280"/>
      <c r="M134" s="280"/>
    </row>
    <row r="135" spans="8:13" ht="14.25">
      <c r="H135" s="280"/>
      <c r="M135" s="280"/>
    </row>
    <row r="136" spans="8:13" ht="14.25">
      <c r="H136" s="280"/>
      <c r="M136" s="280"/>
    </row>
    <row r="137" spans="8:13" ht="14.25">
      <c r="H137" s="280"/>
      <c r="M137" s="280"/>
    </row>
    <row r="138" spans="8:13" ht="14.25">
      <c r="H138" s="280"/>
      <c r="M138" s="280"/>
    </row>
    <row r="139" spans="8:13" ht="14.25">
      <c r="H139" s="280"/>
      <c r="M139" s="280"/>
    </row>
    <row r="140" ht="14.25">
      <c r="H140" s="280"/>
    </row>
    <row r="141" ht="14.25">
      <c r="H141" s="280"/>
    </row>
    <row r="142" ht="14.25">
      <c r="H142" s="280"/>
    </row>
    <row r="143" ht="14.25">
      <c r="H143" s="280"/>
    </row>
    <row r="144" ht="14.25">
      <c r="H144" s="299"/>
    </row>
    <row r="145" ht="14.25">
      <c r="H145" s="299"/>
    </row>
    <row r="146" ht="14.25">
      <c r="H146" s="299"/>
    </row>
    <row r="147" ht="14.25">
      <c r="H147" s="299"/>
    </row>
    <row r="148" ht="14.25">
      <c r="H148" s="299"/>
    </row>
  </sheetData>
  <sheetProtection/>
  <mergeCells count="1">
    <mergeCell ref="A2:C2"/>
  </mergeCells>
  <hyperlinks>
    <hyperlink ref="A2" location="Index!A1" display="Back to Index"/>
  </hyperlinks>
  <printOptions gridLines="1"/>
  <pageMargins left="0.5511811023622047" right="0.5511811023622047" top="0.984251968503937" bottom="0.984251968503937" header="0.5118110236220472" footer="0.5118110236220472"/>
  <pageSetup fitToHeight="1" fitToWidth="1" horizontalDpi="600" verticalDpi="600" orientation="landscape" scale="64" r:id="rId1"/>
  <headerFooter alignWithMargins="0">
    <oddHeader>&amp;C&amp;A</oddHeader>
    <oddFooter>&amp;L&amp;Z&amp;F 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O147"/>
  <sheetViews>
    <sheetView zoomScalePageLayoutView="0" workbookViewId="0" topLeftCell="A1">
      <pane xSplit="3" ySplit="3" topLeftCell="D4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N5" sqref="N5"/>
    </sheetView>
  </sheetViews>
  <sheetFormatPr defaultColWidth="9.140625" defaultRowHeight="12.75"/>
  <cols>
    <col min="1" max="1" width="2.140625" style="21" customWidth="1"/>
    <col min="2" max="2" width="3.140625" style="21" customWidth="1"/>
    <col min="3" max="3" width="57.28125" style="9" customWidth="1"/>
    <col min="4" max="7" width="8.28125" style="69" customWidth="1"/>
    <col min="8" max="8" width="8.421875" style="104" customWidth="1"/>
    <col min="9" max="10" width="10.28125" style="69" bestFit="1" customWidth="1"/>
    <col min="11" max="11" width="4.28125" style="69" customWidth="1"/>
    <col min="12" max="12" width="8.28125" style="69" customWidth="1"/>
    <col min="13" max="13" width="8.28125" style="104" customWidth="1"/>
    <col min="14" max="14" width="8.28125" style="69" customWidth="1"/>
    <col min="15" max="15" width="3.00390625" style="22" customWidth="1"/>
    <col min="16" max="16384" width="9.140625" style="21" customWidth="1"/>
  </cols>
  <sheetData>
    <row r="1" spans="1:14" s="41" customFormat="1" ht="20.25">
      <c r="A1" s="40" t="s">
        <v>0</v>
      </c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s="43" customFormat="1" ht="45">
      <c r="A2" s="609" t="s">
        <v>66</v>
      </c>
      <c r="B2" s="609"/>
      <c r="C2" s="609"/>
      <c r="D2" s="202" t="s">
        <v>344</v>
      </c>
      <c r="E2" s="202" t="s">
        <v>350</v>
      </c>
      <c r="F2" s="202" t="s">
        <v>366</v>
      </c>
      <c r="G2" s="202" t="s">
        <v>376</v>
      </c>
      <c r="H2" s="202" t="s">
        <v>382</v>
      </c>
      <c r="I2" s="202" t="s">
        <v>383</v>
      </c>
      <c r="J2" s="202" t="s">
        <v>384</v>
      </c>
      <c r="K2" s="498"/>
      <c r="L2" s="202" t="s">
        <v>345</v>
      </c>
      <c r="M2" s="202" t="s">
        <v>385</v>
      </c>
      <c r="N2" s="202" t="s">
        <v>386</v>
      </c>
    </row>
    <row r="3" spans="1:15" s="23" customFormat="1" ht="7.5" customHeight="1">
      <c r="A3" s="8"/>
      <c r="D3" s="16"/>
      <c r="E3" s="16"/>
      <c r="F3" s="16"/>
      <c r="G3" s="16"/>
      <c r="H3" s="109"/>
      <c r="I3" s="16"/>
      <c r="J3" s="16"/>
      <c r="K3" s="31"/>
      <c r="L3" s="16"/>
      <c r="M3" s="109"/>
      <c r="N3" s="16"/>
      <c r="O3" s="17"/>
    </row>
    <row r="4" spans="1:15" s="23" customFormat="1" ht="14.25" customHeight="1">
      <c r="A4" s="46" t="s">
        <v>86</v>
      </c>
      <c r="D4" s="16"/>
      <c r="E4" s="16"/>
      <c r="F4" s="16"/>
      <c r="G4" s="16"/>
      <c r="H4" s="109"/>
      <c r="I4" s="106"/>
      <c r="J4" s="16"/>
      <c r="K4" s="31"/>
      <c r="L4" s="16"/>
      <c r="M4" s="109"/>
      <c r="N4" s="16"/>
      <c r="O4" s="17"/>
    </row>
    <row r="5" spans="1:15" s="17" customFormat="1" ht="15">
      <c r="A5" s="30" t="s">
        <v>0</v>
      </c>
      <c r="D5" s="16">
        <v>1126</v>
      </c>
      <c r="E5" s="16">
        <v>1181</v>
      </c>
      <c r="F5" s="16">
        <v>1218</v>
      </c>
      <c r="G5" s="16">
        <v>1259</v>
      </c>
      <c r="H5" s="312">
        <v>1242</v>
      </c>
      <c r="I5" s="294">
        <v>-1.3502779984114421</v>
      </c>
      <c r="J5" s="294">
        <v>10.301953818827702</v>
      </c>
      <c r="K5" s="16"/>
      <c r="L5" s="16">
        <v>4330</v>
      </c>
      <c r="M5" s="312">
        <v>4900</v>
      </c>
      <c r="N5" s="94">
        <v>13.163972286374136</v>
      </c>
      <c r="O5" s="55"/>
    </row>
    <row r="6" spans="2:15" s="17" customFormat="1" ht="15">
      <c r="B6" s="30" t="s">
        <v>30</v>
      </c>
      <c r="D6" s="16">
        <v>610</v>
      </c>
      <c r="E6" s="16">
        <v>672</v>
      </c>
      <c r="F6" s="16">
        <v>669</v>
      </c>
      <c r="G6" s="16">
        <v>667</v>
      </c>
      <c r="H6" s="312">
        <v>643</v>
      </c>
      <c r="I6" s="294">
        <v>-3.59820089955023</v>
      </c>
      <c r="J6" s="294">
        <v>5.40983606557377</v>
      </c>
      <c r="K6" s="16"/>
      <c r="L6" s="16">
        <v>2294</v>
      </c>
      <c r="M6" s="312">
        <v>2651</v>
      </c>
      <c r="N6" s="114">
        <v>15.562336530078458</v>
      </c>
      <c r="O6" s="30"/>
    </row>
    <row r="7" spans="2:15" s="17" customFormat="1" ht="15">
      <c r="B7" s="30" t="s">
        <v>31</v>
      </c>
      <c r="D7" s="16">
        <v>516</v>
      </c>
      <c r="E7" s="16">
        <v>509</v>
      </c>
      <c r="F7" s="16">
        <v>549</v>
      </c>
      <c r="G7" s="16">
        <v>592</v>
      </c>
      <c r="H7" s="312">
        <v>599</v>
      </c>
      <c r="I7" s="294">
        <v>1.1824324324324342</v>
      </c>
      <c r="J7" s="294">
        <v>16.085271317829463</v>
      </c>
      <c r="K7" s="16"/>
      <c r="L7" s="16">
        <v>2036</v>
      </c>
      <c r="M7" s="312">
        <v>2249</v>
      </c>
      <c r="N7" s="114">
        <v>10.461689587426326</v>
      </c>
      <c r="O7" s="33"/>
    </row>
    <row r="8" spans="2:15" ht="15">
      <c r="B8" s="30"/>
      <c r="C8" s="32" t="s">
        <v>32</v>
      </c>
      <c r="D8" s="106">
        <v>88</v>
      </c>
      <c r="E8" s="106">
        <v>92</v>
      </c>
      <c r="F8" s="106">
        <v>97</v>
      </c>
      <c r="G8" s="106">
        <v>105</v>
      </c>
      <c r="H8" s="309">
        <v>104</v>
      </c>
      <c r="I8" s="282">
        <v>-0.952380952380949</v>
      </c>
      <c r="J8" s="282">
        <v>18.181818181818187</v>
      </c>
      <c r="K8" s="106"/>
      <c r="L8" s="106">
        <v>369</v>
      </c>
      <c r="M8" s="309">
        <v>398</v>
      </c>
      <c r="N8" s="118">
        <v>7.859078590785917</v>
      </c>
      <c r="O8" s="33"/>
    </row>
    <row r="9" spans="2:15" ht="15">
      <c r="B9" s="30"/>
      <c r="C9" s="32" t="s">
        <v>33</v>
      </c>
      <c r="D9" s="106">
        <v>174</v>
      </c>
      <c r="E9" s="106">
        <v>207</v>
      </c>
      <c r="F9" s="106">
        <v>212</v>
      </c>
      <c r="G9" s="106">
        <v>227</v>
      </c>
      <c r="H9" s="309">
        <v>237</v>
      </c>
      <c r="I9" s="282">
        <v>4.405286343612325</v>
      </c>
      <c r="J9" s="282">
        <v>36.206896551724135</v>
      </c>
      <c r="K9" s="106"/>
      <c r="L9" s="106">
        <v>777</v>
      </c>
      <c r="M9" s="309">
        <v>883</v>
      </c>
      <c r="N9" s="118">
        <v>13.642213642213651</v>
      </c>
      <c r="O9" s="33"/>
    </row>
    <row r="10" spans="2:15" ht="15">
      <c r="B10" s="30"/>
      <c r="C10" s="32" t="s">
        <v>34</v>
      </c>
      <c r="D10" s="106">
        <v>54</v>
      </c>
      <c r="E10" s="106">
        <v>62</v>
      </c>
      <c r="F10" s="106">
        <v>78</v>
      </c>
      <c r="G10" s="106">
        <v>83</v>
      </c>
      <c r="H10" s="309">
        <v>78</v>
      </c>
      <c r="I10" s="282">
        <v>-6.024096385542165</v>
      </c>
      <c r="J10" s="282">
        <v>44.44444444444444</v>
      </c>
      <c r="K10" s="106"/>
      <c r="L10" s="106">
        <v>240</v>
      </c>
      <c r="M10" s="309">
        <v>301</v>
      </c>
      <c r="N10" s="118">
        <v>25.416666666666664</v>
      </c>
      <c r="O10" s="33"/>
    </row>
    <row r="11" spans="3:15" ht="15">
      <c r="C11" s="32" t="s">
        <v>35</v>
      </c>
      <c r="D11" s="106">
        <v>200</v>
      </c>
      <c r="E11" s="106">
        <v>148</v>
      </c>
      <c r="F11" s="106">
        <v>162</v>
      </c>
      <c r="G11" s="106">
        <v>177</v>
      </c>
      <c r="H11" s="309">
        <v>180</v>
      </c>
      <c r="I11" s="282">
        <v>1.6949152542372836</v>
      </c>
      <c r="J11" s="282">
        <v>-9.999999999999998</v>
      </c>
      <c r="K11" s="106"/>
      <c r="L11" s="106">
        <v>650</v>
      </c>
      <c r="M11" s="309">
        <v>667</v>
      </c>
      <c r="N11" s="118">
        <v>2.6153846153846194</v>
      </c>
      <c r="O11" s="30"/>
    </row>
    <row r="12" spans="3:15" ht="14.25">
      <c r="C12" s="21"/>
      <c r="D12" s="106"/>
      <c r="E12" s="106"/>
      <c r="F12" s="106"/>
      <c r="G12" s="106"/>
      <c r="H12" s="486"/>
      <c r="I12" s="282"/>
      <c r="J12" s="282"/>
      <c r="K12" s="106"/>
      <c r="L12" s="106"/>
      <c r="M12" s="309"/>
      <c r="N12" s="118"/>
      <c r="O12" s="33"/>
    </row>
    <row r="13" spans="1:15" s="23" customFormat="1" ht="14.25" customHeight="1">
      <c r="A13" s="79" t="s">
        <v>85</v>
      </c>
      <c r="D13" s="106"/>
      <c r="E13" s="106"/>
      <c r="F13" s="106"/>
      <c r="G13" s="106"/>
      <c r="H13" s="486"/>
      <c r="I13" s="282"/>
      <c r="J13" s="282"/>
      <c r="K13" s="31"/>
      <c r="L13" s="16"/>
      <c r="M13" s="490"/>
      <c r="N13" s="114"/>
      <c r="O13" s="33"/>
    </row>
    <row r="14" spans="2:14" ht="14.25">
      <c r="B14" s="21" t="s">
        <v>88</v>
      </c>
      <c r="C14" s="21"/>
      <c r="D14" s="106">
        <v>58</v>
      </c>
      <c r="E14" s="106">
        <v>60</v>
      </c>
      <c r="F14" s="106">
        <v>63</v>
      </c>
      <c r="G14" s="106">
        <v>62</v>
      </c>
      <c r="H14" s="107">
        <v>66</v>
      </c>
      <c r="I14" s="282">
        <v>6.451612903225801</v>
      </c>
      <c r="J14" s="282">
        <v>13.793103448275868</v>
      </c>
      <c r="K14" s="106"/>
      <c r="L14" s="106">
        <v>220</v>
      </c>
      <c r="M14" s="107">
        <v>251</v>
      </c>
      <c r="N14" s="118">
        <v>14.090909090909086</v>
      </c>
    </row>
    <row r="15" spans="2:15" ht="15">
      <c r="B15" s="35" t="s">
        <v>250</v>
      </c>
      <c r="C15" s="21"/>
      <c r="D15" s="106">
        <v>21096</v>
      </c>
      <c r="E15" s="106">
        <v>21460</v>
      </c>
      <c r="F15" s="106">
        <v>21489</v>
      </c>
      <c r="G15" s="106">
        <v>21898</v>
      </c>
      <c r="H15" s="309">
        <v>22017</v>
      </c>
      <c r="I15" s="282">
        <v>0.5434286236186026</v>
      </c>
      <c r="J15" s="282">
        <v>4.365756541524468</v>
      </c>
      <c r="K15" s="106"/>
      <c r="L15" s="106">
        <v>21096</v>
      </c>
      <c r="M15" s="309">
        <v>22017</v>
      </c>
      <c r="N15" s="118">
        <v>4.365756541524468</v>
      </c>
      <c r="O15" s="23"/>
    </row>
    <row r="16" spans="4:15" ht="14.25">
      <c r="D16" s="106"/>
      <c r="E16" s="106"/>
      <c r="F16" s="106"/>
      <c r="G16" s="106"/>
      <c r="H16" s="309"/>
      <c r="I16" s="119"/>
      <c r="J16" s="118"/>
      <c r="K16" s="106"/>
      <c r="L16" s="106"/>
      <c r="M16" s="107"/>
      <c r="N16" s="118"/>
      <c r="O16" s="33"/>
    </row>
    <row r="17" spans="4:15" ht="14.25">
      <c r="D17" s="234"/>
      <c r="E17" s="234"/>
      <c r="F17" s="234"/>
      <c r="G17" s="106"/>
      <c r="H17" s="107"/>
      <c r="I17" s="421"/>
      <c r="J17" s="106"/>
      <c r="K17" s="106"/>
      <c r="L17" s="106"/>
      <c r="M17" s="107"/>
      <c r="N17" s="106"/>
      <c r="O17" s="33"/>
    </row>
    <row r="18" spans="4:15" ht="14.25">
      <c r="D18" s="234"/>
      <c r="E18" s="234"/>
      <c r="F18" s="234"/>
      <c r="G18" s="106"/>
      <c r="H18" s="107"/>
      <c r="I18" s="420"/>
      <c r="J18" s="106"/>
      <c r="K18" s="106"/>
      <c r="L18" s="106"/>
      <c r="M18" s="107"/>
      <c r="N18" s="106"/>
      <c r="O18" s="33"/>
    </row>
    <row r="19" spans="4:15" ht="14.25">
      <c r="D19" s="234"/>
      <c r="E19" s="234"/>
      <c r="F19" s="234"/>
      <c r="G19" s="106"/>
      <c r="H19" s="107"/>
      <c r="I19" s="420"/>
      <c r="J19" s="106"/>
      <c r="K19" s="106"/>
      <c r="L19" s="106"/>
      <c r="M19" s="107"/>
      <c r="N19" s="106"/>
      <c r="O19" s="33"/>
    </row>
    <row r="20" spans="4:15" ht="14.25">
      <c r="D20" s="234"/>
      <c r="E20" s="234"/>
      <c r="F20" s="234"/>
      <c r="G20" s="234"/>
      <c r="H20" s="340"/>
      <c r="I20" s="420"/>
      <c r="M20" s="280"/>
      <c r="O20" s="33"/>
    </row>
    <row r="21" spans="4:15" ht="14.25">
      <c r="D21" s="234"/>
      <c r="E21" s="234"/>
      <c r="F21" s="234"/>
      <c r="G21" s="234"/>
      <c r="H21" s="340"/>
      <c r="I21" s="420"/>
      <c r="M21" s="280"/>
      <c r="O21" s="33"/>
    </row>
    <row r="22" spans="4:15" ht="14.25">
      <c r="D22" s="234"/>
      <c r="E22" s="234"/>
      <c r="F22" s="234"/>
      <c r="G22" s="234"/>
      <c r="H22" s="340"/>
      <c r="M22" s="280"/>
      <c r="O22" s="33"/>
    </row>
    <row r="23" spans="4:15" ht="14.25">
      <c r="D23" s="234"/>
      <c r="E23" s="234"/>
      <c r="F23" s="234"/>
      <c r="G23" s="234"/>
      <c r="H23" s="340"/>
      <c r="M23" s="280"/>
      <c r="O23" s="33"/>
    </row>
    <row r="24" spans="8:13" ht="14.25">
      <c r="H24" s="340"/>
      <c r="M24" s="280"/>
    </row>
    <row r="25" spans="8:15" ht="15">
      <c r="H25" s="340"/>
      <c r="M25" s="280"/>
      <c r="O25" s="26"/>
    </row>
    <row r="26" spans="8:15" ht="15">
      <c r="H26" s="340"/>
      <c r="M26" s="280"/>
      <c r="O26" s="55"/>
    </row>
    <row r="27" spans="8:15" ht="15">
      <c r="H27" s="340"/>
      <c r="M27" s="280"/>
      <c r="O27" s="26"/>
    </row>
    <row r="28" spans="8:15" ht="14.25">
      <c r="H28" s="340"/>
      <c r="M28" s="280"/>
      <c r="O28" s="57"/>
    </row>
    <row r="29" spans="8:15" ht="14.25">
      <c r="H29" s="340"/>
      <c r="M29" s="280"/>
      <c r="O29" s="57"/>
    </row>
    <row r="30" spans="8:15" ht="14.25">
      <c r="H30" s="340"/>
      <c r="M30" s="280"/>
      <c r="O30" s="57"/>
    </row>
    <row r="31" spans="8:15" ht="14.25">
      <c r="H31" s="340"/>
      <c r="M31" s="280"/>
      <c r="O31" s="57"/>
    </row>
    <row r="32" spans="8:15" ht="15">
      <c r="H32" s="340"/>
      <c r="M32" s="280"/>
      <c r="O32" s="26"/>
    </row>
    <row r="33" spans="8:15" ht="14.25">
      <c r="H33" s="340"/>
      <c r="M33" s="280"/>
      <c r="O33" s="57"/>
    </row>
    <row r="34" spans="8:15" ht="14.25">
      <c r="H34" s="340"/>
      <c r="M34" s="280"/>
      <c r="O34" s="57"/>
    </row>
    <row r="35" spans="8:13" ht="14.25">
      <c r="H35" s="340"/>
      <c r="M35" s="280"/>
    </row>
    <row r="36" spans="8:13" ht="14.25">
      <c r="H36" s="340"/>
      <c r="M36" s="280"/>
    </row>
    <row r="37" spans="8:13" ht="14.25">
      <c r="H37" s="340"/>
      <c r="M37" s="280"/>
    </row>
    <row r="38" spans="8:13" ht="14.25">
      <c r="H38" s="340"/>
      <c r="M38" s="280"/>
    </row>
    <row r="39" spans="8:13" ht="14.25">
      <c r="H39" s="280"/>
      <c r="M39" s="280"/>
    </row>
    <row r="40" spans="8:13" ht="14.25">
      <c r="H40" s="280"/>
      <c r="M40" s="280"/>
    </row>
    <row r="41" spans="8:13" ht="14.25">
      <c r="H41" s="280"/>
      <c r="M41" s="280"/>
    </row>
    <row r="42" spans="8:13" ht="14.25">
      <c r="H42" s="280"/>
      <c r="M42" s="280"/>
    </row>
    <row r="43" spans="8:13" ht="14.25">
      <c r="H43" s="280"/>
      <c r="M43" s="280"/>
    </row>
    <row r="44" spans="8:13" ht="14.25">
      <c r="H44" s="280"/>
      <c r="M44" s="280"/>
    </row>
    <row r="45" spans="8:13" ht="14.25">
      <c r="H45" s="280"/>
      <c r="M45" s="280"/>
    </row>
    <row r="46" spans="8:13" ht="14.25">
      <c r="H46" s="280"/>
      <c r="M46" s="280"/>
    </row>
    <row r="47" spans="8:13" ht="14.25">
      <c r="H47" s="280"/>
      <c r="M47" s="280"/>
    </row>
    <row r="48" spans="8:13" ht="14.25">
      <c r="H48" s="280"/>
      <c r="M48" s="280"/>
    </row>
    <row r="49" spans="8:13" ht="14.25">
      <c r="H49" s="280"/>
      <c r="M49" s="280"/>
    </row>
    <row r="50" spans="8:13" ht="14.25">
      <c r="H50" s="280"/>
      <c r="M50" s="280"/>
    </row>
    <row r="51" spans="8:13" ht="14.25">
      <c r="H51" s="280"/>
      <c r="M51" s="280"/>
    </row>
    <row r="52" spans="8:13" ht="14.25">
      <c r="H52" s="280"/>
      <c r="M52" s="280"/>
    </row>
    <row r="53" spans="8:13" ht="14.25">
      <c r="H53" s="280"/>
      <c r="M53" s="280"/>
    </row>
    <row r="54" spans="8:13" ht="14.25">
      <c r="H54" s="280"/>
      <c r="M54" s="280"/>
    </row>
    <row r="55" spans="8:13" ht="14.25">
      <c r="H55" s="280"/>
      <c r="M55" s="280"/>
    </row>
    <row r="56" spans="8:13" ht="14.25">
      <c r="H56" s="280"/>
      <c r="M56" s="280"/>
    </row>
    <row r="57" spans="8:13" ht="14.25">
      <c r="H57" s="280"/>
      <c r="M57" s="280"/>
    </row>
    <row r="58" spans="8:13" ht="14.25">
      <c r="H58" s="280"/>
      <c r="M58" s="280"/>
    </row>
    <row r="59" spans="8:13" ht="14.25">
      <c r="H59" s="280"/>
      <c r="M59" s="280"/>
    </row>
    <row r="60" spans="8:13" ht="14.25">
      <c r="H60" s="280"/>
      <c r="M60" s="280"/>
    </row>
    <row r="61" spans="8:13" ht="14.25">
      <c r="H61" s="280"/>
      <c r="M61" s="280"/>
    </row>
    <row r="62" spans="8:13" ht="14.25">
      <c r="H62" s="280"/>
      <c r="M62" s="280"/>
    </row>
    <row r="63" spans="8:13" ht="14.25">
      <c r="H63" s="280"/>
      <c r="M63" s="280"/>
    </row>
    <row r="64" spans="8:13" ht="14.25">
      <c r="H64" s="280"/>
      <c r="M64" s="280"/>
    </row>
    <row r="65" spans="8:13" ht="14.25">
      <c r="H65" s="280"/>
      <c r="M65" s="280"/>
    </row>
    <row r="66" spans="8:13" ht="14.25">
      <c r="H66" s="280"/>
      <c r="M66" s="280"/>
    </row>
    <row r="67" spans="8:13" ht="14.25">
      <c r="H67" s="280"/>
      <c r="M67" s="280"/>
    </row>
    <row r="68" spans="8:13" ht="14.25">
      <c r="H68" s="280"/>
      <c r="M68" s="280"/>
    </row>
    <row r="69" spans="8:13" ht="14.25">
      <c r="H69" s="280"/>
      <c r="M69" s="280"/>
    </row>
    <row r="70" spans="8:13" ht="14.25">
      <c r="H70" s="280"/>
      <c r="M70" s="280"/>
    </row>
    <row r="71" spans="8:13" ht="14.25">
      <c r="H71" s="280"/>
      <c r="M71" s="280"/>
    </row>
    <row r="72" spans="8:13" ht="14.25">
      <c r="H72" s="280"/>
      <c r="M72" s="280"/>
    </row>
    <row r="73" spans="8:13" ht="14.25">
      <c r="H73" s="280"/>
      <c r="M73" s="280"/>
    </row>
    <row r="74" spans="8:13" ht="14.25">
      <c r="H74" s="280"/>
      <c r="M74" s="280"/>
    </row>
    <row r="75" spans="8:13" ht="14.25">
      <c r="H75" s="280"/>
      <c r="M75" s="280"/>
    </row>
    <row r="76" spans="8:13" ht="14.25">
      <c r="H76" s="280"/>
      <c r="M76" s="280"/>
    </row>
    <row r="77" spans="8:13" ht="14.25">
      <c r="H77" s="280"/>
      <c r="M77" s="280"/>
    </row>
    <row r="78" spans="8:13" ht="14.25">
      <c r="H78" s="280"/>
      <c r="M78" s="280"/>
    </row>
    <row r="79" spans="8:13" ht="14.25">
      <c r="H79" s="280"/>
      <c r="M79" s="280"/>
    </row>
    <row r="80" spans="8:13" ht="14.25">
      <c r="H80" s="280"/>
      <c r="M80" s="280"/>
    </row>
    <row r="81" spans="8:13" ht="14.25">
      <c r="H81" s="280"/>
      <c r="M81" s="280"/>
    </row>
    <row r="82" spans="8:13" ht="14.25">
      <c r="H82" s="280"/>
      <c r="M82" s="280"/>
    </row>
    <row r="83" spans="8:13" ht="14.25">
      <c r="H83" s="280"/>
      <c r="M83" s="280"/>
    </row>
    <row r="84" spans="8:13" ht="14.25">
      <c r="H84" s="280"/>
      <c r="M84" s="280"/>
    </row>
    <row r="85" spans="8:13" ht="14.25">
      <c r="H85" s="280"/>
      <c r="M85" s="280"/>
    </row>
    <row r="86" spans="8:13" ht="14.25">
      <c r="H86" s="280"/>
      <c r="M86" s="280"/>
    </row>
    <row r="87" spans="8:13" ht="14.25">
      <c r="H87" s="280"/>
      <c r="M87" s="280"/>
    </row>
    <row r="88" spans="8:13" ht="14.25">
      <c r="H88" s="280"/>
      <c r="M88" s="280"/>
    </row>
    <row r="89" spans="8:13" ht="14.25">
      <c r="H89" s="280"/>
      <c r="M89" s="280"/>
    </row>
    <row r="90" spans="8:13" ht="14.25">
      <c r="H90" s="280"/>
      <c r="M90" s="280"/>
    </row>
    <row r="91" spans="8:13" ht="14.25">
      <c r="H91" s="280"/>
      <c r="M91" s="280"/>
    </row>
    <row r="92" spans="8:13" ht="14.25">
      <c r="H92" s="280"/>
      <c r="M92" s="280"/>
    </row>
    <row r="93" spans="8:13" ht="14.25">
      <c r="H93" s="280"/>
      <c r="M93" s="280"/>
    </row>
    <row r="94" spans="8:13" ht="14.25">
      <c r="H94" s="280"/>
      <c r="M94" s="280"/>
    </row>
    <row r="95" spans="8:13" ht="14.25">
      <c r="H95" s="280"/>
      <c r="M95" s="280"/>
    </row>
    <row r="96" spans="8:13" ht="14.25">
      <c r="H96" s="280"/>
      <c r="M96" s="280"/>
    </row>
    <row r="97" spans="8:13" ht="14.25">
      <c r="H97" s="280"/>
      <c r="M97" s="280"/>
    </row>
    <row r="98" spans="8:13" ht="14.25">
      <c r="H98" s="280"/>
      <c r="M98" s="280"/>
    </row>
    <row r="99" spans="8:13" ht="14.25">
      <c r="H99" s="280"/>
      <c r="M99" s="280"/>
    </row>
    <row r="100" spans="8:13" ht="14.25">
      <c r="H100" s="280"/>
      <c r="M100" s="280"/>
    </row>
    <row r="101" spans="8:13" ht="14.25">
      <c r="H101" s="280"/>
      <c r="M101" s="280"/>
    </row>
    <row r="102" spans="8:13" ht="14.25">
      <c r="H102" s="280"/>
      <c r="M102" s="280"/>
    </row>
    <row r="103" spans="8:13" ht="14.25">
      <c r="H103" s="280"/>
      <c r="M103" s="280"/>
    </row>
    <row r="104" spans="8:13" ht="14.25">
      <c r="H104" s="280"/>
      <c r="M104" s="280"/>
    </row>
    <row r="105" spans="8:13" ht="14.25">
      <c r="H105" s="280"/>
      <c r="M105" s="280"/>
    </row>
    <row r="106" spans="8:13" ht="14.25">
      <c r="H106" s="280"/>
      <c r="M106" s="280"/>
    </row>
    <row r="107" spans="8:13" ht="14.25">
      <c r="H107" s="280"/>
      <c r="M107" s="280"/>
    </row>
    <row r="108" spans="8:13" ht="14.25">
      <c r="H108" s="280"/>
      <c r="M108" s="280"/>
    </row>
    <row r="109" spans="8:13" ht="14.25">
      <c r="H109" s="280"/>
      <c r="M109" s="280"/>
    </row>
    <row r="110" spans="8:13" ht="14.25">
      <c r="H110" s="280"/>
      <c r="M110" s="280"/>
    </row>
    <row r="111" spans="8:13" ht="14.25">
      <c r="H111" s="280"/>
      <c r="M111" s="280"/>
    </row>
    <row r="112" spans="8:13" ht="14.25">
      <c r="H112" s="280"/>
      <c r="M112" s="280"/>
    </row>
    <row r="113" spans="8:13" ht="14.25">
      <c r="H113" s="280"/>
      <c r="M113" s="280"/>
    </row>
    <row r="114" spans="8:13" ht="14.25">
      <c r="H114" s="280"/>
      <c r="M114" s="280"/>
    </row>
    <row r="115" spans="8:13" ht="14.25">
      <c r="H115" s="280"/>
      <c r="M115" s="280"/>
    </row>
    <row r="116" spans="8:13" ht="14.25">
      <c r="H116" s="280"/>
      <c r="M116" s="280"/>
    </row>
    <row r="117" spans="8:13" ht="14.25">
      <c r="H117" s="280"/>
      <c r="M117" s="280"/>
    </row>
    <row r="118" spans="8:13" ht="14.25">
      <c r="H118" s="280"/>
      <c r="M118" s="280"/>
    </row>
    <row r="119" spans="8:13" ht="14.25">
      <c r="H119" s="280"/>
      <c r="M119" s="280"/>
    </row>
    <row r="120" spans="8:13" ht="14.25">
      <c r="H120" s="280"/>
      <c r="M120" s="280"/>
    </row>
    <row r="121" spans="8:13" ht="14.25">
      <c r="H121" s="280"/>
      <c r="M121" s="280"/>
    </row>
    <row r="122" spans="8:13" ht="14.25">
      <c r="H122" s="280"/>
      <c r="M122" s="280"/>
    </row>
    <row r="123" spans="8:13" ht="14.25">
      <c r="H123" s="280"/>
      <c r="M123" s="280"/>
    </row>
    <row r="124" spans="8:13" ht="14.25">
      <c r="H124" s="280"/>
      <c r="M124" s="280"/>
    </row>
    <row r="125" spans="8:13" ht="14.25">
      <c r="H125" s="280"/>
      <c r="M125" s="280"/>
    </row>
    <row r="126" spans="8:13" ht="14.25">
      <c r="H126" s="280"/>
      <c r="M126" s="280"/>
    </row>
    <row r="127" spans="8:13" ht="14.25">
      <c r="H127" s="280"/>
      <c r="M127" s="280"/>
    </row>
    <row r="128" spans="8:13" ht="14.25">
      <c r="H128" s="280"/>
      <c r="M128" s="280"/>
    </row>
    <row r="129" spans="8:13" ht="14.25">
      <c r="H129" s="280"/>
      <c r="M129" s="280"/>
    </row>
    <row r="130" spans="8:13" ht="14.25">
      <c r="H130" s="280"/>
      <c r="M130" s="280"/>
    </row>
    <row r="131" spans="8:13" ht="14.25">
      <c r="H131" s="280"/>
      <c r="M131" s="280"/>
    </row>
    <row r="132" spans="8:13" ht="14.25">
      <c r="H132" s="280"/>
      <c r="M132" s="280"/>
    </row>
    <row r="133" spans="8:13" ht="14.25">
      <c r="H133" s="280"/>
      <c r="M133" s="280"/>
    </row>
    <row r="134" spans="8:13" ht="14.25">
      <c r="H134" s="280"/>
      <c r="M134" s="280"/>
    </row>
    <row r="135" spans="8:13" ht="14.25">
      <c r="H135" s="280"/>
      <c r="M135" s="280"/>
    </row>
    <row r="136" spans="8:13" ht="14.25">
      <c r="H136" s="280"/>
      <c r="M136" s="280"/>
    </row>
    <row r="137" spans="8:13" ht="14.25">
      <c r="H137" s="280"/>
      <c r="M137" s="280"/>
    </row>
    <row r="138" ht="14.25">
      <c r="H138" s="280"/>
    </row>
    <row r="139" ht="14.25">
      <c r="H139" s="280"/>
    </row>
    <row r="140" ht="14.25">
      <c r="H140" s="280"/>
    </row>
    <row r="141" ht="14.25">
      <c r="H141" s="280"/>
    </row>
    <row r="142" ht="14.25">
      <c r="H142" s="299"/>
    </row>
    <row r="143" ht="14.25">
      <c r="H143" s="299"/>
    </row>
    <row r="144" ht="14.25">
      <c r="H144" s="299"/>
    </row>
    <row r="145" ht="14.25">
      <c r="H145" s="299"/>
    </row>
    <row r="146" ht="14.25">
      <c r="H146" s="299"/>
    </row>
    <row r="147" ht="14.25">
      <c r="H147" s="299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portrait" scale="41" r:id="rId1"/>
  <headerFooter alignWithMargins="0">
    <oddFooter>&amp;L&amp;Z&amp;F&amp;A&amp;R&amp;D&amp;T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O149"/>
  <sheetViews>
    <sheetView zoomScale="90" zoomScaleNormal="90" zoomScalePageLayoutView="0" workbookViewId="0" topLeftCell="A1">
      <pane xSplit="3" ySplit="3" topLeftCell="D4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N5" sqref="N5"/>
    </sheetView>
  </sheetViews>
  <sheetFormatPr defaultColWidth="9.140625" defaultRowHeight="12.75"/>
  <cols>
    <col min="1" max="1" width="2.8515625" style="21" customWidth="1"/>
    <col min="2" max="2" width="2.28125" style="21" customWidth="1"/>
    <col min="3" max="3" width="28.140625" style="9" customWidth="1"/>
    <col min="4" max="7" width="8.8515625" style="69" customWidth="1"/>
    <col min="8" max="8" width="8.8515625" style="104" customWidth="1"/>
    <col min="9" max="9" width="8.28125" style="69" customWidth="1"/>
    <col min="10" max="10" width="9.00390625" style="69" bestFit="1" customWidth="1"/>
    <col min="11" max="11" width="1.8515625" style="69" customWidth="1"/>
    <col min="12" max="12" width="8.28125" style="69" customWidth="1"/>
    <col min="13" max="13" width="9.421875" style="104" customWidth="1"/>
    <col min="14" max="14" width="9.421875" style="69" customWidth="1"/>
    <col min="15" max="15" width="2.28125" style="69" customWidth="1"/>
    <col min="16" max="16384" width="9.140625" style="21" customWidth="1"/>
  </cols>
  <sheetData>
    <row r="1" spans="1:15" s="41" customFormat="1" ht="20.25">
      <c r="A1" s="40" t="s">
        <v>5</v>
      </c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5" s="43" customFormat="1" ht="45">
      <c r="A2" s="609" t="s">
        <v>66</v>
      </c>
      <c r="B2" s="609"/>
      <c r="C2" s="609"/>
      <c r="D2" s="202" t="s">
        <v>344</v>
      </c>
      <c r="E2" s="202" t="s">
        <v>350</v>
      </c>
      <c r="F2" s="202" t="s">
        <v>366</v>
      </c>
      <c r="G2" s="202" t="s">
        <v>376</v>
      </c>
      <c r="H2" s="202" t="s">
        <v>382</v>
      </c>
      <c r="I2" s="202" t="s">
        <v>383</v>
      </c>
      <c r="J2" s="202" t="s">
        <v>384</v>
      </c>
      <c r="K2" s="498"/>
      <c r="L2" s="202" t="s">
        <v>345</v>
      </c>
      <c r="M2" s="202" t="s">
        <v>385</v>
      </c>
      <c r="N2" s="202" t="s">
        <v>386</v>
      </c>
      <c r="O2" s="202"/>
    </row>
    <row r="3" spans="1:15" s="23" customFormat="1" ht="10.5" customHeight="1">
      <c r="A3" s="8"/>
      <c r="D3" s="16"/>
      <c r="E3" s="16"/>
      <c r="F3" s="16"/>
      <c r="G3" s="16"/>
      <c r="H3" s="109"/>
      <c r="I3" s="16"/>
      <c r="J3" s="16"/>
      <c r="K3" s="31"/>
      <c r="L3" s="16"/>
      <c r="M3" s="109"/>
      <c r="N3" s="16"/>
      <c r="O3" s="16"/>
    </row>
    <row r="4" spans="1:15" s="23" customFormat="1" ht="15">
      <c r="A4" s="46" t="s">
        <v>86</v>
      </c>
      <c r="D4" s="233"/>
      <c r="E4" s="233"/>
      <c r="F4" s="233"/>
      <c r="G4" s="233"/>
      <c r="H4" s="339"/>
      <c r="I4" s="294"/>
      <c r="J4" s="294"/>
      <c r="K4" s="295"/>
      <c r="L4" s="294"/>
      <c r="M4" s="312"/>
      <c r="N4" s="294"/>
      <c r="O4" s="294"/>
    </row>
    <row r="5" spans="1:15" s="17" customFormat="1" ht="15">
      <c r="A5" s="30" t="s">
        <v>89</v>
      </c>
      <c r="D5" s="16">
        <v>211</v>
      </c>
      <c r="E5" s="16">
        <v>181</v>
      </c>
      <c r="F5" s="16">
        <v>137</v>
      </c>
      <c r="G5" s="16">
        <v>178</v>
      </c>
      <c r="H5" s="312">
        <v>247</v>
      </c>
      <c r="I5" s="294">
        <v>38.76404494382022</v>
      </c>
      <c r="J5" s="294">
        <v>17.061611374407583</v>
      </c>
      <c r="K5" s="294"/>
      <c r="L5" s="294">
        <v>667</v>
      </c>
      <c r="M5" s="312">
        <v>743</v>
      </c>
      <c r="N5" s="294">
        <v>11.394302848575721</v>
      </c>
      <c r="O5" s="16"/>
    </row>
    <row r="6" spans="2:15" s="17" customFormat="1" ht="15">
      <c r="B6" s="30" t="s">
        <v>154</v>
      </c>
      <c r="D6" s="16">
        <v>54</v>
      </c>
      <c r="E6" s="16">
        <v>21</v>
      </c>
      <c r="F6" s="16">
        <v>-2</v>
      </c>
      <c r="G6" s="16">
        <v>35</v>
      </c>
      <c r="H6" s="312">
        <v>67</v>
      </c>
      <c r="I6" s="294">
        <v>91.42857142857143</v>
      </c>
      <c r="J6" s="294">
        <v>24.07407407407407</v>
      </c>
      <c r="K6" s="294"/>
      <c r="L6" s="294">
        <v>160</v>
      </c>
      <c r="M6" s="312">
        <v>121</v>
      </c>
      <c r="N6" s="294">
        <v>-24.375000000000004</v>
      </c>
      <c r="O6" s="16"/>
    </row>
    <row r="7" spans="2:15" s="17" customFormat="1" ht="15">
      <c r="B7" s="30" t="s">
        <v>155</v>
      </c>
      <c r="C7" s="80"/>
      <c r="D7" s="16">
        <v>149</v>
      </c>
      <c r="E7" s="16">
        <v>151</v>
      </c>
      <c r="F7" s="16">
        <v>132</v>
      </c>
      <c r="G7" s="16">
        <v>142</v>
      </c>
      <c r="H7" s="312">
        <v>126</v>
      </c>
      <c r="I7" s="294">
        <v>-11.267605633802813</v>
      </c>
      <c r="J7" s="294">
        <v>-15.436241610738255</v>
      </c>
      <c r="K7" s="294"/>
      <c r="L7" s="294">
        <v>478</v>
      </c>
      <c r="M7" s="312">
        <v>551</v>
      </c>
      <c r="N7" s="294">
        <v>15.271966527196646</v>
      </c>
      <c r="O7" s="294"/>
    </row>
    <row r="8" spans="2:15" ht="14.25">
      <c r="B8" s="35"/>
      <c r="C8" s="81" t="s">
        <v>38</v>
      </c>
      <c r="D8" s="106">
        <v>29</v>
      </c>
      <c r="E8" s="106">
        <v>18</v>
      </c>
      <c r="F8" s="106">
        <v>26</v>
      </c>
      <c r="G8" s="106">
        <v>21</v>
      </c>
      <c r="H8" s="309">
        <v>34</v>
      </c>
      <c r="I8" s="282">
        <v>61.904761904761905</v>
      </c>
      <c r="J8" s="282">
        <v>17.24137931034482</v>
      </c>
      <c r="K8" s="282"/>
      <c r="L8" s="282">
        <v>80</v>
      </c>
      <c r="M8" s="309">
        <v>99</v>
      </c>
      <c r="N8" s="282">
        <v>23.750000000000004</v>
      </c>
      <c r="O8" s="282"/>
    </row>
    <row r="9" spans="2:15" ht="14.25">
      <c r="B9" s="35"/>
      <c r="C9" s="81" t="s">
        <v>39</v>
      </c>
      <c r="D9" s="106">
        <v>13</v>
      </c>
      <c r="E9" s="106">
        <v>30</v>
      </c>
      <c r="F9" s="106">
        <v>7</v>
      </c>
      <c r="G9" s="106">
        <v>17</v>
      </c>
      <c r="H9" s="309">
        <v>16</v>
      </c>
      <c r="I9" s="282">
        <v>-5.882352941176472</v>
      </c>
      <c r="J9" s="282">
        <v>23.076923076923084</v>
      </c>
      <c r="K9" s="282"/>
      <c r="L9" s="282">
        <v>54</v>
      </c>
      <c r="M9" s="309">
        <v>70</v>
      </c>
      <c r="N9" s="282">
        <v>29.629629629629626</v>
      </c>
      <c r="O9" s="282"/>
    </row>
    <row r="10" spans="2:15" ht="14.25">
      <c r="B10" s="35"/>
      <c r="C10" s="81" t="s">
        <v>60</v>
      </c>
      <c r="D10" s="106">
        <v>40</v>
      </c>
      <c r="E10" s="106">
        <v>39</v>
      </c>
      <c r="F10" s="106">
        <v>26</v>
      </c>
      <c r="G10" s="106">
        <v>23</v>
      </c>
      <c r="H10" s="309">
        <v>35</v>
      </c>
      <c r="I10" s="282">
        <v>52.17391304347827</v>
      </c>
      <c r="J10" s="282">
        <v>-12.5</v>
      </c>
      <c r="K10" s="282"/>
      <c r="L10" s="282">
        <v>70</v>
      </c>
      <c r="M10" s="309">
        <v>123</v>
      </c>
      <c r="N10" s="282">
        <v>75.71428571428571</v>
      </c>
      <c r="O10" s="282"/>
    </row>
    <row r="11" spans="2:15" ht="14.25">
      <c r="B11" s="35"/>
      <c r="C11" s="451" t="s">
        <v>374</v>
      </c>
      <c r="D11" s="106">
        <v>65</v>
      </c>
      <c r="E11" s="106">
        <v>74</v>
      </c>
      <c r="F11" s="106">
        <v>60</v>
      </c>
      <c r="G11" s="106">
        <v>57</v>
      </c>
      <c r="H11" s="309">
        <v>43</v>
      </c>
      <c r="I11" s="282">
        <v>-24.561403508771928</v>
      </c>
      <c r="J11" s="282">
        <v>-33.84615384615385</v>
      </c>
      <c r="K11" s="282"/>
      <c r="L11" s="282">
        <v>343</v>
      </c>
      <c r="M11" s="309">
        <v>234</v>
      </c>
      <c r="N11" s="282">
        <v>-31.778425655976672</v>
      </c>
      <c r="O11" s="282"/>
    </row>
    <row r="12" spans="2:15" ht="14.25">
      <c r="B12" s="35"/>
      <c r="C12" s="81" t="s">
        <v>63</v>
      </c>
      <c r="D12" s="106">
        <v>2</v>
      </c>
      <c r="E12" s="106">
        <v>-10</v>
      </c>
      <c r="F12" s="106">
        <v>13</v>
      </c>
      <c r="G12" s="106">
        <v>24</v>
      </c>
      <c r="H12" s="309">
        <v>-2</v>
      </c>
      <c r="I12" s="282" t="s">
        <v>380</v>
      </c>
      <c r="J12" s="282" t="s">
        <v>380</v>
      </c>
      <c r="K12" s="282"/>
      <c r="L12" s="282">
        <v>-69</v>
      </c>
      <c r="M12" s="309">
        <v>25</v>
      </c>
      <c r="N12" s="282" t="s">
        <v>380</v>
      </c>
      <c r="O12" s="282"/>
    </row>
    <row r="13" spans="1:15" s="23" customFormat="1" ht="14.25" customHeight="1">
      <c r="A13" s="17"/>
      <c r="B13" s="95" t="s">
        <v>156</v>
      </c>
      <c r="C13" s="95"/>
      <c r="D13" s="16">
        <v>8</v>
      </c>
      <c r="E13" s="16">
        <v>9</v>
      </c>
      <c r="F13" s="16">
        <v>7</v>
      </c>
      <c r="G13" s="16">
        <v>1</v>
      </c>
      <c r="H13" s="599">
        <v>54</v>
      </c>
      <c r="I13" s="294" t="s">
        <v>412</v>
      </c>
      <c r="J13" s="282" t="s">
        <v>412</v>
      </c>
      <c r="K13" s="295"/>
      <c r="L13" s="294">
        <v>29</v>
      </c>
      <c r="M13" s="312">
        <v>71</v>
      </c>
      <c r="N13" s="315" t="s">
        <v>412</v>
      </c>
      <c r="O13" s="315"/>
    </row>
    <row r="14" spans="3:15" ht="14.25">
      <c r="C14" s="21"/>
      <c r="D14" s="106"/>
      <c r="E14" s="106"/>
      <c r="F14" s="106"/>
      <c r="G14" s="106"/>
      <c r="H14" s="486"/>
      <c r="I14" s="282"/>
      <c r="J14" s="282"/>
      <c r="K14" s="282"/>
      <c r="L14" s="282"/>
      <c r="M14" s="486"/>
      <c r="N14" s="282"/>
      <c r="O14" s="282"/>
    </row>
    <row r="15" spans="1:14" ht="15">
      <c r="A15" s="79" t="s">
        <v>159</v>
      </c>
      <c r="B15" s="23"/>
      <c r="C15" s="23"/>
      <c r="D15" s="106"/>
      <c r="E15" s="106"/>
      <c r="F15" s="106"/>
      <c r="G15" s="106"/>
      <c r="H15" s="486"/>
      <c r="I15" s="282"/>
      <c r="J15" s="282"/>
      <c r="M15" s="486"/>
      <c r="N15" s="282"/>
    </row>
    <row r="16" spans="2:14" ht="14.25">
      <c r="B16" s="56" t="s">
        <v>110</v>
      </c>
      <c r="C16" s="81"/>
      <c r="D16" s="106"/>
      <c r="E16" s="106"/>
      <c r="F16" s="106"/>
      <c r="G16" s="106"/>
      <c r="H16" s="486"/>
      <c r="I16" s="282"/>
      <c r="J16" s="282"/>
      <c r="M16" s="486"/>
      <c r="N16" s="282"/>
    </row>
    <row r="17" spans="3:14" ht="14.25">
      <c r="C17" s="81" t="s">
        <v>157</v>
      </c>
      <c r="D17" s="106">
        <v>57</v>
      </c>
      <c r="E17" s="106">
        <v>77</v>
      </c>
      <c r="F17" s="106">
        <v>59</v>
      </c>
      <c r="G17" s="106">
        <v>89</v>
      </c>
      <c r="H17" s="107">
        <v>84</v>
      </c>
      <c r="I17" s="282">
        <v>-5.61797752808989</v>
      </c>
      <c r="J17" s="282">
        <v>47.36842105263157</v>
      </c>
      <c r="K17" s="190"/>
      <c r="L17" s="190">
        <v>430</v>
      </c>
      <c r="M17" s="107">
        <v>339</v>
      </c>
      <c r="N17" s="282">
        <v>-21.162790697674417</v>
      </c>
    </row>
    <row r="18" spans="3:14" ht="14.25">
      <c r="C18" s="21" t="s">
        <v>158</v>
      </c>
      <c r="D18" s="106">
        <v>134</v>
      </c>
      <c r="E18" s="106">
        <v>114</v>
      </c>
      <c r="F18" s="106">
        <v>116</v>
      </c>
      <c r="G18" s="106">
        <v>112</v>
      </c>
      <c r="H18" s="107">
        <v>78</v>
      </c>
      <c r="I18" s="282">
        <v>-30.35714285714286</v>
      </c>
      <c r="J18" s="282">
        <v>-41.7910447761194</v>
      </c>
      <c r="K18" s="190"/>
      <c r="L18" s="190">
        <v>249</v>
      </c>
      <c r="M18" s="107">
        <v>333</v>
      </c>
      <c r="N18" s="282">
        <v>33.734939759036145</v>
      </c>
    </row>
    <row r="19" spans="2:14" ht="14.25">
      <c r="B19" s="56" t="s">
        <v>109</v>
      </c>
      <c r="C19" s="21"/>
      <c r="D19" s="106"/>
      <c r="E19" s="106"/>
      <c r="F19" s="106"/>
      <c r="G19" s="106"/>
      <c r="H19" s="107"/>
      <c r="I19" s="282"/>
      <c r="J19" s="282"/>
      <c r="K19" s="190"/>
      <c r="L19" s="190"/>
      <c r="M19" s="107"/>
      <c r="N19" s="282"/>
    </row>
    <row r="20" spans="3:15" ht="14.25">
      <c r="C20" s="21" t="s">
        <v>53</v>
      </c>
      <c r="D20" s="119">
        <v>1</v>
      </c>
      <c r="E20" s="119">
        <v>0</v>
      </c>
      <c r="F20" s="119">
        <v>0</v>
      </c>
      <c r="G20" s="119">
        <v>0</v>
      </c>
      <c r="H20" s="125">
        <v>1</v>
      </c>
      <c r="I20" s="331" t="s">
        <v>380</v>
      </c>
      <c r="J20" s="282">
        <v>0</v>
      </c>
      <c r="K20" s="350"/>
      <c r="L20" s="350">
        <v>4</v>
      </c>
      <c r="M20" s="125">
        <v>1</v>
      </c>
      <c r="N20" s="353">
        <v>-75</v>
      </c>
      <c r="O20" s="112"/>
    </row>
    <row r="21" spans="3:14" ht="14.25">
      <c r="C21" s="21" t="s">
        <v>54</v>
      </c>
      <c r="D21" s="106">
        <v>29</v>
      </c>
      <c r="E21" s="106">
        <v>29</v>
      </c>
      <c r="F21" s="106">
        <v>32</v>
      </c>
      <c r="G21" s="106">
        <v>41</v>
      </c>
      <c r="H21" s="107">
        <v>21</v>
      </c>
      <c r="I21" s="282">
        <v>-48.78048780487805</v>
      </c>
      <c r="J21" s="282">
        <v>-27.586206896551722</v>
      </c>
      <c r="K21" s="190"/>
      <c r="L21" s="190">
        <v>130</v>
      </c>
      <c r="M21" s="107">
        <v>66</v>
      </c>
      <c r="N21" s="282">
        <v>-49.23076923076923</v>
      </c>
    </row>
    <row r="22" spans="3:14" ht="14.25">
      <c r="C22" s="21" t="s">
        <v>55</v>
      </c>
      <c r="D22" s="106">
        <v>12</v>
      </c>
      <c r="E22" s="106">
        <v>11</v>
      </c>
      <c r="F22" s="106">
        <v>11</v>
      </c>
      <c r="G22" s="106">
        <v>18</v>
      </c>
      <c r="H22" s="107">
        <v>14</v>
      </c>
      <c r="I22" s="282">
        <v>-22.22222222222222</v>
      </c>
      <c r="J22" s="282">
        <v>16.666666666666675</v>
      </c>
      <c r="K22" s="190"/>
      <c r="L22" s="190">
        <v>67</v>
      </c>
      <c r="M22" s="107">
        <v>54</v>
      </c>
      <c r="N22" s="282">
        <v>-19.402985074626866</v>
      </c>
    </row>
    <row r="23" spans="2:15" s="17" customFormat="1" ht="15">
      <c r="B23" s="17" t="s">
        <v>155</v>
      </c>
      <c r="D23" s="16">
        <v>149</v>
      </c>
      <c r="E23" s="294">
        <v>151</v>
      </c>
      <c r="F23" s="294">
        <v>132</v>
      </c>
      <c r="G23" s="294">
        <v>142</v>
      </c>
      <c r="H23" s="109">
        <v>126</v>
      </c>
      <c r="I23" s="294">
        <v>-11.267605633802813</v>
      </c>
      <c r="J23" s="294">
        <v>-15.436241610738255</v>
      </c>
      <c r="K23" s="191"/>
      <c r="L23" s="214">
        <v>478</v>
      </c>
      <c r="M23" s="109">
        <v>551</v>
      </c>
      <c r="N23" s="294">
        <v>15.271966527196646</v>
      </c>
      <c r="O23" s="16"/>
    </row>
    <row r="24" spans="4:14" ht="14.25">
      <c r="D24" s="234"/>
      <c r="E24" s="234"/>
      <c r="F24" s="234"/>
      <c r="G24" s="234"/>
      <c r="H24" s="340"/>
      <c r="I24" s="282"/>
      <c r="J24" s="282"/>
      <c r="L24" s="135"/>
      <c r="M24" s="280"/>
      <c r="N24" s="282"/>
    </row>
    <row r="25" spans="4:14" ht="14.25">
      <c r="D25" s="234"/>
      <c r="E25" s="234"/>
      <c r="F25" s="234"/>
      <c r="G25" s="234"/>
      <c r="H25" s="340"/>
      <c r="I25" s="282"/>
      <c r="J25" s="282"/>
      <c r="L25" s="240"/>
      <c r="M25" s="280"/>
      <c r="N25" s="282"/>
    </row>
    <row r="26" spans="4:14" ht="14.25">
      <c r="D26" s="234"/>
      <c r="E26" s="234"/>
      <c r="F26" s="234"/>
      <c r="G26" s="234"/>
      <c r="H26" s="340"/>
      <c r="I26" s="282"/>
      <c r="J26" s="282"/>
      <c r="M26" s="280"/>
      <c r="N26" s="282"/>
    </row>
    <row r="27" spans="4:14" ht="14.25">
      <c r="D27" s="234"/>
      <c r="E27" s="234"/>
      <c r="F27" s="234"/>
      <c r="G27" s="234"/>
      <c r="H27" s="340"/>
      <c r="I27" s="282"/>
      <c r="J27" s="282"/>
      <c r="M27" s="280"/>
      <c r="N27" s="282"/>
    </row>
    <row r="28" spans="4:14" ht="14.25">
      <c r="D28" s="234"/>
      <c r="E28" s="234"/>
      <c r="F28" s="234"/>
      <c r="G28" s="234"/>
      <c r="H28" s="340"/>
      <c r="I28" s="282"/>
      <c r="J28" s="282"/>
      <c r="M28" s="280"/>
      <c r="N28" s="282"/>
    </row>
    <row r="29" spans="8:14" ht="14.25">
      <c r="H29" s="340"/>
      <c r="I29" s="282"/>
      <c r="J29" s="282"/>
      <c r="M29" s="280"/>
      <c r="N29" s="282"/>
    </row>
    <row r="30" spans="8:14" ht="14.25">
      <c r="H30" s="340"/>
      <c r="I30" s="282"/>
      <c r="J30" s="282"/>
      <c r="M30" s="280"/>
      <c r="N30" s="282"/>
    </row>
    <row r="31" spans="8:14" ht="14.25">
      <c r="H31" s="340"/>
      <c r="I31" s="282"/>
      <c r="J31" s="282"/>
      <c r="M31" s="280"/>
      <c r="N31" s="282"/>
    </row>
    <row r="32" spans="8:14" ht="14.25">
      <c r="H32" s="340"/>
      <c r="I32" s="282"/>
      <c r="J32" s="282"/>
      <c r="M32" s="280"/>
      <c r="N32" s="282"/>
    </row>
    <row r="33" spans="8:14" ht="14.25">
      <c r="H33" s="340"/>
      <c r="I33" s="282"/>
      <c r="J33" s="282"/>
      <c r="M33" s="280"/>
      <c r="N33" s="282"/>
    </row>
    <row r="34" spans="8:14" ht="14.25">
      <c r="H34" s="340"/>
      <c r="I34" s="282"/>
      <c r="J34" s="282"/>
      <c r="M34" s="280"/>
      <c r="N34" s="282"/>
    </row>
    <row r="35" spans="8:14" ht="14.25">
      <c r="H35" s="340"/>
      <c r="I35" s="282"/>
      <c r="J35" s="282"/>
      <c r="M35" s="280"/>
      <c r="N35" s="282"/>
    </row>
    <row r="36" spans="8:14" ht="14.25">
      <c r="H36" s="340"/>
      <c r="I36" s="282"/>
      <c r="J36" s="282"/>
      <c r="M36" s="280"/>
      <c r="N36" s="282"/>
    </row>
    <row r="37" spans="8:13" ht="14.25">
      <c r="H37" s="340"/>
      <c r="M37" s="280"/>
    </row>
    <row r="38" spans="8:13" ht="14.25">
      <c r="H38" s="340"/>
      <c r="M38" s="280"/>
    </row>
    <row r="39" spans="8:13" ht="14.25">
      <c r="H39" s="280"/>
      <c r="M39" s="280"/>
    </row>
    <row r="40" spans="8:13" ht="14.25">
      <c r="H40" s="280"/>
      <c r="M40" s="280"/>
    </row>
    <row r="41" spans="8:13" ht="14.25">
      <c r="H41" s="280"/>
      <c r="M41" s="280"/>
    </row>
    <row r="42" spans="8:13" ht="14.25">
      <c r="H42" s="280"/>
      <c r="M42" s="280"/>
    </row>
    <row r="43" spans="8:13" ht="14.25">
      <c r="H43" s="280"/>
      <c r="M43" s="280"/>
    </row>
    <row r="44" spans="8:13" ht="14.25">
      <c r="H44" s="280"/>
      <c r="M44" s="280"/>
    </row>
    <row r="45" spans="8:13" ht="14.25">
      <c r="H45" s="280"/>
      <c r="M45" s="280"/>
    </row>
    <row r="46" spans="8:13" ht="14.25">
      <c r="H46" s="280"/>
      <c r="M46" s="280"/>
    </row>
    <row r="47" spans="8:13" ht="14.25">
      <c r="H47" s="280"/>
      <c r="M47" s="280"/>
    </row>
    <row r="48" spans="8:13" ht="14.25">
      <c r="H48" s="280"/>
      <c r="M48" s="280"/>
    </row>
    <row r="49" spans="8:13" ht="14.25">
      <c r="H49" s="280"/>
      <c r="M49" s="280"/>
    </row>
    <row r="50" spans="8:13" ht="14.25">
      <c r="H50" s="280"/>
      <c r="M50" s="280"/>
    </row>
    <row r="51" spans="8:13" ht="14.25">
      <c r="H51" s="280"/>
      <c r="M51" s="280"/>
    </row>
    <row r="52" spans="8:13" ht="14.25">
      <c r="H52" s="280"/>
      <c r="M52" s="280"/>
    </row>
    <row r="53" spans="8:13" ht="14.25">
      <c r="H53" s="280"/>
      <c r="M53" s="280"/>
    </row>
    <row r="54" spans="8:13" ht="14.25">
      <c r="H54" s="280"/>
      <c r="M54" s="280"/>
    </row>
    <row r="55" spans="8:13" ht="14.25">
      <c r="H55" s="280"/>
      <c r="M55" s="280"/>
    </row>
    <row r="56" spans="8:13" ht="14.25">
      <c r="H56" s="280"/>
      <c r="M56" s="280"/>
    </row>
    <row r="57" spans="8:13" ht="14.25">
      <c r="H57" s="280"/>
      <c r="M57" s="280"/>
    </row>
    <row r="58" spans="8:13" ht="14.25">
      <c r="H58" s="280"/>
      <c r="M58" s="280"/>
    </row>
    <row r="59" spans="8:13" ht="14.25">
      <c r="H59" s="280"/>
      <c r="M59" s="280"/>
    </row>
    <row r="60" spans="8:13" ht="14.25">
      <c r="H60" s="280"/>
      <c r="M60" s="280"/>
    </row>
    <row r="61" spans="8:13" ht="14.25">
      <c r="H61" s="280"/>
      <c r="M61" s="280"/>
    </row>
    <row r="62" spans="8:13" ht="14.25">
      <c r="H62" s="280"/>
      <c r="M62" s="280"/>
    </row>
    <row r="63" spans="8:13" ht="14.25">
      <c r="H63" s="280"/>
      <c r="M63" s="280"/>
    </row>
    <row r="64" spans="8:13" ht="14.25">
      <c r="H64" s="280"/>
      <c r="M64" s="280"/>
    </row>
    <row r="65" spans="8:13" ht="14.25">
      <c r="H65" s="280"/>
      <c r="M65" s="280"/>
    </row>
    <row r="66" spans="8:13" ht="14.25">
      <c r="H66" s="280"/>
      <c r="M66" s="280"/>
    </row>
    <row r="67" spans="8:13" ht="14.25">
      <c r="H67" s="280"/>
      <c r="M67" s="280"/>
    </row>
    <row r="68" spans="8:13" ht="14.25">
      <c r="H68" s="280"/>
      <c r="M68" s="280"/>
    </row>
    <row r="69" spans="8:13" ht="14.25">
      <c r="H69" s="280"/>
      <c r="M69" s="280"/>
    </row>
    <row r="70" spans="8:13" ht="14.25">
      <c r="H70" s="280"/>
      <c r="M70" s="280"/>
    </row>
    <row r="71" spans="8:13" ht="14.25">
      <c r="H71" s="280"/>
      <c r="M71" s="280"/>
    </row>
    <row r="72" spans="8:13" ht="14.25">
      <c r="H72" s="280"/>
      <c r="M72" s="280"/>
    </row>
    <row r="73" spans="8:13" ht="14.25">
      <c r="H73" s="280"/>
      <c r="M73" s="280"/>
    </row>
    <row r="74" spans="8:13" ht="14.25">
      <c r="H74" s="280"/>
      <c r="M74" s="280"/>
    </row>
    <row r="75" spans="8:13" ht="14.25">
      <c r="H75" s="280"/>
      <c r="M75" s="280"/>
    </row>
    <row r="76" spans="8:13" ht="14.25">
      <c r="H76" s="280"/>
      <c r="M76" s="280"/>
    </row>
    <row r="77" spans="8:13" ht="14.25">
      <c r="H77" s="280"/>
      <c r="M77" s="280"/>
    </row>
    <row r="78" spans="8:13" ht="14.25">
      <c r="H78" s="280"/>
      <c r="M78" s="280"/>
    </row>
    <row r="79" spans="8:13" ht="14.25">
      <c r="H79" s="280"/>
      <c r="M79" s="280"/>
    </row>
    <row r="80" spans="8:13" ht="14.25">
      <c r="H80" s="280"/>
      <c r="M80" s="280"/>
    </row>
    <row r="81" spans="8:13" ht="14.25">
      <c r="H81" s="280"/>
      <c r="M81" s="280"/>
    </row>
    <row r="82" spans="8:13" ht="14.25">
      <c r="H82" s="280"/>
      <c r="M82" s="280"/>
    </row>
    <row r="83" spans="8:13" ht="14.25">
      <c r="H83" s="280"/>
      <c r="M83" s="280"/>
    </row>
    <row r="84" spans="8:13" ht="14.25">
      <c r="H84" s="280"/>
      <c r="M84" s="280"/>
    </row>
    <row r="85" spans="8:13" ht="14.25">
      <c r="H85" s="280"/>
      <c r="M85" s="280"/>
    </row>
    <row r="86" spans="8:13" ht="14.25">
      <c r="H86" s="280"/>
      <c r="M86" s="280"/>
    </row>
    <row r="87" spans="8:13" ht="14.25">
      <c r="H87" s="280"/>
      <c r="M87" s="280"/>
    </row>
    <row r="88" spans="8:13" ht="14.25">
      <c r="H88" s="280"/>
      <c r="M88" s="280"/>
    </row>
    <row r="89" spans="8:13" ht="14.25">
      <c r="H89" s="280"/>
      <c r="M89" s="280"/>
    </row>
    <row r="90" spans="8:13" ht="14.25">
      <c r="H90" s="280"/>
      <c r="M90" s="280"/>
    </row>
    <row r="91" spans="8:13" ht="14.25">
      <c r="H91" s="280"/>
      <c r="M91" s="280"/>
    </row>
    <row r="92" spans="8:13" ht="14.25">
      <c r="H92" s="280"/>
      <c r="M92" s="280"/>
    </row>
    <row r="93" spans="8:13" ht="14.25">
      <c r="H93" s="280"/>
      <c r="M93" s="280"/>
    </row>
    <row r="94" spans="8:13" ht="14.25">
      <c r="H94" s="280"/>
      <c r="M94" s="280"/>
    </row>
    <row r="95" spans="8:13" ht="14.25">
      <c r="H95" s="280"/>
      <c r="M95" s="280"/>
    </row>
    <row r="96" spans="8:13" ht="14.25">
      <c r="H96" s="280"/>
      <c r="M96" s="280"/>
    </row>
    <row r="97" spans="8:13" ht="14.25">
      <c r="H97" s="280"/>
      <c r="M97" s="280"/>
    </row>
    <row r="98" spans="8:13" ht="14.25">
      <c r="H98" s="280"/>
      <c r="M98" s="280"/>
    </row>
    <row r="99" spans="8:13" ht="14.25">
      <c r="H99" s="280"/>
      <c r="M99" s="280"/>
    </row>
    <row r="100" spans="8:13" ht="14.25">
      <c r="H100" s="280"/>
      <c r="M100" s="280"/>
    </row>
    <row r="101" spans="8:13" ht="14.25">
      <c r="H101" s="280"/>
      <c r="M101" s="280"/>
    </row>
    <row r="102" spans="8:13" ht="14.25">
      <c r="H102" s="280"/>
      <c r="M102" s="280"/>
    </row>
    <row r="103" spans="8:13" ht="14.25">
      <c r="H103" s="280"/>
      <c r="M103" s="280"/>
    </row>
    <row r="104" spans="8:13" ht="14.25">
      <c r="H104" s="280"/>
      <c r="M104" s="280"/>
    </row>
    <row r="105" spans="8:13" ht="14.25">
      <c r="H105" s="280"/>
      <c r="M105" s="280"/>
    </row>
    <row r="106" spans="8:13" ht="14.25">
      <c r="H106" s="280"/>
      <c r="M106" s="280"/>
    </row>
    <row r="107" spans="8:13" ht="14.25">
      <c r="H107" s="280"/>
      <c r="M107" s="280"/>
    </row>
    <row r="108" spans="8:13" ht="14.25">
      <c r="H108" s="280"/>
      <c r="M108" s="280"/>
    </row>
    <row r="109" spans="8:13" ht="14.25">
      <c r="H109" s="280"/>
      <c r="M109" s="280"/>
    </row>
    <row r="110" spans="8:13" ht="14.25">
      <c r="H110" s="280"/>
      <c r="M110" s="280"/>
    </row>
    <row r="111" spans="8:13" ht="14.25">
      <c r="H111" s="280"/>
      <c r="M111" s="280"/>
    </row>
    <row r="112" spans="8:13" ht="14.25">
      <c r="H112" s="280"/>
      <c r="M112" s="280"/>
    </row>
    <row r="113" spans="8:13" ht="14.25">
      <c r="H113" s="280"/>
      <c r="M113" s="280"/>
    </row>
    <row r="114" spans="8:13" ht="14.25">
      <c r="H114" s="280"/>
      <c r="M114" s="280"/>
    </row>
    <row r="115" spans="8:13" ht="14.25">
      <c r="H115" s="280"/>
      <c r="M115" s="280"/>
    </row>
    <row r="116" spans="8:13" ht="14.25">
      <c r="H116" s="280"/>
      <c r="M116" s="280"/>
    </row>
    <row r="117" spans="8:13" ht="14.25">
      <c r="H117" s="280"/>
      <c r="M117" s="280"/>
    </row>
    <row r="118" spans="8:13" ht="14.25">
      <c r="H118" s="280"/>
      <c r="M118" s="280"/>
    </row>
    <row r="119" spans="8:13" ht="14.25">
      <c r="H119" s="280"/>
      <c r="M119" s="280"/>
    </row>
    <row r="120" spans="8:13" ht="14.25">
      <c r="H120" s="280"/>
      <c r="M120" s="280"/>
    </row>
    <row r="121" spans="8:13" ht="14.25">
      <c r="H121" s="280"/>
      <c r="M121" s="280"/>
    </row>
    <row r="122" spans="8:13" ht="14.25">
      <c r="H122" s="280"/>
      <c r="M122" s="280"/>
    </row>
    <row r="123" spans="8:13" ht="14.25">
      <c r="H123" s="280"/>
      <c r="M123" s="280"/>
    </row>
    <row r="124" spans="8:13" ht="14.25">
      <c r="H124" s="280"/>
      <c r="M124" s="280"/>
    </row>
    <row r="125" spans="8:13" ht="14.25">
      <c r="H125" s="280"/>
      <c r="M125" s="280"/>
    </row>
    <row r="126" spans="8:13" ht="14.25">
      <c r="H126" s="280"/>
      <c r="M126" s="280"/>
    </row>
    <row r="127" spans="8:13" ht="14.25">
      <c r="H127" s="280"/>
      <c r="M127" s="280"/>
    </row>
    <row r="128" spans="8:13" ht="14.25">
      <c r="H128" s="280"/>
      <c r="M128" s="280"/>
    </row>
    <row r="129" spans="8:13" ht="14.25">
      <c r="H129" s="280"/>
      <c r="M129" s="280"/>
    </row>
    <row r="130" spans="8:13" ht="14.25">
      <c r="H130" s="280"/>
      <c r="M130" s="280"/>
    </row>
    <row r="131" spans="8:13" ht="14.25">
      <c r="H131" s="280"/>
      <c r="M131" s="280"/>
    </row>
    <row r="132" spans="8:13" ht="14.25">
      <c r="H132" s="280"/>
      <c r="M132" s="280"/>
    </row>
    <row r="133" spans="8:13" ht="14.25">
      <c r="H133" s="280"/>
      <c r="M133" s="280"/>
    </row>
    <row r="134" spans="8:13" ht="14.25">
      <c r="H134" s="280"/>
      <c r="M134" s="280"/>
    </row>
    <row r="135" spans="8:13" ht="14.25">
      <c r="H135" s="280"/>
      <c r="M135" s="280"/>
    </row>
    <row r="136" spans="8:13" ht="14.25">
      <c r="H136" s="280"/>
      <c r="M136" s="280"/>
    </row>
    <row r="137" spans="8:13" ht="14.25">
      <c r="H137" s="280"/>
      <c r="M137" s="280"/>
    </row>
    <row r="138" spans="8:13" ht="14.25">
      <c r="H138" s="280"/>
      <c r="M138" s="280"/>
    </row>
    <row r="139" spans="8:13" ht="14.25">
      <c r="H139" s="280"/>
      <c r="M139" s="280"/>
    </row>
    <row r="140" ht="14.25">
      <c r="H140" s="280"/>
    </row>
    <row r="141" ht="14.25">
      <c r="H141" s="280"/>
    </row>
    <row r="142" ht="14.25">
      <c r="H142" s="280"/>
    </row>
    <row r="143" ht="14.25">
      <c r="H143" s="280"/>
    </row>
    <row r="144" ht="14.25">
      <c r="H144" s="299"/>
    </row>
    <row r="145" ht="14.25">
      <c r="H145" s="299"/>
    </row>
    <row r="146" ht="14.25">
      <c r="H146" s="299"/>
    </row>
    <row r="147" ht="14.25">
      <c r="H147" s="299"/>
    </row>
    <row r="148" ht="14.25">
      <c r="H148" s="299"/>
    </row>
    <row r="149" ht="14.25">
      <c r="H149" s="299"/>
    </row>
  </sheetData>
  <sheetProtection/>
  <mergeCells count="1">
    <mergeCell ref="A2:C2"/>
  </mergeCells>
  <hyperlinks>
    <hyperlink ref="A2" location="Index!A1" display="Back to Index"/>
  </hyperlinks>
  <printOptions gridLines="1"/>
  <pageMargins left="0.7480314960629921" right="0.5118110236220472" top="0.984251968503937" bottom="0.984251968503937" header="0.5118110236220472" footer="0.5118110236220472"/>
  <pageSetup blackAndWhite="1" fitToHeight="1" fitToWidth="1" horizontalDpi="600" verticalDpi="600" orientation="landscape" paperSize="9" r:id="rId1"/>
  <headerFooter alignWithMargins="0">
    <oddFooter>&amp;L&amp;D\&amp;T&amp;R&amp;F\&amp;A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O149"/>
  <sheetViews>
    <sheetView zoomScale="85" zoomScaleNormal="85" zoomScalePageLayoutView="0" workbookViewId="0" topLeftCell="A1">
      <pane xSplit="3" ySplit="3" topLeftCell="D4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M9" sqref="M9"/>
    </sheetView>
  </sheetViews>
  <sheetFormatPr defaultColWidth="9.140625" defaultRowHeight="12.75"/>
  <cols>
    <col min="1" max="1" width="18.7109375" style="21" customWidth="1"/>
    <col min="2" max="2" width="33.00390625" style="105" customWidth="1"/>
    <col min="3" max="3" width="1.1484375" style="9" hidden="1" customWidth="1"/>
    <col min="4" max="7" width="10.140625" style="69" customWidth="1"/>
    <col min="8" max="8" width="10.140625" style="104" customWidth="1"/>
    <col min="9" max="9" width="8.28125" style="69" customWidth="1"/>
    <col min="10" max="10" width="8.00390625" style="69" customWidth="1"/>
    <col min="11" max="11" width="3.28125" style="20" customWidth="1"/>
    <col min="12" max="12" width="9.8515625" style="69" customWidth="1"/>
    <col min="13" max="13" width="9.8515625" style="104" customWidth="1"/>
    <col min="14" max="14" width="9.28125" style="69" customWidth="1"/>
    <col min="15" max="15" width="2.28125" style="69" customWidth="1"/>
    <col min="16" max="16384" width="9.140625" style="21" customWidth="1"/>
  </cols>
  <sheetData>
    <row r="1" spans="1:15" s="41" customFormat="1" ht="20.25">
      <c r="A1" s="40" t="s">
        <v>14</v>
      </c>
      <c r="B1" s="402"/>
      <c r="D1" s="193"/>
      <c r="E1" s="193"/>
      <c r="F1" s="193"/>
      <c r="G1" s="193"/>
      <c r="H1" s="193"/>
      <c r="I1" s="108"/>
      <c r="J1" s="108"/>
      <c r="K1" s="42"/>
      <c r="L1" s="108"/>
      <c r="M1" s="193"/>
      <c r="N1" s="108"/>
      <c r="O1" s="108"/>
    </row>
    <row r="2" spans="1:15" s="43" customFormat="1" ht="45">
      <c r="A2" s="609" t="s">
        <v>66</v>
      </c>
      <c r="B2" s="609"/>
      <c r="C2" s="609"/>
      <c r="D2" s="202" t="s">
        <v>344</v>
      </c>
      <c r="E2" s="202" t="s">
        <v>350</v>
      </c>
      <c r="F2" s="202" t="s">
        <v>366</v>
      </c>
      <c r="G2" s="202" t="s">
        <v>376</v>
      </c>
      <c r="H2" s="202" t="s">
        <v>382</v>
      </c>
      <c r="I2" s="202" t="s">
        <v>383</v>
      </c>
      <c r="J2" s="202" t="s">
        <v>384</v>
      </c>
      <c r="K2" s="203"/>
      <c r="L2" s="202" t="s">
        <v>345</v>
      </c>
      <c r="M2" s="202" t="s">
        <v>385</v>
      </c>
      <c r="N2" s="202" t="s">
        <v>386</v>
      </c>
      <c r="O2" s="202"/>
    </row>
    <row r="3" spans="1:15" s="23" customFormat="1" ht="6.75" customHeight="1">
      <c r="A3" s="8"/>
      <c r="B3" s="31"/>
      <c r="D3" s="16"/>
      <c r="E3" s="16"/>
      <c r="F3" s="16"/>
      <c r="G3" s="16"/>
      <c r="H3" s="283"/>
      <c r="I3" s="16"/>
      <c r="J3" s="16"/>
      <c r="L3" s="16"/>
      <c r="M3" s="109"/>
      <c r="N3" s="16"/>
      <c r="O3" s="16"/>
    </row>
    <row r="4" spans="1:15" s="23" customFormat="1" ht="15">
      <c r="A4" s="39" t="s">
        <v>182</v>
      </c>
      <c r="B4" s="31"/>
      <c r="D4" s="16"/>
      <c r="E4" s="16"/>
      <c r="F4" s="16"/>
      <c r="G4" s="16"/>
      <c r="H4" s="300"/>
      <c r="I4" s="16"/>
      <c r="J4" s="16"/>
      <c r="L4" s="16"/>
      <c r="M4" s="283"/>
      <c r="N4" s="16"/>
      <c r="O4" s="16"/>
    </row>
    <row r="5" spans="1:15" s="17" customFormat="1" ht="15">
      <c r="A5" s="30" t="s">
        <v>180</v>
      </c>
      <c r="B5" s="403"/>
      <c r="D5" s="16">
        <v>279154</v>
      </c>
      <c r="E5" s="16">
        <v>284498</v>
      </c>
      <c r="F5" s="16">
        <v>283723</v>
      </c>
      <c r="G5" s="16">
        <v>288749</v>
      </c>
      <c r="H5" s="109">
        <v>286871</v>
      </c>
      <c r="I5" s="294">
        <v>-0.6503918628289584</v>
      </c>
      <c r="J5" s="294">
        <v>2.7644239380413715</v>
      </c>
      <c r="K5" s="459"/>
      <c r="L5" s="16">
        <v>279154</v>
      </c>
      <c r="M5" s="109">
        <v>286871</v>
      </c>
      <c r="N5" s="294">
        <v>2.7644239380413715</v>
      </c>
      <c r="O5" s="457"/>
    </row>
    <row r="6" spans="1:15" s="17" customFormat="1" ht="15">
      <c r="A6" s="82" t="s">
        <v>78</v>
      </c>
      <c r="B6" s="403"/>
      <c r="D6" s="16"/>
      <c r="E6" s="16"/>
      <c r="F6" s="16"/>
      <c r="G6" s="16"/>
      <c r="H6" s="109"/>
      <c r="I6" s="294"/>
      <c r="J6" s="294"/>
      <c r="K6" s="459"/>
      <c r="L6" s="16"/>
      <c r="M6" s="109"/>
      <c r="N6" s="294"/>
      <c r="O6" s="457"/>
    </row>
    <row r="7" spans="1:15" ht="14.25">
      <c r="A7" s="35"/>
      <c r="B7" s="32" t="s">
        <v>165</v>
      </c>
      <c r="C7" s="21"/>
      <c r="D7" s="106">
        <v>983</v>
      </c>
      <c r="E7" s="106">
        <v>1020</v>
      </c>
      <c r="F7" s="106">
        <v>983</v>
      </c>
      <c r="G7" s="106">
        <v>898</v>
      </c>
      <c r="H7" s="107">
        <v>821</v>
      </c>
      <c r="I7" s="282">
        <v>-8.574610244988868</v>
      </c>
      <c r="J7" s="282">
        <v>-16.480162767039673</v>
      </c>
      <c r="K7" s="458"/>
      <c r="L7" s="106">
        <v>983</v>
      </c>
      <c r="M7" s="107">
        <v>821</v>
      </c>
      <c r="N7" s="282">
        <v>-16.480162767039673</v>
      </c>
      <c r="O7" s="425"/>
    </row>
    <row r="8" spans="1:15" ht="14.25">
      <c r="A8" s="35"/>
      <c r="B8" s="32" t="s">
        <v>166</v>
      </c>
      <c r="C8" s="21"/>
      <c r="D8" s="106">
        <v>2583</v>
      </c>
      <c r="E8" s="106">
        <v>2670</v>
      </c>
      <c r="F8" s="106">
        <v>2669</v>
      </c>
      <c r="G8" s="106">
        <v>2695</v>
      </c>
      <c r="H8" s="107">
        <v>2761</v>
      </c>
      <c r="I8" s="282">
        <v>2.448979591836742</v>
      </c>
      <c r="J8" s="282">
        <v>6.891211769260552</v>
      </c>
      <c r="K8" s="458"/>
      <c r="L8" s="106">
        <v>2583</v>
      </c>
      <c r="M8" s="107">
        <v>2761</v>
      </c>
      <c r="N8" s="282">
        <v>6.891211769260552</v>
      </c>
      <c r="O8" s="425"/>
    </row>
    <row r="9" spans="1:15" s="17" customFormat="1" ht="15">
      <c r="A9" s="30" t="s">
        <v>181</v>
      </c>
      <c r="B9" s="31"/>
      <c r="D9" s="16">
        <v>275588</v>
      </c>
      <c r="E9" s="16">
        <v>280808</v>
      </c>
      <c r="F9" s="16">
        <v>280071</v>
      </c>
      <c r="G9" s="16">
        <v>285156</v>
      </c>
      <c r="H9" s="109">
        <v>283289</v>
      </c>
      <c r="I9" s="294">
        <v>-0.6547293411325761</v>
      </c>
      <c r="J9" s="294">
        <v>2.7943887251984822</v>
      </c>
      <c r="K9" s="459"/>
      <c r="L9" s="16">
        <v>275588</v>
      </c>
      <c r="M9" s="109">
        <v>283289</v>
      </c>
      <c r="N9" s="294">
        <v>2.7943887251984822</v>
      </c>
      <c r="O9" s="457"/>
    </row>
    <row r="10" spans="2:15" ht="15">
      <c r="B10" s="31"/>
      <c r="C10" s="32"/>
      <c r="D10" s="106"/>
      <c r="E10" s="106"/>
      <c r="F10" s="106"/>
      <c r="G10" s="16"/>
      <c r="H10" s="490"/>
      <c r="I10" s="282"/>
      <c r="J10" s="282"/>
      <c r="K10" s="458"/>
      <c r="L10" s="106"/>
      <c r="M10" s="107"/>
      <c r="N10" s="282"/>
      <c r="O10" s="425"/>
    </row>
    <row r="11" spans="1:15" s="17" customFormat="1" ht="15">
      <c r="A11" s="17" t="s">
        <v>180</v>
      </c>
      <c r="B11" s="403"/>
      <c r="D11" s="16">
        <v>279154</v>
      </c>
      <c r="E11" s="16">
        <v>284498</v>
      </c>
      <c r="F11" s="16">
        <v>283723</v>
      </c>
      <c r="G11" s="16">
        <v>288749</v>
      </c>
      <c r="H11" s="109">
        <v>286871</v>
      </c>
      <c r="I11" s="294">
        <v>-0.6503918628289584</v>
      </c>
      <c r="J11" s="294">
        <v>2.7644239380413715</v>
      </c>
      <c r="K11" s="459"/>
      <c r="L11" s="16">
        <v>279154</v>
      </c>
      <c r="M11" s="109">
        <v>286871</v>
      </c>
      <c r="N11" s="294">
        <v>2.7644239380413715</v>
      </c>
      <c r="O11" s="457"/>
    </row>
    <row r="12" spans="1:15" ht="15">
      <c r="A12" s="82" t="s">
        <v>273</v>
      </c>
      <c r="C12" s="21"/>
      <c r="D12" s="135"/>
      <c r="E12" s="135"/>
      <c r="F12" s="135"/>
      <c r="G12" s="106"/>
      <c r="H12" s="486"/>
      <c r="I12" s="282"/>
      <c r="J12" s="282"/>
      <c r="K12" s="458"/>
      <c r="L12" s="16"/>
      <c r="M12" s="486"/>
      <c r="N12" s="282"/>
      <c r="O12" s="425"/>
    </row>
    <row r="13" spans="2:15" s="19" customFormat="1" ht="28.5">
      <c r="B13" s="401" t="s">
        <v>279</v>
      </c>
      <c r="D13" s="106">
        <v>82312</v>
      </c>
      <c r="E13" s="106">
        <v>83647</v>
      </c>
      <c r="F13" s="106">
        <v>84605</v>
      </c>
      <c r="G13" s="106">
        <v>87279</v>
      </c>
      <c r="H13" s="107">
        <v>88853</v>
      </c>
      <c r="I13" s="282">
        <v>1.803412046425823</v>
      </c>
      <c r="J13" s="282">
        <v>7.946593449314809</v>
      </c>
      <c r="K13" s="458"/>
      <c r="L13" s="106">
        <v>82312</v>
      </c>
      <c r="M13" s="107">
        <v>88853</v>
      </c>
      <c r="N13" s="282">
        <v>7.946593449314809</v>
      </c>
      <c r="O13" s="425"/>
    </row>
    <row r="14" spans="2:15" s="19" customFormat="1" ht="14.25">
      <c r="B14" s="401" t="s">
        <v>255</v>
      </c>
      <c r="C14" s="33"/>
      <c r="D14" s="106">
        <v>195043</v>
      </c>
      <c r="E14" s="106">
        <v>198218</v>
      </c>
      <c r="F14" s="106">
        <v>196438</v>
      </c>
      <c r="G14" s="106">
        <v>200058</v>
      </c>
      <c r="H14" s="107">
        <v>196412</v>
      </c>
      <c r="I14" s="282">
        <v>-1.8224714832698496</v>
      </c>
      <c r="J14" s="282">
        <v>0.7018965048732895</v>
      </c>
      <c r="K14" s="458"/>
      <c r="L14" s="106">
        <v>195043</v>
      </c>
      <c r="M14" s="107">
        <v>196412</v>
      </c>
      <c r="N14" s="282">
        <v>0.7018965048732895</v>
      </c>
      <c r="O14" s="425"/>
    </row>
    <row r="15" spans="2:15" ht="14.25">
      <c r="B15" s="105" t="s">
        <v>27</v>
      </c>
      <c r="C15" s="35"/>
      <c r="D15" s="106">
        <v>1799</v>
      </c>
      <c r="E15" s="106">
        <v>2633</v>
      </c>
      <c r="F15" s="106">
        <v>2680</v>
      </c>
      <c r="G15" s="106">
        <v>1412</v>
      </c>
      <c r="H15" s="107">
        <v>1606</v>
      </c>
      <c r="I15" s="282">
        <v>13.739376770538247</v>
      </c>
      <c r="J15" s="282">
        <v>-10.728182323513058</v>
      </c>
      <c r="K15" s="458"/>
      <c r="L15" s="106">
        <v>1799</v>
      </c>
      <c r="M15" s="107">
        <v>1606</v>
      </c>
      <c r="N15" s="282">
        <v>-10.728182323513058</v>
      </c>
      <c r="O15" s="425"/>
    </row>
    <row r="16" spans="1:15" s="23" customFormat="1" ht="17.25" customHeight="1">
      <c r="A16" s="56" t="s">
        <v>274</v>
      </c>
      <c r="B16" s="31"/>
      <c r="D16" s="268"/>
      <c r="E16" s="268"/>
      <c r="F16" s="268"/>
      <c r="G16" s="16"/>
      <c r="H16" s="490"/>
      <c r="I16" s="294"/>
      <c r="J16" s="294"/>
      <c r="K16" s="460"/>
      <c r="L16" s="16"/>
      <c r="M16" s="486"/>
      <c r="N16" s="294"/>
      <c r="O16" s="457"/>
    </row>
    <row r="17" spans="2:15" ht="14.25">
      <c r="B17" s="105" t="s">
        <v>38</v>
      </c>
      <c r="C17" s="21"/>
      <c r="D17" s="106">
        <v>129167</v>
      </c>
      <c r="E17" s="106">
        <v>130809</v>
      </c>
      <c r="F17" s="106">
        <v>129819</v>
      </c>
      <c r="G17" s="106">
        <v>133154</v>
      </c>
      <c r="H17" s="107">
        <v>135860</v>
      </c>
      <c r="I17" s="106">
        <v>2.032233353860935</v>
      </c>
      <c r="J17" s="106">
        <v>5.18166404731859</v>
      </c>
      <c r="K17" s="18"/>
      <c r="L17" s="106">
        <v>129167</v>
      </c>
      <c r="M17" s="107">
        <v>135860</v>
      </c>
      <c r="N17" s="282">
        <v>5.18166404731859</v>
      </c>
      <c r="O17" s="425"/>
    </row>
    <row r="18" spans="2:15" ht="14.25">
      <c r="B18" s="105" t="s">
        <v>39</v>
      </c>
      <c r="C18" s="21"/>
      <c r="D18" s="106">
        <v>49881</v>
      </c>
      <c r="E18" s="106">
        <v>53417</v>
      </c>
      <c r="F18" s="106">
        <v>53301</v>
      </c>
      <c r="G18" s="106">
        <v>52575</v>
      </c>
      <c r="H18" s="107">
        <v>50976</v>
      </c>
      <c r="I18" s="106">
        <v>-3.041369472182598</v>
      </c>
      <c r="J18" s="106">
        <v>2.1952246346304216</v>
      </c>
      <c r="K18" s="18"/>
      <c r="L18" s="106">
        <v>49881</v>
      </c>
      <c r="M18" s="107">
        <v>50976</v>
      </c>
      <c r="N18" s="282">
        <v>2.1952246346304216</v>
      </c>
      <c r="O18" s="425"/>
    </row>
    <row r="19" spans="2:15" ht="14.25">
      <c r="B19" s="105" t="s">
        <v>60</v>
      </c>
      <c r="C19" s="21"/>
      <c r="D19" s="106">
        <v>50865</v>
      </c>
      <c r="E19" s="106">
        <v>48984</v>
      </c>
      <c r="F19" s="106">
        <v>48357</v>
      </c>
      <c r="G19" s="106">
        <v>49187</v>
      </c>
      <c r="H19" s="107">
        <v>45129</v>
      </c>
      <c r="I19" s="106">
        <v>-8.250147396669849</v>
      </c>
      <c r="J19" s="106">
        <v>-11.276909466234153</v>
      </c>
      <c r="K19" s="18"/>
      <c r="L19" s="106">
        <v>50865</v>
      </c>
      <c r="M19" s="107">
        <v>45129</v>
      </c>
      <c r="N19" s="282">
        <v>-11.276909466234153</v>
      </c>
      <c r="O19" s="425"/>
    </row>
    <row r="20" spans="2:15" ht="14.25">
      <c r="B20" s="401" t="s">
        <v>374</v>
      </c>
      <c r="C20" s="21"/>
      <c r="D20" s="106">
        <v>25446</v>
      </c>
      <c r="E20" s="106">
        <v>26490</v>
      </c>
      <c r="F20" s="106">
        <v>27345</v>
      </c>
      <c r="G20" s="106">
        <v>27381</v>
      </c>
      <c r="H20" s="107">
        <v>26443</v>
      </c>
      <c r="I20" s="106">
        <v>-3.425733172637957</v>
      </c>
      <c r="J20" s="106">
        <v>3.9181010767900704</v>
      </c>
      <c r="K20" s="18"/>
      <c r="L20" s="106">
        <v>25446</v>
      </c>
      <c r="M20" s="107">
        <v>26443</v>
      </c>
      <c r="N20" s="282">
        <v>3.9181010767900704</v>
      </c>
      <c r="O20" s="425"/>
    </row>
    <row r="21" spans="2:15" ht="14.25">
      <c r="B21" s="401" t="s">
        <v>63</v>
      </c>
      <c r="C21" s="21"/>
      <c r="D21" s="106">
        <v>23795</v>
      </c>
      <c r="E21" s="106">
        <v>24798</v>
      </c>
      <c r="F21" s="106">
        <v>24901</v>
      </c>
      <c r="G21" s="106">
        <v>26452</v>
      </c>
      <c r="H21" s="107">
        <v>28463</v>
      </c>
      <c r="I21" s="106">
        <v>7.602449720247995</v>
      </c>
      <c r="J21" s="106">
        <v>19.617566715696565</v>
      </c>
      <c r="K21" s="18"/>
      <c r="L21" s="106">
        <v>23795</v>
      </c>
      <c r="M21" s="107">
        <v>28463</v>
      </c>
      <c r="N21" s="282">
        <v>19.617566715696565</v>
      </c>
      <c r="O21" s="425"/>
    </row>
    <row r="22" spans="1:15" ht="14.25">
      <c r="A22" s="82" t="s">
        <v>75</v>
      </c>
      <c r="C22" s="21"/>
      <c r="D22" s="130"/>
      <c r="E22" s="130"/>
      <c r="F22" s="130"/>
      <c r="G22" s="106"/>
      <c r="H22" s="486"/>
      <c r="I22" s="282"/>
      <c r="J22" s="282"/>
      <c r="K22" s="458"/>
      <c r="L22" s="106"/>
      <c r="M22" s="486"/>
      <c r="N22" s="282"/>
      <c r="O22" s="425"/>
    </row>
    <row r="23" spans="2:15" ht="14.25">
      <c r="B23" s="105" t="s">
        <v>69</v>
      </c>
      <c r="C23" s="21"/>
      <c r="D23" s="106">
        <v>33024</v>
      </c>
      <c r="E23" s="106">
        <v>35151</v>
      </c>
      <c r="F23" s="106">
        <v>33269</v>
      </c>
      <c r="G23" s="106">
        <v>32253</v>
      </c>
      <c r="H23" s="107">
        <v>30874</v>
      </c>
      <c r="I23" s="282">
        <v>-4.27557126468856</v>
      </c>
      <c r="J23" s="282">
        <v>-6.5104166666666625</v>
      </c>
      <c r="K23" s="458"/>
      <c r="L23" s="106">
        <v>33024</v>
      </c>
      <c r="M23" s="107">
        <v>30874</v>
      </c>
      <c r="N23" s="282">
        <v>-6.5104166666666625</v>
      </c>
      <c r="O23" s="425"/>
    </row>
    <row r="24" spans="2:15" ht="14.25">
      <c r="B24" s="105" t="s">
        <v>70</v>
      </c>
      <c r="C24" s="21"/>
      <c r="D24" s="106">
        <v>48712</v>
      </c>
      <c r="E24" s="106">
        <v>50917</v>
      </c>
      <c r="F24" s="106">
        <v>51602</v>
      </c>
      <c r="G24" s="106">
        <v>54913</v>
      </c>
      <c r="H24" s="107">
        <v>55584</v>
      </c>
      <c r="I24" s="282">
        <v>1.221932875639653</v>
      </c>
      <c r="J24" s="282">
        <v>14.107406799145995</v>
      </c>
      <c r="K24" s="458"/>
      <c r="L24" s="106">
        <v>48712</v>
      </c>
      <c r="M24" s="107">
        <v>55584</v>
      </c>
      <c r="N24" s="282">
        <v>14.107406799145995</v>
      </c>
      <c r="O24" s="425"/>
    </row>
    <row r="25" spans="2:15" ht="14.25">
      <c r="B25" s="105" t="s">
        <v>71</v>
      </c>
      <c r="C25" s="21"/>
      <c r="D25" s="106">
        <v>52866</v>
      </c>
      <c r="E25" s="106">
        <v>53931</v>
      </c>
      <c r="F25" s="106">
        <v>54604</v>
      </c>
      <c r="G25" s="106">
        <v>56873</v>
      </c>
      <c r="H25" s="107">
        <v>58569</v>
      </c>
      <c r="I25" s="282">
        <v>2.982082886431181</v>
      </c>
      <c r="J25" s="282">
        <v>10.787651798887744</v>
      </c>
      <c r="K25" s="458"/>
      <c r="L25" s="106">
        <v>52866</v>
      </c>
      <c r="M25" s="107">
        <v>58569</v>
      </c>
      <c r="N25" s="282">
        <v>10.787651798887744</v>
      </c>
      <c r="O25" s="425"/>
    </row>
    <row r="26" spans="2:15" ht="14.25">
      <c r="B26" s="105" t="s">
        <v>72</v>
      </c>
      <c r="C26" s="21"/>
      <c r="D26" s="106">
        <v>56658</v>
      </c>
      <c r="E26" s="106">
        <v>52959</v>
      </c>
      <c r="F26" s="106">
        <v>54192</v>
      </c>
      <c r="G26" s="106">
        <v>52914</v>
      </c>
      <c r="H26" s="107">
        <v>48249</v>
      </c>
      <c r="I26" s="282">
        <v>-8.816192312053516</v>
      </c>
      <c r="J26" s="282">
        <v>-14.841681668961137</v>
      </c>
      <c r="K26" s="458"/>
      <c r="L26" s="106">
        <v>56658</v>
      </c>
      <c r="M26" s="107">
        <v>48249</v>
      </c>
      <c r="N26" s="282">
        <v>-14.841681668961137</v>
      </c>
      <c r="O26" s="425"/>
    </row>
    <row r="27" spans="2:15" ht="28.5">
      <c r="B27" s="105" t="s">
        <v>73</v>
      </c>
      <c r="C27" s="21"/>
      <c r="D27" s="106">
        <v>23650</v>
      </c>
      <c r="E27" s="106">
        <v>24070</v>
      </c>
      <c r="F27" s="106">
        <v>24125</v>
      </c>
      <c r="G27" s="106">
        <v>24723</v>
      </c>
      <c r="H27" s="107">
        <v>26357</v>
      </c>
      <c r="I27" s="282">
        <v>6.609230271407185</v>
      </c>
      <c r="J27" s="282">
        <v>11.446088794926013</v>
      </c>
      <c r="K27" s="458"/>
      <c r="L27" s="106">
        <v>23650</v>
      </c>
      <c r="M27" s="107">
        <v>26357</v>
      </c>
      <c r="N27" s="282">
        <v>11.446088794926013</v>
      </c>
      <c r="O27" s="425"/>
    </row>
    <row r="28" spans="2:15" ht="28.5">
      <c r="B28" s="105" t="s">
        <v>74</v>
      </c>
      <c r="C28" s="21"/>
      <c r="D28" s="106">
        <v>16168</v>
      </c>
      <c r="E28" s="106">
        <v>16925</v>
      </c>
      <c r="F28" s="106">
        <v>15951</v>
      </c>
      <c r="G28" s="106">
        <v>14562</v>
      </c>
      <c r="H28" s="107">
        <v>13725</v>
      </c>
      <c r="I28" s="282">
        <v>-5.747836835599507</v>
      </c>
      <c r="J28" s="282">
        <v>-15.110094012864916</v>
      </c>
      <c r="K28" s="458"/>
      <c r="L28" s="106">
        <v>16168</v>
      </c>
      <c r="M28" s="107">
        <v>13725</v>
      </c>
      <c r="N28" s="282">
        <v>-15.110094012864916</v>
      </c>
      <c r="O28" s="425"/>
    </row>
    <row r="29" spans="2:15" ht="30.75" customHeight="1">
      <c r="B29" s="105" t="s">
        <v>295</v>
      </c>
      <c r="C29" s="105"/>
      <c r="D29" s="106">
        <v>23849</v>
      </c>
      <c r="E29" s="106">
        <v>24244</v>
      </c>
      <c r="F29" s="106">
        <v>24267</v>
      </c>
      <c r="G29" s="106">
        <v>24630</v>
      </c>
      <c r="H29" s="107">
        <v>24105</v>
      </c>
      <c r="I29" s="282">
        <v>-2.131546894031666</v>
      </c>
      <c r="J29" s="282">
        <v>1.0734202691936812</v>
      </c>
      <c r="K29" s="458"/>
      <c r="L29" s="106">
        <v>23849</v>
      </c>
      <c r="M29" s="107">
        <v>24105</v>
      </c>
      <c r="N29" s="282">
        <v>1.0734202691936812</v>
      </c>
      <c r="O29" s="425"/>
    </row>
    <row r="30" spans="2:15" ht="14.25">
      <c r="B30" s="105" t="s">
        <v>27</v>
      </c>
      <c r="C30" s="21"/>
      <c r="D30" s="106">
        <v>24227</v>
      </c>
      <c r="E30" s="106">
        <v>26301</v>
      </c>
      <c r="F30" s="106">
        <v>25713</v>
      </c>
      <c r="G30" s="106">
        <v>27881</v>
      </c>
      <c r="H30" s="107">
        <v>29408</v>
      </c>
      <c r="I30" s="282">
        <v>5.476848032710446</v>
      </c>
      <c r="J30" s="282">
        <v>21.38523135344863</v>
      </c>
      <c r="K30" s="458"/>
      <c r="L30" s="106">
        <v>24227</v>
      </c>
      <c r="M30" s="107">
        <v>29408</v>
      </c>
      <c r="N30" s="282">
        <v>21.38523135344863</v>
      </c>
      <c r="O30" s="425"/>
    </row>
    <row r="31" spans="1:15" ht="15">
      <c r="A31" s="82" t="s">
        <v>260</v>
      </c>
      <c r="C31" s="21"/>
      <c r="D31" s="130"/>
      <c r="E31" s="130"/>
      <c r="F31" s="130"/>
      <c r="G31" s="106"/>
      <c r="H31" s="486"/>
      <c r="I31" s="294"/>
      <c r="J31" s="294"/>
      <c r="K31" s="458"/>
      <c r="L31" s="106"/>
      <c r="M31" s="107"/>
      <c r="N31" s="282"/>
      <c r="O31" s="425"/>
    </row>
    <row r="32" spans="2:15" ht="14.25">
      <c r="B32" s="105" t="s">
        <v>80</v>
      </c>
      <c r="C32" s="21"/>
      <c r="D32" s="106">
        <v>109493</v>
      </c>
      <c r="E32" s="106">
        <v>112367</v>
      </c>
      <c r="F32" s="106">
        <v>112903</v>
      </c>
      <c r="G32" s="106">
        <v>114122</v>
      </c>
      <c r="H32" s="107">
        <v>117587</v>
      </c>
      <c r="I32" s="282">
        <v>3.036224391440734</v>
      </c>
      <c r="J32" s="282">
        <v>7.392253386061198</v>
      </c>
      <c r="K32" s="458"/>
      <c r="L32" s="106">
        <v>109493</v>
      </c>
      <c r="M32" s="107">
        <v>117587</v>
      </c>
      <c r="N32" s="282">
        <v>7.392253386061198</v>
      </c>
      <c r="O32" s="425"/>
    </row>
    <row r="33" spans="2:15" ht="14.25">
      <c r="B33" s="105" t="s">
        <v>82</v>
      </c>
      <c r="C33" s="21"/>
      <c r="D33" s="106">
        <v>96552</v>
      </c>
      <c r="E33" s="106">
        <v>94523</v>
      </c>
      <c r="F33" s="106">
        <v>90023</v>
      </c>
      <c r="G33" s="106">
        <v>91913</v>
      </c>
      <c r="H33" s="107">
        <v>89283</v>
      </c>
      <c r="I33" s="282">
        <v>-2.8614015427632644</v>
      </c>
      <c r="J33" s="282">
        <v>-7.528585632612483</v>
      </c>
      <c r="K33" s="458"/>
      <c r="L33" s="106">
        <v>96552</v>
      </c>
      <c r="M33" s="107">
        <v>89283</v>
      </c>
      <c r="N33" s="282">
        <v>-7.528585632612483</v>
      </c>
      <c r="O33" s="425"/>
    </row>
    <row r="34" spans="2:15" ht="14.25">
      <c r="B34" s="105" t="s">
        <v>81</v>
      </c>
      <c r="C34" s="21"/>
      <c r="D34" s="106">
        <v>32476</v>
      </c>
      <c r="E34" s="106">
        <v>34767</v>
      </c>
      <c r="F34" s="106">
        <v>34632</v>
      </c>
      <c r="G34" s="106">
        <v>34760</v>
      </c>
      <c r="H34" s="107">
        <v>34386</v>
      </c>
      <c r="I34" s="282">
        <v>-1.0759493670886022</v>
      </c>
      <c r="J34" s="282">
        <v>5.8812661657839715</v>
      </c>
      <c r="K34" s="458"/>
      <c r="L34" s="106">
        <v>32476</v>
      </c>
      <c r="M34" s="107">
        <v>34386</v>
      </c>
      <c r="N34" s="282">
        <v>5.8812661657839715</v>
      </c>
      <c r="O34" s="425"/>
    </row>
    <row r="35" spans="2:15" ht="14.25">
      <c r="B35" s="401" t="s">
        <v>342</v>
      </c>
      <c r="C35" s="21"/>
      <c r="D35" s="106">
        <v>20399</v>
      </c>
      <c r="E35" s="106">
        <v>21006</v>
      </c>
      <c r="F35" s="106">
        <v>22655</v>
      </c>
      <c r="G35" s="106">
        <v>22949</v>
      </c>
      <c r="H35" s="107">
        <v>19516</v>
      </c>
      <c r="I35" s="282">
        <v>-14.959257483986232</v>
      </c>
      <c r="J35" s="282">
        <v>-4.3286435609588665</v>
      </c>
      <c r="K35" s="458"/>
      <c r="L35" s="106">
        <v>20399</v>
      </c>
      <c r="M35" s="107">
        <v>19516</v>
      </c>
      <c r="N35" s="282">
        <v>-4.3286435609588665</v>
      </c>
      <c r="O35" s="425"/>
    </row>
    <row r="36" spans="2:15" ht="14.25">
      <c r="B36" s="105" t="s">
        <v>27</v>
      </c>
      <c r="C36" s="21"/>
      <c r="D36" s="106">
        <v>20234</v>
      </c>
      <c r="E36" s="106">
        <v>21835</v>
      </c>
      <c r="F36" s="106">
        <v>23510</v>
      </c>
      <c r="G36" s="106">
        <v>25005</v>
      </c>
      <c r="H36" s="107">
        <v>26099</v>
      </c>
      <c r="I36" s="282">
        <v>4.375124975005007</v>
      </c>
      <c r="J36" s="282">
        <v>28.98586537511121</v>
      </c>
      <c r="K36" s="458"/>
      <c r="L36" s="106">
        <v>20234</v>
      </c>
      <c r="M36" s="107">
        <v>26099</v>
      </c>
      <c r="N36" s="282">
        <v>28.98586537511121</v>
      </c>
      <c r="O36" s="425"/>
    </row>
    <row r="37" spans="8:14" ht="14.25">
      <c r="H37" s="107"/>
      <c r="I37" s="282"/>
      <c r="J37" s="282"/>
      <c r="K37" s="18"/>
      <c r="L37" s="106"/>
      <c r="M37" s="280"/>
      <c r="N37" s="282"/>
    </row>
    <row r="38" spans="4:14" ht="14.25">
      <c r="D38" s="106"/>
      <c r="E38" s="106"/>
      <c r="F38" s="106"/>
      <c r="G38" s="106"/>
      <c r="H38" s="280"/>
      <c r="I38" s="282"/>
      <c r="J38" s="282"/>
      <c r="K38" s="18"/>
      <c r="L38" s="106"/>
      <c r="M38" s="280"/>
      <c r="N38" s="282"/>
    </row>
    <row r="39" spans="4:14" ht="14.25">
      <c r="D39" s="106"/>
      <c r="E39" s="106"/>
      <c r="F39" s="106"/>
      <c r="G39" s="106"/>
      <c r="H39" s="280"/>
      <c r="I39" s="282"/>
      <c r="J39" s="282"/>
      <c r="K39" s="18"/>
      <c r="L39" s="106"/>
      <c r="M39" s="280"/>
      <c r="N39" s="282"/>
    </row>
    <row r="40" spans="8:14" ht="14.25">
      <c r="H40" s="280"/>
      <c r="I40" s="282"/>
      <c r="J40" s="282"/>
      <c r="L40" s="106"/>
      <c r="M40" s="280"/>
      <c r="N40" s="282"/>
    </row>
    <row r="41" spans="8:14" ht="14.25">
      <c r="H41" s="280"/>
      <c r="I41" s="282"/>
      <c r="J41" s="282"/>
      <c r="L41" s="106"/>
      <c r="M41" s="280"/>
      <c r="N41" s="282"/>
    </row>
    <row r="42" spans="8:14" ht="14.25">
      <c r="H42" s="280"/>
      <c r="I42" s="282"/>
      <c r="J42" s="282"/>
      <c r="L42" s="106"/>
      <c r="M42" s="280"/>
      <c r="N42" s="282"/>
    </row>
    <row r="43" spans="8:14" ht="14.25">
      <c r="H43" s="280"/>
      <c r="I43" s="282"/>
      <c r="J43" s="282"/>
      <c r="L43" s="106"/>
      <c r="M43" s="280"/>
      <c r="N43" s="282"/>
    </row>
    <row r="44" spans="8:14" ht="14.25">
      <c r="H44" s="280"/>
      <c r="I44" s="282"/>
      <c r="J44" s="282"/>
      <c r="M44" s="280"/>
      <c r="N44" s="282"/>
    </row>
    <row r="45" spans="8:14" ht="14.25">
      <c r="H45" s="280"/>
      <c r="I45" s="282"/>
      <c r="J45" s="282"/>
      <c r="M45" s="280"/>
      <c r="N45" s="282"/>
    </row>
    <row r="46" spans="2:14" ht="14.25">
      <c r="B46" s="404"/>
      <c r="H46" s="280"/>
      <c r="I46" s="282"/>
      <c r="J46" s="282"/>
      <c r="M46" s="280"/>
      <c r="N46" s="282"/>
    </row>
    <row r="47" spans="2:14" ht="14.25">
      <c r="B47" s="404"/>
      <c r="H47" s="280"/>
      <c r="I47" s="282"/>
      <c r="J47" s="282"/>
      <c r="M47" s="280"/>
      <c r="N47" s="282"/>
    </row>
    <row r="48" spans="8:14" ht="14.25">
      <c r="H48" s="280"/>
      <c r="I48" s="282"/>
      <c r="J48" s="282"/>
      <c r="M48" s="280"/>
      <c r="N48" s="282"/>
    </row>
    <row r="49" spans="8:14" ht="14.25">
      <c r="H49" s="280"/>
      <c r="I49" s="282"/>
      <c r="J49" s="282"/>
      <c r="M49" s="280"/>
      <c r="N49" s="282"/>
    </row>
    <row r="50" spans="8:14" ht="14.25">
      <c r="H50" s="280"/>
      <c r="I50" s="282"/>
      <c r="J50" s="282"/>
      <c r="M50" s="280"/>
      <c r="N50" s="282"/>
    </row>
    <row r="51" spans="8:14" ht="14.25">
      <c r="H51" s="280"/>
      <c r="I51" s="282"/>
      <c r="J51" s="282"/>
      <c r="M51" s="280"/>
      <c r="N51" s="282"/>
    </row>
    <row r="52" spans="8:14" ht="14.25">
      <c r="H52" s="280"/>
      <c r="I52" s="282"/>
      <c r="J52" s="282"/>
      <c r="M52" s="280"/>
      <c r="N52" s="282"/>
    </row>
    <row r="53" spans="8:14" ht="14.25">
      <c r="H53" s="280"/>
      <c r="I53" s="282"/>
      <c r="J53" s="282"/>
      <c r="M53" s="280"/>
      <c r="N53" s="282"/>
    </row>
    <row r="54" spans="8:14" ht="14.25">
      <c r="H54" s="280"/>
      <c r="I54" s="282"/>
      <c r="J54" s="282"/>
      <c r="M54" s="280"/>
      <c r="N54" s="282"/>
    </row>
    <row r="55" spans="8:14" ht="14.25">
      <c r="H55" s="280"/>
      <c r="I55" s="282"/>
      <c r="J55" s="282"/>
      <c r="M55" s="280"/>
      <c r="N55" s="282"/>
    </row>
    <row r="56" spans="8:14" ht="14.25">
      <c r="H56" s="280"/>
      <c r="I56" s="106"/>
      <c r="J56" s="106"/>
      <c r="M56" s="280"/>
      <c r="N56" s="282"/>
    </row>
    <row r="57" spans="8:14" ht="14.25">
      <c r="H57" s="280"/>
      <c r="I57" s="106"/>
      <c r="J57" s="106"/>
      <c r="M57" s="280"/>
      <c r="N57" s="282"/>
    </row>
    <row r="58" spans="8:14" ht="14.25">
      <c r="H58" s="280"/>
      <c r="I58" s="106"/>
      <c r="J58" s="106"/>
      <c r="M58" s="280"/>
      <c r="N58" s="282"/>
    </row>
    <row r="59" spans="8:14" ht="14.25">
      <c r="H59" s="280"/>
      <c r="I59" s="106"/>
      <c r="J59" s="106"/>
      <c r="M59" s="280"/>
      <c r="N59" s="282"/>
    </row>
    <row r="60" spans="8:14" ht="14.25">
      <c r="H60" s="280"/>
      <c r="I60" s="106"/>
      <c r="J60" s="106"/>
      <c r="M60" s="280"/>
      <c r="N60" s="282"/>
    </row>
    <row r="61" spans="8:14" ht="14.25">
      <c r="H61" s="280"/>
      <c r="M61" s="280"/>
      <c r="N61" s="282"/>
    </row>
    <row r="62" spans="8:14" ht="14.25">
      <c r="H62" s="280"/>
      <c r="M62" s="280"/>
      <c r="N62" s="282"/>
    </row>
    <row r="63" spans="8:14" ht="14.25">
      <c r="H63" s="280"/>
      <c r="M63" s="280"/>
      <c r="N63" s="282"/>
    </row>
    <row r="64" spans="8:14" ht="14.25">
      <c r="H64" s="280"/>
      <c r="M64" s="280"/>
      <c r="N64" s="282"/>
    </row>
    <row r="65" spans="8:14" ht="14.25">
      <c r="H65" s="280"/>
      <c r="M65" s="280"/>
      <c r="N65" s="282"/>
    </row>
    <row r="66" spans="8:14" ht="14.25">
      <c r="H66" s="280"/>
      <c r="M66" s="280"/>
      <c r="N66" s="282"/>
    </row>
    <row r="67" spans="8:14" ht="14.25">
      <c r="H67" s="280"/>
      <c r="M67" s="280"/>
      <c r="N67" s="282"/>
    </row>
    <row r="68" spans="8:14" ht="14.25">
      <c r="H68" s="280"/>
      <c r="M68" s="280"/>
      <c r="N68" s="282"/>
    </row>
    <row r="69" spans="8:14" ht="14.25">
      <c r="H69" s="280"/>
      <c r="M69" s="280"/>
      <c r="N69" s="282"/>
    </row>
    <row r="70" spans="8:13" ht="14.25">
      <c r="H70" s="280"/>
      <c r="M70" s="280"/>
    </row>
    <row r="71" spans="8:13" ht="14.25">
      <c r="H71" s="280"/>
      <c r="M71" s="280"/>
    </row>
    <row r="72" spans="8:13" ht="14.25">
      <c r="H72" s="280"/>
      <c r="M72" s="280"/>
    </row>
    <row r="73" spans="8:13" ht="14.25">
      <c r="H73" s="280"/>
      <c r="M73" s="280"/>
    </row>
    <row r="74" spans="8:13" ht="14.25">
      <c r="H74" s="280"/>
      <c r="M74" s="280"/>
    </row>
    <row r="75" spans="8:13" ht="14.25">
      <c r="H75" s="280"/>
      <c r="M75" s="280"/>
    </row>
    <row r="76" spans="8:13" ht="14.25">
      <c r="H76" s="280"/>
      <c r="M76" s="280"/>
    </row>
    <row r="77" spans="8:13" ht="14.25">
      <c r="H77" s="280"/>
      <c r="M77" s="280"/>
    </row>
    <row r="78" spans="8:13" ht="14.25">
      <c r="H78" s="280"/>
      <c r="M78" s="280"/>
    </row>
    <row r="79" spans="8:13" ht="14.25">
      <c r="H79" s="280"/>
      <c r="M79" s="280"/>
    </row>
    <row r="80" spans="8:13" ht="14.25">
      <c r="H80" s="280"/>
      <c r="M80" s="280"/>
    </row>
    <row r="81" spans="8:13" ht="14.25">
      <c r="H81" s="280"/>
      <c r="M81" s="280"/>
    </row>
    <row r="82" spans="8:13" ht="14.25">
      <c r="H82" s="280"/>
      <c r="M82" s="280"/>
    </row>
    <row r="83" spans="8:13" ht="14.25">
      <c r="H83" s="280"/>
      <c r="M83" s="280"/>
    </row>
    <row r="84" spans="8:13" ht="14.25">
      <c r="H84" s="280"/>
      <c r="M84" s="280"/>
    </row>
    <row r="85" spans="8:13" ht="14.25">
      <c r="H85" s="280"/>
      <c r="M85" s="280"/>
    </row>
    <row r="86" spans="8:13" ht="14.25">
      <c r="H86" s="280"/>
      <c r="M86" s="280"/>
    </row>
    <row r="87" spans="8:13" ht="14.25">
      <c r="H87" s="280"/>
      <c r="M87" s="280"/>
    </row>
    <row r="88" spans="8:13" ht="14.25">
      <c r="H88" s="280"/>
      <c r="M88" s="280"/>
    </row>
    <row r="89" spans="8:13" ht="14.25">
      <c r="H89" s="280"/>
      <c r="M89" s="280"/>
    </row>
    <row r="90" spans="8:13" ht="14.25">
      <c r="H90" s="280"/>
      <c r="M90" s="280"/>
    </row>
    <row r="91" spans="8:13" ht="14.25">
      <c r="H91" s="280"/>
      <c r="M91" s="280"/>
    </row>
    <row r="92" spans="8:13" ht="14.25">
      <c r="H92" s="280"/>
      <c r="M92" s="280"/>
    </row>
    <row r="93" spans="8:13" ht="14.25">
      <c r="H93" s="280"/>
      <c r="M93" s="280"/>
    </row>
    <row r="94" spans="8:13" ht="14.25">
      <c r="H94" s="280"/>
      <c r="M94" s="280"/>
    </row>
    <row r="95" spans="8:13" ht="14.25">
      <c r="H95" s="280"/>
      <c r="M95" s="280"/>
    </row>
    <row r="96" spans="8:13" ht="14.25">
      <c r="H96" s="280"/>
      <c r="M96" s="280"/>
    </row>
    <row r="97" spans="8:13" ht="14.25">
      <c r="H97" s="280"/>
      <c r="M97" s="280"/>
    </row>
    <row r="98" spans="8:13" ht="14.25">
      <c r="H98" s="280"/>
      <c r="M98" s="280"/>
    </row>
    <row r="99" spans="8:13" ht="14.25">
      <c r="H99" s="280"/>
      <c r="M99" s="280"/>
    </row>
    <row r="100" spans="8:13" ht="14.25">
      <c r="H100" s="280"/>
      <c r="M100" s="280"/>
    </row>
    <row r="101" spans="8:13" ht="14.25">
      <c r="H101" s="280"/>
      <c r="M101" s="280"/>
    </row>
    <row r="102" spans="8:13" ht="14.25">
      <c r="H102" s="280"/>
      <c r="M102" s="280"/>
    </row>
    <row r="103" spans="8:13" ht="14.25">
      <c r="H103" s="280"/>
      <c r="M103" s="280"/>
    </row>
    <row r="104" spans="8:13" ht="14.25">
      <c r="H104" s="280"/>
      <c r="M104" s="280"/>
    </row>
    <row r="105" spans="8:13" ht="14.25">
      <c r="H105" s="280"/>
      <c r="M105" s="280"/>
    </row>
    <row r="106" spans="8:13" ht="14.25">
      <c r="H106" s="280"/>
      <c r="M106" s="280"/>
    </row>
    <row r="107" spans="8:13" ht="14.25">
      <c r="H107" s="280"/>
      <c r="M107" s="280"/>
    </row>
    <row r="108" spans="8:13" ht="14.25">
      <c r="H108" s="280"/>
      <c r="M108" s="280"/>
    </row>
    <row r="109" spans="8:13" ht="14.25">
      <c r="H109" s="280"/>
      <c r="M109" s="280"/>
    </row>
    <row r="110" spans="8:13" ht="14.25">
      <c r="H110" s="280"/>
      <c r="M110" s="280"/>
    </row>
    <row r="111" spans="8:13" ht="14.25">
      <c r="H111" s="280"/>
      <c r="M111" s="280"/>
    </row>
    <row r="112" spans="8:13" ht="14.25">
      <c r="H112" s="280"/>
      <c r="M112" s="280"/>
    </row>
    <row r="113" spans="8:13" ht="14.25">
      <c r="H113" s="280"/>
      <c r="M113" s="280"/>
    </row>
    <row r="114" spans="8:13" ht="14.25">
      <c r="H114" s="280"/>
      <c r="M114" s="280"/>
    </row>
    <row r="115" spans="8:13" ht="14.25">
      <c r="H115" s="280"/>
      <c r="M115" s="280"/>
    </row>
    <row r="116" spans="8:13" ht="14.25">
      <c r="H116" s="280"/>
      <c r="M116" s="280"/>
    </row>
    <row r="117" spans="8:13" ht="14.25">
      <c r="H117" s="280"/>
      <c r="M117" s="280"/>
    </row>
    <row r="118" spans="8:13" ht="14.25">
      <c r="H118" s="280"/>
      <c r="M118" s="280"/>
    </row>
    <row r="119" spans="8:13" ht="14.25">
      <c r="H119" s="280"/>
      <c r="M119" s="280"/>
    </row>
    <row r="120" spans="8:13" ht="14.25">
      <c r="H120" s="280"/>
      <c r="M120" s="280"/>
    </row>
    <row r="121" spans="8:13" ht="14.25">
      <c r="H121" s="280"/>
      <c r="M121" s="280"/>
    </row>
    <row r="122" spans="8:13" ht="14.25">
      <c r="H122" s="280"/>
      <c r="M122" s="280"/>
    </row>
    <row r="123" spans="8:13" ht="14.25">
      <c r="H123" s="280"/>
      <c r="M123" s="280"/>
    </row>
    <row r="124" spans="8:13" ht="14.25">
      <c r="H124" s="280"/>
      <c r="M124" s="280"/>
    </row>
    <row r="125" spans="8:13" ht="14.25">
      <c r="H125" s="280"/>
      <c r="M125" s="280"/>
    </row>
    <row r="126" spans="8:13" ht="14.25">
      <c r="H126" s="280"/>
      <c r="M126" s="280"/>
    </row>
    <row r="127" spans="8:13" ht="14.25">
      <c r="H127" s="280"/>
      <c r="M127" s="280"/>
    </row>
    <row r="128" spans="8:13" ht="14.25">
      <c r="H128" s="280"/>
      <c r="M128" s="280"/>
    </row>
    <row r="129" spans="8:13" ht="14.25">
      <c r="H129" s="280"/>
      <c r="M129" s="280"/>
    </row>
    <row r="130" spans="8:13" ht="14.25">
      <c r="H130" s="280"/>
      <c r="M130" s="280"/>
    </row>
    <row r="131" spans="8:13" ht="14.25">
      <c r="H131" s="280"/>
      <c r="M131" s="280"/>
    </row>
    <row r="132" spans="8:13" ht="14.25">
      <c r="H132" s="280"/>
      <c r="M132" s="280"/>
    </row>
    <row r="133" spans="8:13" ht="14.25">
      <c r="H133" s="280"/>
      <c r="M133" s="280"/>
    </row>
    <row r="134" spans="8:13" ht="14.25">
      <c r="H134" s="280"/>
      <c r="M134" s="280"/>
    </row>
    <row r="135" spans="8:13" ht="14.25">
      <c r="H135" s="280"/>
      <c r="M135" s="280"/>
    </row>
    <row r="136" spans="8:13" ht="14.25">
      <c r="H136" s="280"/>
      <c r="M136" s="280"/>
    </row>
    <row r="137" spans="8:13" ht="14.25">
      <c r="H137" s="280"/>
      <c r="M137" s="280"/>
    </row>
    <row r="138" spans="8:13" ht="14.25">
      <c r="H138" s="280"/>
      <c r="M138" s="280"/>
    </row>
    <row r="139" spans="8:13" ht="14.25">
      <c r="H139" s="280"/>
      <c r="M139" s="299"/>
    </row>
    <row r="140" ht="14.25">
      <c r="H140" s="280"/>
    </row>
    <row r="141" ht="14.25">
      <c r="H141" s="280"/>
    </row>
    <row r="142" ht="14.25">
      <c r="H142" s="280"/>
    </row>
    <row r="143" ht="14.25">
      <c r="H143" s="299"/>
    </row>
    <row r="144" ht="14.25">
      <c r="H144" s="299"/>
    </row>
    <row r="145" ht="14.25">
      <c r="H145" s="299"/>
    </row>
    <row r="146" ht="14.25">
      <c r="H146" s="299"/>
    </row>
    <row r="147" ht="14.25">
      <c r="H147" s="299"/>
    </row>
    <row r="148" ht="14.25">
      <c r="H148" s="299"/>
    </row>
    <row r="149" ht="14.25">
      <c r="H149" s="299"/>
    </row>
  </sheetData>
  <sheetProtection/>
  <mergeCells count="1">
    <mergeCell ref="A2:C2"/>
  </mergeCells>
  <hyperlinks>
    <hyperlink ref="A2" location="Index!A1" display="Back to Index"/>
  </hyperlinks>
  <printOptions gridLines="1"/>
  <pageMargins left="0.22" right="0.25" top="0.78740157480315" bottom="0.78740157480315" header="0" footer="0"/>
  <pageSetup blackAndWhite="1" horizontalDpi="600" verticalDpi="600" orientation="portrait" paperSize="9" scale="60" r:id="rId1"/>
  <headerFooter alignWithMargins="0">
    <oddFooter>&amp;L&amp;8&amp;Z&amp;F&amp;A&amp;R&amp;8&amp;D&amp;T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O153"/>
  <sheetViews>
    <sheetView zoomScale="85" zoomScaleNormal="85" zoomScalePageLayoutView="0" workbookViewId="0" topLeftCell="A1">
      <pane xSplit="3" ySplit="3" topLeftCell="D4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H13" sqref="H13"/>
    </sheetView>
  </sheetViews>
  <sheetFormatPr defaultColWidth="9.140625" defaultRowHeight="12.75"/>
  <cols>
    <col min="1" max="1" width="2.28125" style="21" customWidth="1"/>
    <col min="2" max="2" width="2.8515625" style="21" customWidth="1"/>
    <col min="3" max="3" width="56.00390625" style="9" customWidth="1"/>
    <col min="4" max="7" width="9.140625" style="69" customWidth="1"/>
    <col min="8" max="8" width="10.57421875" style="104" bestFit="1" customWidth="1"/>
    <col min="9" max="9" width="9.140625" style="113" customWidth="1"/>
    <col min="10" max="10" width="9.140625" style="69" customWidth="1"/>
    <col min="11" max="11" width="3.00390625" style="20" customWidth="1"/>
    <col min="12" max="12" width="8.28125" style="69" customWidth="1"/>
    <col min="13" max="13" width="9.140625" style="104" customWidth="1"/>
    <col min="14" max="14" width="8.28125" style="113" customWidth="1"/>
    <col min="15" max="15" width="3.00390625" style="113" customWidth="1"/>
    <col min="16" max="16384" width="9.140625" style="21" customWidth="1"/>
  </cols>
  <sheetData>
    <row r="1" spans="1:15" s="41" customFormat="1" ht="20.25">
      <c r="A1" s="40" t="s">
        <v>105</v>
      </c>
      <c r="D1" s="108"/>
      <c r="E1" s="108"/>
      <c r="F1" s="108"/>
      <c r="G1" s="108"/>
      <c r="H1" s="108"/>
      <c r="I1" s="108"/>
      <c r="J1" s="108"/>
      <c r="K1" s="42"/>
      <c r="L1" s="108"/>
      <c r="M1" s="108"/>
      <c r="N1" s="108"/>
      <c r="O1" s="108"/>
    </row>
    <row r="2" spans="1:15" s="43" customFormat="1" ht="45">
      <c r="A2" s="609" t="s">
        <v>66</v>
      </c>
      <c r="B2" s="609"/>
      <c r="C2" s="609"/>
      <c r="D2" s="202" t="s">
        <v>344</v>
      </c>
      <c r="E2" s="202" t="s">
        <v>350</v>
      </c>
      <c r="F2" s="202" t="s">
        <v>366</v>
      </c>
      <c r="G2" s="202" t="s">
        <v>376</v>
      </c>
      <c r="H2" s="202" t="s">
        <v>382</v>
      </c>
      <c r="I2" s="202" t="s">
        <v>383</v>
      </c>
      <c r="J2" s="202" t="s">
        <v>384</v>
      </c>
      <c r="K2" s="203"/>
      <c r="L2" s="202" t="s">
        <v>345</v>
      </c>
      <c r="M2" s="202" t="s">
        <v>385</v>
      </c>
      <c r="N2" s="202" t="s">
        <v>386</v>
      </c>
      <c r="O2" s="202"/>
    </row>
    <row r="3" spans="1:15" s="23" customFormat="1" ht="9" customHeight="1">
      <c r="A3" s="8"/>
      <c r="D3" s="16"/>
      <c r="E3" s="16"/>
      <c r="F3" s="16"/>
      <c r="G3" s="16"/>
      <c r="H3" s="109"/>
      <c r="I3" s="114"/>
      <c r="J3" s="16"/>
      <c r="L3" s="16"/>
      <c r="M3" s="109"/>
      <c r="N3" s="114"/>
      <c r="O3" s="114"/>
    </row>
    <row r="4" spans="1:15" s="23" customFormat="1" ht="14.25" customHeight="1">
      <c r="A4" s="46" t="s">
        <v>179</v>
      </c>
      <c r="D4" s="16"/>
      <c r="E4" s="16"/>
      <c r="F4" s="16"/>
      <c r="G4" s="16"/>
      <c r="H4" s="109"/>
      <c r="I4" s="114"/>
      <c r="J4" s="16"/>
      <c r="L4" s="16"/>
      <c r="M4" s="109"/>
      <c r="N4" s="114"/>
      <c r="O4" s="114"/>
    </row>
    <row r="5" spans="2:15" s="17" customFormat="1" ht="15">
      <c r="B5" s="17" t="s">
        <v>168</v>
      </c>
      <c r="D5" s="16">
        <v>35267</v>
      </c>
      <c r="E5" s="16">
        <v>39240</v>
      </c>
      <c r="F5" s="16">
        <v>39814</v>
      </c>
      <c r="G5" s="16">
        <v>36587</v>
      </c>
      <c r="H5" s="109">
        <v>38848</v>
      </c>
      <c r="I5" s="16">
        <v>6.179790636018256</v>
      </c>
      <c r="J5" s="16">
        <v>10.153968298976391</v>
      </c>
      <c r="K5" s="14"/>
      <c r="L5" s="16">
        <v>35267</v>
      </c>
      <c r="M5" s="109">
        <v>38848</v>
      </c>
      <c r="N5" s="118">
        <v>10.153968298976391</v>
      </c>
      <c r="O5" s="118"/>
    </row>
    <row r="6" spans="3:15" ht="14.25">
      <c r="C6" s="35" t="s">
        <v>106</v>
      </c>
      <c r="D6" s="106">
        <v>6357</v>
      </c>
      <c r="E6" s="106">
        <v>7806</v>
      </c>
      <c r="F6" s="106">
        <v>8670</v>
      </c>
      <c r="G6" s="106">
        <v>8138</v>
      </c>
      <c r="H6" s="107">
        <v>8078</v>
      </c>
      <c r="I6" s="106">
        <v>-0.737281887441632</v>
      </c>
      <c r="J6" s="106">
        <v>27.072518483561424</v>
      </c>
      <c r="K6" s="18"/>
      <c r="L6" s="106">
        <v>6357</v>
      </c>
      <c r="M6" s="107">
        <v>8078</v>
      </c>
      <c r="N6" s="118">
        <v>27.072518483561424</v>
      </c>
      <c r="O6" s="118"/>
    </row>
    <row r="7" spans="3:15" ht="14.25">
      <c r="C7" s="35" t="s">
        <v>107</v>
      </c>
      <c r="D7" s="106">
        <v>15194</v>
      </c>
      <c r="E7" s="106">
        <v>17282</v>
      </c>
      <c r="F7" s="106">
        <v>17838</v>
      </c>
      <c r="G7" s="106">
        <v>15128</v>
      </c>
      <c r="H7" s="107">
        <v>17189</v>
      </c>
      <c r="I7" s="106">
        <v>13.623744050766785</v>
      </c>
      <c r="J7" s="106">
        <v>13.130182966960646</v>
      </c>
      <c r="K7" s="18"/>
      <c r="L7" s="106">
        <v>15194</v>
      </c>
      <c r="M7" s="107">
        <v>17189</v>
      </c>
      <c r="N7" s="118">
        <v>13.130182966960646</v>
      </c>
      <c r="O7" s="118"/>
    </row>
    <row r="8" spans="3:15" ht="14.25">
      <c r="C8" s="33" t="s">
        <v>339</v>
      </c>
      <c r="D8" s="106">
        <v>12257</v>
      </c>
      <c r="E8" s="106">
        <v>12663</v>
      </c>
      <c r="F8" s="106">
        <v>11914</v>
      </c>
      <c r="G8" s="106">
        <v>11960</v>
      </c>
      <c r="H8" s="107">
        <v>11884</v>
      </c>
      <c r="I8" s="106">
        <v>-0.6354515050167264</v>
      </c>
      <c r="J8" s="106">
        <v>-3.0431590111772877</v>
      </c>
      <c r="K8" s="18"/>
      <c r="L8" s="106">
        <v>12257</v>
      </c>
      <c r="M8" s="107">
        <v>11884</v>
      </c>
      <c r="N8" s="118">
        <v>-3.0431590111772877</v>
      </c>
      <c r="O8" s="118"/>
    </row>
    <row r="9" spans="2:15" ht="15">
      <c r="B9" s="30"/>
      <c r="C9" s="35" t="s">
        <v>108</v>
      </c>
      <c r="D9" s="106">
        <v>1459</v>
      </c>
      <c r="E9" s="106">
        <v>1489</v>
      </c>
      <c r="F9" s="106">
        <v>1392</v>
      </c>
      <c r="G9" s="106">
        <v>1361</v>
      </c>
      <c r="H9" s="107">
        <v>1697</v>
      </c>
      <c r="I9" s="106">
        <v>24.687729610580455</v>
      </c>
      <c r="J9" s="106">
        <v>16.312542837559963</v>
      </c>
      <c r="K9" s="18"/>
      <c r="L9" s="106">
        <v>1459</v>
      </c>
      <c r="M9" s="107">
        <v>1697</v>
      </c>
      <c r="N9" s="118">
        <v>16.312542837559963</v>
      </c>
      <c r="O9" s="118"/>
    </row>
    <row r="10" spans="3:15" ht="14.25">
      <c r="C10" s="21"/>
      <c r="D10" s="135"/>
      <c r="E10" s="135"/>
      <c r="F10" s="135"/>
      <c r="G10" s="135"/>
      <c r="H10" s="107"/>
      <c r="I10" s="118"/>
      <c r="J10" s="106"/>
      <c r="K10" s="18"/>
      <c r="L10" s="106"/>
      <c r="M10" s="107"/>
      <c r="N10" s="118"/>
      <c r="O10" s="118"/>
    </row>
    <row r="11" spans="1:15" ht="15">
      <c r="A11" s="79" t="s">
        <v>111</v>
      </c>
      <c r="C11" s="21"/>
      <c r="D11" s="135"/>
      <c r="E11" s="135"/>
      <c r="F11" s="135"/>
      <c r="G11" s="135"/>
      <c r="H11" s="486"/>
      <c r="I11" s="491"/>
      <c r="J11" s="282"/>
      <c r="K11" s="18"/>
      <c r="L11" s="106"/>
      <c r="M11" s="280"/>
      <c r="N11" s="118"/>
      <c r="O11" s="118"/>
    </row>
    <row r="12" spans="2:15" s="17" customFormat="1" ht="15">
      <c r="B12" s="17" t="s">
        <v>251</v>
      </c>
      <c r="D12" s="16">
        <v>206</v>
      </c>
      <c r="E12" s="16">
        <v>284</v>
      </c>
      <c r="F12" s="16">
        <v>356</v>
      </c>
      <c r="G12" s="16">
        <v>143</v>
      </c>
      <c r="H12" s="601">
        <v>97</v>
      </c>
      <c r="I12" s="294">
        <v>-32.16783216783217</v>
      </c>
      <c r="J12" s="294">
        <v>-52.9126213592233</v>
      </c>
      <c r="K12" s="14"/>
      <c r="L12" s="16">
        <v>-30</v>
      </c>
      <c r="M12" s="312">
        <v>284</v>
      </c>
      <c r="N12" s="114" t="s">
        <v>380</v>
      </c>
      <c r="O12" s="114"/>
    </row>
    <row r="13" spans="3:15" ht="14.25">
      <c r="C13" s="21" t="s">
        <v>252</v>
      </c>
      <c r="D13" s="106">
        <v>172</v>
      </c>
      <c r="E13" s="106">
        <v>167</v>
      </c>
      <c r="F13" s="106">
        <v>-206</v>
      </c>
      <c r="G13" s="106">
        <v>-39</v>
      </c>
      <c r="H13" s="602">
        <v>4</v>
      </c>
      <c r="I13" s="282" t="s">
        <v>380</v>
      </c>
      <c r="J13" s="282">
        <v>-97.67441860465115</v>
      </c>
      <c r="K13" s="18"/>
      <c r="L13" s="106">
        <v>534</v>
      </c>
      <c r="M13" s="309">
        <v>-74</v>
      </c>
      <c r="N13" s="118" t="s">
        <v>380</v>
      </c>
      <c r="O13" s="118"/>
    </row>
    <row r="14" spans="3:15" ht="14.25">
      <c r="C14" s="21" t="s">
        <v>277</v>
      </c>
      <c r="D14" s="106">
        <v>-88</v>
      </c>
      <c r="E14" s="106">
        <v>-88</v>
      </c>
      <c r="F14" s="106">
        <v>-12</v>
      </c>
      <c r="G14" s="106">
        <v>-19</v>
      </c>
      <c r="H14" s="602">
        <v>-6</v>
      </c>
      <c r="I14" s="282">
        <v>68.42105263157895</v>
      </c>
      <c r="J14" s="282">
        <v>93.18181818181819</v>
      </c>
      <c r="K14" s="18"/>
      <c r="L14" s="106">
        <v>-212</v>
      </c>
      <c r="M14" s="309">
        <v>-125</v>
      </c>
      <c r="N14" s="118">
        <v>41.0377358490566</v>
      </c>
      <c r="O14" s="118"/>
    </row>
    <row r="15" spans="3:15" ht="14.25">
      <c r="C15" s="21" t="s">
        <v>207</v>
      </c>
      <c r="D15" s="106">
        <v>-5</v>
      </c>
      <c r="E15" s="106">
        <v>-8</v>
      </c>
      <c r="F15" s="106">
        <v>6</v>
      </c>
      <c r="G15" s="106">
        <v>14</v>
      </c>
      <c r="H15" s="602">
        <v>-1.4980880326347652</v>
      </c>
      <c r="I15" s="282" t="s">
        <v>380</v>
      </c>
      <c r="J15" s="282">
        <v>70.0382393473047</v>
      </c>
      <c r="K15" s="18"/>
      <c r="L15" s="106">
        <v>-15</v>
      </c>
      <c r="M15" s="309">
        <v>11</v>
      </c>
      <c r="N15" s="118" t="s">
        <v>380</v>
      </c>
      <c r="O15" s="118"/>
    </row>
    <row r="16" spans="3:15" ht="14.25">
      <c r="C16" s="21" t="s">
        <v>406</v>
      </c>
      <c r="D16" s="257">
        <v>0</v>
      </c>
      <c r="E16" s="257">
        <v>0</v>
      </c>
      <c r="F16" s="257">
        <v>0</v>
      </c>
      <c r="G16" s="257">
        <v>0</v>
      </c>
      <c r="H16" s="602">
        <v>1</v>
      </c>
      <c r="I16" s="282" t="s">
        <v>380</v>
      </c>
      <c r="J16" s="282" t="s">
        <v>380</v>
      </c>
      <c r="K16" s="18"/>
      <c r="L16" s="257">
        <v>0</v>
      </c>
      <c r="M16" s="309">
        <v>1</v>
      </c>
      <c r="N16" s="118" t="s">
        <v>380</v>
      </c>
      <c r="O16" s="118"/>
    </row>
    <row r="17" spans="3:15" ht="14.25">
      <c r="C17" s="19" t="s">
        <v>405</v>
      </c>
      <c r="D17" s="106">
        <v>-1</v>
      </c>
      <c r="E17" s="106">
        <v>1</v>
      </c>
      <c r="F17" s="106">
        <v>-1</v>
      </c>
      <c r="G17" s="106">
        <v>-2</v>
      </c>
      <c r="H17" s="602">
        <v>1</v>
      </c>
      <c r="I17" s="282" t="s">
        <v>380</v>
      </c>
      <c r="J17" s="282" t="s">
        <v>380</v>
      </c>
      <c r="K17" s="18"/>
      <c r="L17" s="118">
        <v>7</v>
      </c>
      <c r="M17" s="309">
        <v>-1</v>
      </c>
      <c r="N17" s="118" t="s">
        <v>380</v>
      </c>
      <c r="O17" s="118"/>
    </row>
    <row r="18" spans="3:15" ht="14.25">
      <c r="C18" s="19"/>
      <c r="D18" s="106"/>
      <c r="E18" s="106"/>
      <c r="F18" s="106"/>
      <c r="G18" s="106"/>
      <c r="H18" s="602"/>
      <c r="I18" s="282"/>
      <c r="J18" s="282"/>
      <c r="K18" s="18"/>
      <c r="L18" s="118"/>
      <c r="M18" s="309"/>
      <c r="N18" s="118"/>
      <c r="O18" s="118"/>
    </row>
    <row r="19" spans="2:15" s="17" customFormat="1" ht="15">
      <c r="B19" s="17" t="s">
        <v>104</v>
      </c>
      <c r="D19" s="16">
        <v>284</v>
      </c>
      <c r="E19" s="16">
        <v>356</v>
      </c>
      <c r="F19" s="16">
        <v>143</v>
      </c>
      <c r="G19" s="16">
        <v>97</v>
      </c>
      <c r="H19" s="601">
        <v>95.50191196736523</v>
      </c>
      <c r="I19" s="282">
        <v>-1.5444206522007953</v>
      </c>
      <c r="J19" s="294">
        <v>-66.37256620867421</v>
      </c>
      <c r="K19" s="14"/>
      <c r="L19" s="16">
        <v>284</v>
      </c>
      <c r="M19" s="312">
        <v>96</v>
      </c>
      <c r="N19" s="118">
        <v>-66.19718309859155</v>
      </c>
      <c r="O19" s="118"/>
    </row>
    <row r="20" spans="4:15" ht="14.25">
      <c r="D20" s="106"/>
      <c r="E20" s="106"/>
      <c r="F20" s="106"/>
      <c r="G20" s="106"/>
      <c r="H20" s="603"/>
      <c r="I20" s="491"/>
      <c r="J20" s="282"/>
      <c r="K20" s="18"/>
      <c r="L20" s="106"/>
      <c r="M20" s="309"/>
      <c r="N20" s="118"/>
      <c r="O20" s="118"/>
    </row>
    <row r="21" spans="2:15" s="17" customFormat="1" ht="15">
      <c r="B21" s="17" t="s">
        <v>266</v>
      </c>
      <c r="D21" s="16">
        <v>-7</v>
      </c>
      <c r="E21" s="16">
        <v>-33</v>
      </c>
      <c r="F21" s="16">
        <v>-29</v>
      </c>
      <c r="G21" s="16">
        <v>-24</v>
      </c>
      <c r="H21" s="601">
        <v>-1</v>
      </c>
      <c r="I21" s="294">
        <v>95.83333333333334</v>
      </c>
      <c r="J21" s="294">
        <v>85.71428571428572</v>
      </c>
      <c r="K21" s="14"/>
      <c r="L21" s="16">
        <v>-14</v>
      </c>
      <c r="M21" s="312">
        <v>-33</v>
      </c>
      <c r="N21" s="114" t="s">
        <v>413</v>
      </c>
      <c r="O21" s="114"/>
    </row>
    <row r="22" spans="3:15" ht="14.25">
      <c r="C22" s="21" t="s">
        <v>252</v>
      </c>
      <c r="D22" s="106">
        <v>-42</v>
      </c>
      <c r="E22" s="106">
        <v>-23</v>
      </c>
      <c r="F22" s="106">
        <v>-43</v>
      </c>
      <c r="G22" s="106">
        <v>-35</v>
      </c>
      <c r="H22" s="602">
        <v>-43</v>
      </c>
      <c r="I22" s="282">
        <v>-22.857142857142865</v>
      </c>
      <c r="J22" s="282">
        <v>-2.3809523809523725</v>
      </c>
      <c r="K22" s="18"/>
      <c r="L22" s="106">
        <v>-67</v>
      </c>
      <c r="M22" s="309">
        <v>-144</v>
      </c>
      <c r="N22" s="118" t="s">
        <v>413</v>
      </c>
      <c r="O22" s="118"/>
    </row>
    <row r="23" spans="3:15" ht="14.25">
      <c r="C23" s="19" t="s">
        <v>277</v>
      </c>
      <c r="D23" s="106">
        <v>14</v>
      </c>
      <c r="E23" s="106">
        <v>26</v>
      </c>
      <c r="F23" s="106">
        <v>49</v>
      </c>
      <c r="G23" s="106">
        <v>61</v>
      </c>
      <c r="H23" s="602">
        <v>50</v>
      </c>
      <c r="I23" s="282">
        <v>-18.032786885245898</v>
      </c>
      <c r="J23" s="282" t="s">
        <v>412</v>
      </c>
      <c r="K23" s="18"/>
      <c r="L23" s="106">
        <v>47</v>
      </c>
      <c r="M23" s="309">
        <v>186</v>
      </c>
      <c r="N23" s="118" t="s">
        <v>412</v>
      </c>
      <c r="O23" s="118"/>
    </row>
    <row r="24" spans="3:15" ht="14.25">
      <c r="C24" s="21" t="s">
        <v>207</v>
      </c>
      <c r="D24" s="106">
        <v>2</v>
      </c>
      <c r="E24" s="106">
        <v>1</v>
      </c>
      <c r="F24" s="106">
        <v>-1</v>
      </c>
      <c r="G24" s="106">
        <v>-3</v>
      </c>
      <c r="H24" s="602">
        <v>-1</v>
      </c>
      <c r="I24" s="282">
        <v>66.66666666666667</v>
      </c>
      <c r="J24" s="282" t="s">
        <v>380</v>
      </c>
      <c r="K24" s="18"/>
      <c r="L24" s="106">
        <v>1</v>
      </c>
      <c r="M24" s="309">
        <v>-4</v>
      </c>
      <c r="N24" s="118" t="s">
        <v>380</v>
      </c>
      <c r="O24" s="118"/>
    </row>
    <row r="25" spans="3:15" ht="14.25">
      <c r="C25" s="21" t="s">
        <v>406</v>
      </c>
      <c r="D25" s="257">
        <v>0</v>
      </c>
      <c r="E25" s="257">
        <v>0</v>
      </c>
      <c r="F25" s="257">
        <v>0</v>
      </c>
      <c r="G25" s="257">
        <v>0</v>
      </c>
      <c r="H25" s="602">
        <v>1</v>
      </c>
      <c r="I25" s="282" t="s">
        <v>380</v>
      </c>
      <c r="J25" s="282" t="s">
        <v>380</v>
      </c>
      <c r="K25" s="18"/>
      <c r="L25" s="257">
        <v>0</v>
      </c>
      <c r="M25" s="309">
        <v>1</v>
      </c>
      <c r="N25" s="118" t="s">
        <v>380</v>
      </c>
      <c r="O25" s="118"/>
    </row>
    <row r="26" spans="3:15" ht="14.25">
      <c r="C26" s="19" t="s">
        <v>405</v>
      </c>
      <c r="D26" s="257">
        <v>0</v>
      </c>
      <c r="E26" s="257">
        <v>0</v>
      </c>
      <c r="F26" s="257">
        <v>0</v>
      </c>
      <c r="G26" s="257">
        <v>0</v>
      </c>
      <c r="H26" s="602">
        <v>2</v>
      </c>
      <c r="I26" s="282" t="s">
        <v>380</v>
      </c>
      <c r="J26" s="282" t="s">
        <v>380</v>
      </c>
      <c r="K26" s="18"/>
      <c r="L26" s="257">
        <v>0</v>
      </c>
      <c r="M26" s="309">
        <v>2</v>
      </c>
      <c r="N26" s="118" t="s">
        <v>380</v>
      </c>
      <c r="O26" s="118"/>
    </row>
    <row r="27" spans="2:15" s="17" customFormat="1" ht="15">
      <c r="B27" s="17" t="s">
        <v>267</v>
      </c>
      <c r="D27" s="16">
        <v>-33</v>
      </c>
      <c r="E27" s="16">
        <v>-29</v>
      </c>
      <c r="F27" s="16">
        <v>-24</v>
      </c>
      <c r="G27" s="16">
        <v>-1</v>
      </c>
      <c r="H27" s="601">
        <v>8</v>
      </c>
      <c r="I27" s="294" t="s">
        <v>380</v>
      </c>
      <c r="J27" s="294" t="s">
        <v>380</v>
      </c>
      <c r="K27" s="14"/>
      <c r="L27" s="16">
        <v>-33</v>
      </c>
      <c r="M27" s="312">
        <v>8</v>
      </c>
      <c r="N27" s="114" t="s">
        <v>380</v>
      </c>
      <c r="O27" s="114"/>
    </row>
    <row r="28" spans="4:13" ht="14.25">
      <c r="D28" s="130"/>
      <c r="E28" s="130"/>
      <c r="F28" s="130"/>
      <c r="G28" s="130"/>
      <c r="H28" s="604"/>
      <c r="I28" s="118"/>
      <c r="J28" s="106"/>
      <c r="M28" s="309"/>
    </row>
    <row r="29" spans="4:13" ht="14.25">
      <c r="D29" s="130"/>
      <c r="E29" s="130"/>
      <c r="F29" s="130"/>
      <c r="G29" s="130"/>
      <c r="H29" s="600"/>
      <c r="M29" s="107"/>
    </row>
    <row r="30" spans="4:13" ht="14.25">
      <c r="D30" s="234"/>
      <c r="E30" s="234"/>
      <c r="F30" s="234"/>
      <c r="G30" s="234"/>
      <c r="H30" s="340"/>
      <c r="M30" s="107"/>
    </row>
    <row r="31" spans="4:13" ht="14.25">
      <c r="D31" s="234"/>
      <c r="E31" s="234"/>
      <c r="F31" s="234"/>
      <c r="G31" s="234"/>
      <c r="H31" s="340"/>
      <c r="M31" s="107"/>
    </row>
    <row r="32" spans="4:13" ht="14.25">
      <c r="D32" s="234"/>
      <c r="E32" s="234"/>
      <c r="F32" s="234"/>
      <c r="G32" s="234"/>
      <c r="H32" s="340"/>
      <c r="M32" s="107"/>
    </row>
    <row r="33" spans="4:13" ht="14.25">
      <c r="D33" s="234"/>
      <c r="E33" s="234"/>
      <c r="F33" s="234"/>
      <c r="G33" s="234"/>
      <c r="H33" s="340"/>
      <c r="M33" s="280"/>
    </row>
    <row r="34" spans="4:13" ht="14.25">
      <c r="D34" s="234"/>
      <c r="E34" s="234"/>
      <c r="F34" s="234"/>
      <c r="G34" s="234"/>
      <c r="H34" s="340"/>
      <c r="M34" s="280"/>
    </row>
    <row r="35" spans="4:13" ht="14.25">
      <c r="D35" s="234"/>
      <c r="E35" s="234"/>
      <c r="F35" s="234"/>
      <c r="G35" s="234"/>
      <c r="H35" s="340"/>
      <c r="M35" s="280"/>
    </row>
    <row r="36" spans="8:13" ht="14.25">
      <c r="H36" s="340"/>
      <c r="M36" s="280"/>
    </row>
    <row r="37" spans="8:13" ht="14.25">
      <c r="H37" s="340"/>
      <c r="M37" s="280"/>
    </row>
    <row r="38" spans="8:13" ht="14.25">
      <c r="H38" s="340"/>
      <c r="M38" s="280"/>
    </row>
    <row r="39" spans="8:13" ht="14.25">
      <c r="H39" s="340"/>
      <c r="M39" s="280"/>
    </row>
    <row r="40" spans="8:13" ht="14.25">
      <c r="H40" s="340"/>
      <c r="M40" s="280"/>
    </row>
    <row r="41" spans="8:13" ht="14.25">
      <c r="H41" s="340"/>
      <c r="M41" s="280"/>
    </row>
    <row r="42" spans="8:13" ht="14.25">
      <c r="H42" s="340"/>
      <c r="M42" s="280"/>
    </row>
    <row r="43" spans="8:13" ht="14.25">
      <c r="H43" s="280"/>
      <c r="M43" s="280"/>
    </row>
    <row r="44" spans="8:13" ht="14.25">
      <c r="H44" s="280"/>
      <c r="M44" s="280"/>
    </row>
    <row r="45" spans="8:13" ht="14.25">
      <c r="H45" s="280"/>
      <c r="M45" s="280"/>
    </row>
    <row r="46" spans="8:13" ht="14.25">
      <c r="H46" s="280"/>
      <c r="M46" s="280"/>
    </row>
    <row r="47" spans="8:13" ht="14.25">
      <c r="H47" s="280"/>
      <c r="M47" s="280"/>
    </row>
    <row r="48" spans="8:13" ht="14.25">
      <c r="H48" s="280"/>
      <c r="M48" s="280"/>
    </row>
    <row r="49" spans="8:13" ht="14.25">
      <c r="H49" s="280"/>
      <c r="M49" s="280"/>
    </row>
    <row r="50" spans="8:13" ht="14.25">
      <c r="H50" s="280"/>
      <c r="M50" s="280"/>
    </row>
    <row r="51" spans="8:13" ht="14.25">
      <c r="H51" s="280"/>
      <c r="M51" s="280"/>
    </row>
    <row r="52" spans="8:13" ht="14.25">
      <c r="H52" s="280"/>
      <c r="M52" s="280"/>
    </row>
    <row r="53" spans="8:13" ht="14.25">
      <c r="H53" s="280"/>
      <c r="M53" s="280"/>
    </row>
    <row r="54" spans="8:13" ht="14.25">
      <c r="H54" s="280"/>
      <c r="M54" s="280"/>
    </row>
    <row r="55" spans="8:13" ht="14.25">
      <c r="H55" s="280"/>
      <c r="M55" s="280"/>
    </row>
    <row r="56" spans="8:13" ht="14.25">
      <c r="H56" s="280"/>
      <c r="M56" s="280"/>
    </row>
    <row r="57" spans="8:13" ht="14.25">
      <c r="H57" s="280"/>
      <c r="M57" s="280"/>
    </row>
    <row r="58" spans="8:13" ht="14.25">
      <c r="H58" s="280"/>
      <c r="M58" s="280"/>
    </row>
    <row r="59" spans="8:13" ht="14.25">
      <c r="H59" s="280"/>
      <c r="M59" s="280"/>
    </row>
    <row r="60" spans="8:13" ht="14.25">
      <c r="H60" s="280"/>
      <c r="M60" s="280"/>
    </row>
    <row r="61" spans="8:13" ht="14.25">
      <c r="H61" s="280"/>
      <c r="M61" s="280"/>
    </row>
    <row r="62" spans="8:13" ht="14.25">
      <c r="H62" s="280"/>
      <c r="M62" s="280"/>
    </row>
    <row r="63" spans="8:13" ht="14.25">
      <c r="H63" s="280"/>
      <c r="M63" s="280"/>
    </row>
    <row r="64" spans="8:13" ht="14.25">
      <c r="H64" s="280"/>
      <c r="M64" s="280"/>
    </row>
    <row r="65" spans="8:13" ht="14.25">
      <c r="H65" s="280"/>
      <c r="M65" s="280"/>
    </row>
    <row r="66" spans="8:13" ht="14.25">
      <c r="H66" s="280"/>
      <c r="M66" s="280"/>
    </row>
    <row r="67" spans="8:13" ht="14.25">
      <c r="H67" s="280"/>
      <c r="M67" s="280"/>
    </row>
    <row r="68" spans="8:13" ht="14.25">
      <c r="H68" s="280"/>
      <c r="M68" s="280"/>
    </row>
    <row r="69" spans="8:13" ht="14.25">
      <c r="H69" s="280"/>
      <c r="M69" s="280"/>
    </row>
    <row r="70" spans="8:13" ht="14.25">
      <c r="H70" s="280"/>
      <c r="M70" s="280"/>
    </row>
    <row r="71" spans="8:13" ht="14.25">
      <c r="H71" s="280"/>
      <c r="M71" s="280"/>
    </row>
    <row r="72" spans="8:13" ht="14.25">
      <c r="H72" s="280"/>
      <c r="M72" s="280"/>
    </row>
    <row r="73" spans="8:13" ht="14.25">
      <c r="H73" s="280"/>
      <c r="M73" s="280"/>
    </row>
    <row r="74" spans="8:13" ht="14.25">
      <c r="H74" s="280"/>
      <c r="M74" s="280"/>
    </row>
    <row r="75" spans="8:13" ht="14.25">
      <c r="H75" s="280"/>
      <c r="M75" s="280"/>
    </row>
    <row r="76" spans="8:13" ht="14.25">
      <c r="H76" s="280"/>
      <c r="M76" s="280"/>
    </row>
    <row r="77" spans="8:13" ht="14.25">
      <c r="H77" s="280"/>
      <c r="M77" s="280"/>
    </row>
    <row r="78" spans="8:13" ht="14.25">
      <c r="H78" s="280"/>
      <c r="M78" s="280"/>
    </row>
    <row r="79" spans="8:13" ht="14.25">
      <c r="H79" s="280"/>
      <c r="M79" s="280"/>
    </row>
    <row r="80" spans="8:13" ht="14.25">
      <c r="H80" s="280"/>
      <c r="M80" s="280"/>
    </row>
    <row r="81" spans="8:13" ht="14.25">
      <c r="H81" s="280"/>
      <c r="M81" s="280"/>
    </row>
    <row r="82" spans="8:13" ht="14.25">
      <c r="H82" s="280"/>
      <c r="M82" s="280"/>
    </row>
    <row r="83" spans="8:13" ht="14.25">
      <c r="H83" s="280"/>
      <c r="M83" s="280"/>
    </row>
    <row r="84" spans="8:13" ht="14.25">
      <c r="H84" s="280"/>
      <c r="M84" s="280"/>
    </row>
    <row r="85" spans="8:13" ht="14.25">
      <c r="H85" s="280"/>
      <c r="M85" s="280"/>
    </row>
    <row r="86" spans="8:13" ht="14.25">
      <c r="H86" s="280"/>
      <c r="M86" s="280"/>
    </row>
    <row r="87" spans="8:13" ht="14.25">
      <c r="H87" s="280"/>
      <c r="M87" s="280"/>
    </row>
    <row r="88" spans="8:13" ht="14.25">
      <c r="H88" s="280"/>
      <c r="M88" s="280"/>
    </row>
    <row r="89" spans="8:13" ht="14.25">
      <c r="H89" s="280"/>
      <c r="M89" s="280"/>
    </row>
    <row r="90" spans="8:13" ht="14.25">
      <c r="H90" s="280"/>
      <c r="M90" s="280"/>
    </row>
    <row r="91" spans="8:13" ht="14.25">
      <c r="H91" s="280"/>
      <c r="M91" s="280"/>
    </row>
    <row r="92" spans="8:13" ht="14.25">
      <c r="H92" s="280"/>
      <c r="M92" s="280"/>
    </row>
    <row r="93" spans="8:13" ht="14.25">
      <c r="H93" s="280"/>
      <c r="M93" s="280"/>
    </row>
    <row r="94" spans="8:13" ht="14.25">
      <c r="H94" s="280"/>
      <c r="M94" s="280"/>
    </row>
    <row r="95" spans="8:13" ht="14.25">
      <c r="H95" s="280"/>
      <c r="M95" s="280"/>
    </row>
    <row r="96" spans="8:13" ht="14.25">
      <c r="H96" s="280"/>
      <c r="M96" s="280"/>
    </row>
    <row r="97" spans="8:13" ht="14.25">
      <c r="H97" s="280"/>
      <c r="M97" s="280"/>
    </row>
    <row r="98" spans="8:13" ht="14.25">
      <c r="H98" s="280"/>
      <c r="M98" s="280"/>
    </row>
    <row r="99" spans="8:13" ht="14.25">
      <c r="H99" s="280"/>
      <c r="M99" s="280"/>
    </row>
    <row r="100" spans="8:13" ht="14.25">
      <c r="H100" s="280"/>
      <c r="M100" s="280"/>
    </row>
    <row r="101" spans="8:13" ht="14.25">
      <c r="H101" s="280"/>
      <c r="M101" s="280"/>
    </row>
    <row r="102" spans="8:13" ht="14.25">
      <c r="H102" s="280"/>
      <c r="M102" s="280"/>
    </row>
    <row r="103" spans="8:13" ht="14.25">
      <c r="H103" s="280"/>
      <c r="M103" s="280"/>
    </row>
    <row r="104" spans="8:13" ht="14.25">
      <c r="H104" s="280"/>
      <c r="M104" s="280"/>
    </row>
    <row r="105" spans="8:13" ht="14.25">
      <c r="H105" s="280"/>
      <c r="M105" s="280"/>
    </row>
    <row r="106" spans="8:13" ht="14.25">
      <c r="H106" s="280"/>
      <c r="M106" s="280"/>
    </row>
    <row r="107" spans="8:13" ht="14.25">
      <c r="H107" s="280"/>
      <c r="M107" s="280"/>
    </row>
    <row r="108" spans="8:13" ht="14.25">
      <c r="H108" s="280"/>
      <c r="M108" s="280"/>
    </row>
    <row r="109" spans="8:13" ht="14.25">
      <c r="H109" s="280"/>
      <c r="M109" s="280"/>
    </row>
    <row r="110" spans="8:13" ht="14.25">
      <c r="H110" s="280"/>
      <c r="M110" s="280"/>
    </row>
    <row r="111" spans="8:13" ht="14.25">
      <c r="H111" s="280"/>
      <c r="M111" s="280"/>
    </row>
    <row r="112" spans="8:13" ht="14.25">
      <c r="H112" s="280"/>
      <c r="M112" s="280"/>
    </row>
    <row r="113" spans="8:13" ht="14.25">
      <c r="H113" s="280"/>
      <c r="M113" s="280"/>
    </row>
    <row r="114" spans="8:13" ht="14.25">
      <c r="H114" s="280"/>
      <c r="M114" s="280"/>
    </row>
    <row r="115" spans="8:13" ht="14.25">
      <c r="H115" s="280"/>
      <c r="M115" s="280"/>
    </row>
    <row r="116" spans="8:13" ht="14.25">
      <c r="H116" s="280"/>
      <c r="M116" s="280"/>
    </row>
    <row r="117" spans="8:13" ht="14.25">
      <c r="H117" s="280"/>
      <c r="M117" s="280"/>
    </row>
    <row r="118" spans="8:13" ht="14.25">
      <c r="H118" s="280"/>
      <c r="M118" s="280"/>
    </row>
    <row r="119" spans="8:13" ht="14.25">
      <c r="H119" s="280"/>
      <c r="M119" s="280"/>
    </row>
    <row r="120" spans="8:13" ht="14.25">
      <c r="H120" s="280"/>
      <c r="M120" s="280"/>
    </row>
    <row r="121" spans="8:13" ht="14.25">
      <c r="H121" s="280"/>
      <c r="M121" s="280"/>
    </row>
    <row r="122" spans="8:13" ht="14.25">
      <c r="H122" s="280"/>
      <c r="M122" s="280"/>
    </row>
    <row r="123" spans="8:13" ht="14.25">
      <c r="H123" s="280"/>
      <c r="M123" s="280"/>
    </row>
    <row r="124" spans="8:13" ht="14.25">
      <c r="H124" s="280"/>
      <c r="M124" s="280"/>
    </row>
    <row r="125" spans="8:13" ht="14.25">
      <c r="H125" s="280"/>
      <c r="M125" s="280"/>
    </row>
    <row r="126" spans="8:13" ht="14.25">
      <c r="H126" s="280"/>
      <c r="M126" s="280"/>
    </row>
    <row r="127" spans="8:13" ht="14.25">
      <c r="H127" s="280"/>
      <c r="M127" s="280"/>
    </row>
    <row r="128" spans="8:13" ht="14.25">
      <c r="H128" s="280"/>
      <c r="M128" s="280"/>
    </row>
    <row r="129" spans="8:13" ht="14.25">
      <c r="H129" s="280"/>
      <c r="M129" s="280"/>
    </row>
    <row r="130" spans="8:13" ht="14.25">
      <c r="H130" s="280"/>
      <c r="M130" s="280"/>
    </row>
    <row r="131" spans="8:13" ht="14.25">
      <c r="H131" s="280"/>
      <c r="M131" s="280"/>
    </row>
    <row r="132" spans="8:13" ht="14.25">
      <c r="H132" s="280"/>
      <c r="M132" s="280"/>
    </row>
    <row r="133" spans="8:13" ht="14.25">
      <c r="H133" s="280"/>
      <c r="M133" s="280"/>
    </row>
    <row r="134" spans="8:13" ht="14.25">
      <c r="H134" s="280"/>
      <c r="M134" s="280"/>
    </row>
    <row r="135" spans="8:13" ht="14.25">
      <c r="H135" s="280"/>
      <c r="M135" s="280"/>
    </row>
    <row r="136" spans="8:13" ht="14.25">
      <c r="H136" s="280"/>
      <c r="M136" s="280"/>
    </row>
    <row r="137" spans="8:13" ht="14.25">
      <c r="H137" s="280"/>
      <c r="M137" s="280"/>
    </row>
    <row r="138" spans="8:13" ht="14.25">
      <c r="H138" s="280"/>
      <c r="M138" s="280"/>
    </row>
    <row r="139" spans="8:13" ht="14.25">
      <c r="H139" s="280"/>
      <c r="M139" s="280"/>
    </row>
    <row r="140" spans="8:13" ht="14.25">
      <c r="H140" s="280"/>
      <c r="M140" s="280"/>
    </row>
    <row r="141" spans="8:13" ht="14.25">
      <c r="H141" s="280"/>
      <c r="M141" s="280"/>
    </row>
    <row r="142" spans="8:13" ht="14.25">
      <c r="H142" s="280"/>
      <c r="M142" s="280"/>
    </row>
    <row r="143" spans="8:13" ht="14.25">
      <c r="H143" s="280"/>
      <c r="M143" s="280"/>
    </row>
    <row r="144" ht="14.25">
      <c r="H144" s="280"/>
    </row>
    <row r="145" ht="14.25">
      <c r="H145" s="280"/>
    </row>
    <row r="146" ht="14.25">
      <c r="H146" s="280"/>
    </row>
    <row r="147" ht="14.25">
      <c r="H147" s="280"/>
    </row>
    <row r="148" ht="14.25">
      <c r="H148" s="299"/>
    </row>
    <row r="149" ht="14.25">
      <c r="H149" s="299"/>
    </row>
    <row r="150" ht="14.25">
      <c r="H150" s="299"/>
    </row>
    <row r="151" ht="14.25">
      <c r="H151" s="299"/>
    </row>
    <row r="152" ht="14.25">
      <c r="H152" s="299"/>
    </row>
    <row r="153" ht="14.25">
      <c r="H153" s="299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DBS Financial Data Supplement</dc:title>
  <dc:subject/>
  <dc:creator>Joyce Kor</dc:creator>
  <cp:keywords/>
  <dc:description/>
  <cp:lastModifiedBy>pamelaeu</cp:lastModifiedBy>
  <cp:lastPrinted>2016-02-19T06:19:38Z</cp:lastPrinted>
  <dcterms:created xsi:type="dcterms:W3CDTF">2009-09-01T03:31:48Z</dcterms:created>
  <dcterms:modified xsi:type="dcterms:W3CDTF">2016-02-21T09:43:21Z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