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555" windowWidth="15390" windowHeight="5325" tabRatio="872" activeTab="0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NPL,Coverage ratios" sheetId="11" r:id="rId11"/>
    <sheet name="11.NPA" sheetId="12" r:id="rId12"/>
    <sheet name="12.CumulativeAllowances" sheetId="13" r:id="rId13"/>
    <sheet name="13.Capital" sheetId="14" r:id="rId14"/>
    <sheet name="14.Mix" sheetId="15" r:id="rId15"/>
    <sheet name="15.Consumer" sheetId="16" r:id="rId16"/>
    <sheet name="16.Institutional" sheetId="17" r:id="rId17"/>
    <sheet name="17.Treasury" sheetId="18" r:id="rId18"/>
    <sheet name="18.Others" sheetId="19" r:id="rId19"/>
    <sheet name="19.S'pore" sheetId="20" r:id="rId20"/>
    <sheet name="20.HK" sheetId="21" r:id="rId21"/>
    <sheet name="21.GreaterChina" sheetId="22" r:id="rId22"/>
    <sheet name="22.SSEA" sheetId="23" r:id="rId23"/>
    <sheet name="23.ROW" sheetId="24" r:id="rId24"/>
    <sheet name="24.P&amp;L" sheetId="25" r:id="rId25"/>
    <sheet name="25.BalSheet" sheetId="26" r:id="rId26"/>
    <sheet name="26.CashFlow" sheetId="27" r:id="rId27"/>
    <sheet name="27.Legend" sheetId="28" r:id="rId28"/>
  </sheets>
  <definedNames>
    <definedName name="_xlnm.Print_Area" localSheetId="1">'1.Highlights'!$A$1:$R$36</definedName>
    <definedName name="_xlnm.Print_Area" localSheetId="10">'10.NPL,Coverage ratios'!$A$1:$R$21</definedName>
    <definedName name="_xlnm.Print_Area" localSheetId="11">'11.NPA'!$A$1:$R$59</definedName>
    <definedName name="_xlnm.Print_Area" localSheetId="12">'12.CumulativeAllowances'!$A$1:$R$51</definedName>
    <definedName name="_xlnm.Print_Area" localSheetId="13">'13.Capital'!$A$1:$R$22</definedName>
    <definedName name="_xlnm.Print_Area" localSheetId="14">'14.Mix'!$A$1:$Q$36</definedName>
    <definedName name="_xlnm.Print_Area" localSheetId="15">'15.Consumer'!$A$1:$R$18</definedName>
    <definedName name="_xlnm.Print_Area" localSheetId="16">'16.Institutional'!$A$1:$R$18</definedName>
    <definedName name="_xlnm.Print_Area" localSheetId="17">'17.Treasury'!$A$1:$R$19</definedName>
    <definedName name="_xlnm.Print_Area" localSheetId="18">'18.Others'!$A$1:$R$19</definedName>
    <definedName name="_xlnm.Print_Area" localSheetId="19">'19.S''pore'!$A$1:$R$17</definedName>
    <definedName name="_xlnm.Print_Area" localSheetId="2">'2.PerShare'!$A$1:$R$35</definedName>
    <definedName name="_xlnm.Print_Area" localSheetId="20">'20.HK'!$A$1:$R$17</definedName>
    <definedName name="_xlnm.Print_Area" localSheetId="21">'21.GreaterChina'!$A$1:$R$17</definedName>
    <definedName name="_xlnm.Print_Area" localSheetId="22">'22.SSEA'!$A$1:$R$17</definedName>
    <definedName name="_xlnm.Print_Area" localSheetId="23">'23.ROW'!$A$1:$R$17</definedName>
    <definedName name="_xlnm.Print_Area" localSheetId="24">'24.P&amp;L'!$A$1:$J$65</definedName>
    <definedName name="_xlnm.Print_Area" localSheetId="25">'25.BalSheet'!$A$1:$L$68</definedName>
    <definedName name="_xlnm.Print_Area" localSheetId="26">'26.CashFlow'!$A$1:$E$64</definedName>
    <definedName name="_xlnm.Print_Area" localSheetId="3">'3.NetInterest'!$A$1:$R$31</definedName>
    <definedName name="_xlnm.Print_Area" localSheetId="4">'4.NonInterest'!$A$1:$R$23</definedName>
    <definedName name="_xlnm.Print_Area" localSheetId="5">'5.Expenses'!$A$1:$R$17</definedName>
    <definedName name="_xlnm.Print_Area" localSheetId="6">'6.Allowances'!$A$1:$R$23</definedName>
    <definedName name="_xlnm.Print_Area" localSheetId="7">'7.Loans'!$A$1:$R$35</definedName>
    <definedName name="_xlnm.Print_Area" localSheetId="8">'8.AFS'!$A$1:$R$17</definedName>
    <definedName name="_xlnm.Print_Area" localSheetId="9">'9.Deposits'!$A$1:$R$25</definedName>
    <definedName name="_xlnm.Print_Area" localSheetId="0">'Index'!$A$1:$M$45</definedName>
    <definedName name="_xlnm.Print_Titles" localSheetId="7">'7.Loans'!$1:$4</definedName>
  </definedNames>
  <calcPr fullCalcOnLoad="1"/>
</workbook>
</file>

<file path=xl/sharedStrings.xml><?xml version="1.0" encoding="utf-8"?>
<sst xmlns="http://schemas.openxmlformats.org/spreadsheetml/2006/main" count="1148" uniqueCount="406">
  <si>
    <t>Expenses</t>
  </si>
  <si>
    <t>Page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</si>
  <si>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</si>
  <si>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</si>
  <si>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</si>
  <si>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</si>
  <si>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</si>
  <si>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</si>
  <si>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</si>
  <si>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</si>
  <si>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</si>
  <si>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</si>
  <si>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</si>
  <si>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</si>
  <si>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</si>
  <si>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</si>
  <si>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</si>
  <si>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</si>
  <si>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</si>
  <si>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</si>
  <si>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</si>
  <si>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</si>
  <si>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</si>
  <si>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</si>
  <si>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One-time items</t>
  </si>
  <si>
    <t>Average rates (%)</t>
  </si>
  <si>
    <t>Average balances (S$m)</t>
  </si>
  <si>
    <t>Stockbroking</t>
  </si>
  <si>
    <t>Investment banking</t>
  </si>
  <si>
    <t>Trade and remittances</t>
  </si>
  <si>
    <t>Loan related</t>
  </si>
  <si>
    <t>Guarantees</t>
  </si>
  <si>
    <t>Deposit related</t>
  </si>
  <si>
    <t>Credit card</t>
  </si>
  <si>
    <t>Fund management</t>
  </si>
  <si>
    <t>Wealth management</t>
  </si>
  <si>
    <t>Others</t>
  </si>
  <si>
    <t>Net income on financial investments</t>
  </si>
  <si>
    <t>Trading income</t>
  </si>
  <si>
    <t>Financial instruments designated at fair value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</si>
  <si>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</si>
  <si>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</si>
  <si>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</si>
  <si>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</si>
  <si>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</si>
  <si>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</si>
  <si>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</si>
  <si>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</si>
  <si>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</si>
  <si>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</si>
  <si>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</si>
  <si>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</si>
  <si>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</si>
  <si>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</si>
  <si>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</si>
  <si>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</si>
  <si>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</si>
  <si>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</si>
  <si>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</si>
  <si>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</si>
  <si>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</si>
  <si>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</si>
  <si>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Consolidated results</t>
  </si>
  <si>
    <t>Business segments</t>
  </si>
  <si>
    <t>Geographic segments</t>
  </si>
  <si>
    <t>Upgrades</t>
  </si>
  <si>
    <t>Settlements</t>
  </si>
  <si>
    <t>Recoveries</t>
  </si>
  <si>
    <t>Share of profits of associates</t>
  </si>
  <si>
    <t>Income tax expense</t>
  </si>
  <si>
    <t>Capital expenditure</t>
  </si>
  <si>
    <t>Depreciation</t>
  </si>
  <si>
    <t>Gross customer loans</t>
  </si>
  <si>
    <t>Total assets (before goodwill)</t>
  </si>
  <si>
    <t>Rest of Greater China</t>
  </si>
  <si>
    <t>South and South-east Asia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</si>
  <si>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</si>
  <si>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</si>
  <si>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</si>
  <si>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</si>
  <si>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</si>
  <si>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</si>
  <si>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</si>
  <si>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</si>
  <si>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</si>
  <si>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</si>
  <si>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</si>
  <si>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</si>
  <si>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</si>
  <si>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</si>
  <si>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</si>
  <si>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Professionals &amp; private individuals</t>
  </si>
  <si>
    <t>Net fee income</t>
  </si>
  <si>
    <t>Ordinary share data</t>
  </si>
  <si>
    <t>South and South-East Asia</t>
  </si>
  <si>
    <t>Less:</t>
  </si>
  <si>
    <t>Specific allowances</t>
  </si>
  <si>
    <t>Rest of the world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</si>
  <si>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</si>
  <si>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</si>
  <si>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</si>
  <si>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</si>
  <si>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</si>
  <si>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</si>
  <si>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</si>
  <si>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</si>
  <si>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</si>
  <si>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</si>
  <si>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</si>
  <si>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</si>
  <si>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</si>
  <si>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</si>
  <si>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</si>
  <si>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Add: New NPAs</t>
  </si>
  <si>
    <t>Less: Write-offs</t>
  </si>
  <si>
    <t>Less: Net recoveries of existing NPAs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</si>
  <si>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</si>
  <si>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</si>
  <si>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</si>
  <si>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</si>
  <si>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</si>
  <si>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</si>
  <si>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Tier 2</t>
  </si>
  <si>
    <t>Loan allowances admitted as Tier 2</t>
  </si>
  <si>
    <t>Subordinated debts</t>
  </si>
  <si>
    <t>Revaluation surplus from equity securities</t>
  </si>
  <si>
    <t>Total eligible capital</t>
  </si>
  <si>
    <t>Tier 1 ratio</t>
  </si>
  <si>
    <t>Tier 2 ratio</t>
  </si>
  <si>
    <t>Total (Tier 1 &amp; 2) ratio</t>
  </si>
  <si>
    <t>Business mix</t>
  </si>
  <si>
    <t>Institutional banking</t>
  </si>
  <si>
    <t>Total income (as % of Group)</t>
  </si>
  <si>
    <t>Net profit (as % of Group)</t>
  </si>
  <si>
    <t>Total assets before goodwill (as % of Group)</t>
  </si>
  <si>
    <t>AFS reserve at end of period</t>
  </si>
  <si>
    <t>Available-for-sale portfolio</t>
  </si>
  <si>
    <t>Singapore government securities</t>
  </si>
  <si>
    <t>Other government securities</t>
  </si>
  <si>
    <t>Corporate debt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</si>
  <si>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</si>
  <si>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</si>
  <si>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</si>
  <si>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</si>
  <si>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</si>
  <si>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</si>
  <si>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</si>
  <si>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</si>
  <si>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</si>
  <si>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</si>
  <si>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</si>
  <si>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</si>
  <si>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</si>
  <si>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</si>
  <si>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</si>
  <si>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</si>
  <si>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</si>
  <si>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</si>
  <si>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</si>
  <si>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</si>
  <si>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</si>
  <si>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</si>
  <si>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</si>
  <si>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</si>
  <si>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</si>
  <si>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</si>
  <si>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</si>
  <si>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</si>
  <si>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</si>
  <si>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</si>
  <si>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</si>
  <si>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</si>
  <si>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</si>
  <si>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</si>
  <si>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</si>
  <si>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</si>
  <si>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</si>
  <si>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</si>
  <si>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</si>
  <si>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</si>
  <si>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</si>
  <si>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</si>
  <si>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</si>
  <si>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</si>
  <si>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</si>
  <si>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</si>
  <si>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</si>
  <si>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</si>
  <si>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</si>
  <si>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</si>
  <si>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</si>
  <si>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</si>
  <si>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</si>
  <si>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</si>
  <si>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</si>
  <si>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</si>
  <si>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</si>
  <si>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</si>
  <si>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</si>
  <si>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</si>
  <si>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</si>
  <si>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</si>
  <si>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Restructured NPAs</t>
  </si>
  <si>
    <t>Breakdown of NPLs (S$m)</t>
  </si>
  <si>
    <t>Group</t>
  </si>
  <si>
    <t>NPL and allowance coverage ratios</t>
  </si>
  <si>
    <t>Total allowances for NPAs / NPAs</t>
  </si>
  <si>
    <t>Total allowances for NPLs / NPLs</t>
  </si>
  <si>
    <t>Total allowances for NPLs / unsecured NPLs</t>
  </si>
  <si>
    <t>Cumulative loss allowances</t>
  </si>
  <si>
    <t>Total allowances for NPAs</t>
  </si>
  <si>
    <t>Breakdown of specific allowances (S$m)</t>
  </si>
  <si>
    <t>Breakdown of general allowances (S$m)</t>
  </si>
  <si>
    <t>Specific allowances for other NPAs</t>
  </si>
  <si>
    <t>General allowances for NPAs</t>
  </si>
  <si>
    <t>General allowances for NPLs</t>
  </si>
  <si>
    <t>General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</si>
  <si>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</si>
  <si>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</si>
  <si>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</si>
  <si>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</si>
  <si>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</si>
  <si>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</si>
  <si>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</si>
  <si>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</si>
  <si>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</si>
  <si>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t>RWA</t>
  </si>
  <si>
    <t>CAR (%)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</si>
  <si>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</si>
  <si>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</si>
  <si>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</si>
  <si>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FY09</t>
  </si>
  <si>
    <t>Number of shares ('m)</t>
  </si>
  <si>
    <t>Directors' fees (included in above items) (S$m)</t>
  </si>
  <si>
    <t>Audit fees payable (included in above items) (S$m)</t>
  </si>
  <si>
    <t>Total allowances for NPAs / unsecured NPAs</t>
  </si>
  <si>
    <t>-</t>
  </si>
  <si>
    <t>Preference dividends (S$m)</t>
  </si>
  <si>
    <t>In $ millions</t>
  </si>
  <si>
    <t>+/(-)</t>
  </si>
  <si>
    <t>%</t>
  </si>
  <si>
    <t>Income</t>
  </si>
  <si>
    <t>Net fee and commission income</t>
  </si>
  <si>
    <t>Net income from financial investments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</si>
  <si>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</si>
  <si>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</si>
  <si>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</si>
  <si>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</si>
  <si>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</si>
  <si>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</si>
  <si>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</si>
  <si>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</si>
  <si>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>Share of other comprehensive income of associates</t>
  </si>
  <si>
    <t>Available-for-sale financial assets</t>
  </si>
  <si>
    <t xml:space="preserve">    Net valuation taken to equity</t>
  </si>
  <si>
    <t xml:space="preserve">    Transferred to income statement due to impairment</t>
  </si>
  <si>
    <t xml:space="preserve">    Transferred to income statement on sale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</si>
  <si>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</si>
  <si>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</si>
  <si>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</si>
  <si>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</si>
  <si>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</si>
  <si>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</si>
  <si>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</si>
  <si>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Singapore Government securities and treasury bills</t>
  </si>
  <si>
    <t>Due from banks</t>
  </si>
  <si>
    <t>Positive fair values for financial derivatives</t>
  </si>
  <si>
    <t xml:space="preserve">Loans and advances to customers </t>
  </si>
  <si>
    <t>Financial investments</t>
  </si>
  <si>
    <t>Securities pledged</t>
  </si>
  <si>
    <t>Subsidiaries</t>
  </si>
  <si>
    <t>Investments in associates</t>
  </si>
  <si>
    <t>Goodwill on consolidation</t>
  </si>
  <si>
    <t>Properties and other fixed assets</t>
  </si>
  <si>
    <t>Investment properties</t>
  </si>
  <si>
    <t>Deferred tax assets</t>
  </si>
  <si>
    <t>Other assets</t>
  </si>
  <si>
    <t>TOTAL ASSETS</t>
  </si>
  <si>
    <t>LIABILITIES</t>
  </si>
  <si>
    <t xml:space="preserve">Due to banks  </t>
  </si>
  <si>
    <t>Due to non-bank customers</t>
  </si>
  <si>
    <t>Negative fair values for financial derivatives</t>
  </si>
  <si>
    <t>Bills payable</t>
  </si>
  <si>
    <t>Current tax liabilities</t>
  </si>
  <si>
    <t>Deferred tax liabilities</t>
  </si>
  <si>
    <t>Other liabilities</t>
  </si>
  <si>
    <t xml:space="preserve">Other debt securities in issue </t>
  </si>
  <si>
    <t xml:space="preserve">Subordinated term debts </t>
  </si>
  <si>
    <t xml:space="preserve">TOTAL LIABILITIES </t>
  </si>
  <si>
    <t>NET ASSETS</t>
  </si>
  <si>
    <t>EQUITY</t>
  </si>
  <si>
    <t>Treasury shares</t>
  </si>
  <si>
    <t>Other reserves</t>
  </si>
  <si>
    <t>Revenue reserves</t>
  </si>
  <si>
    <t>SHAREHOLDERS’ FUNDS</t>
  </si>
  <si>
    <t>TOTAL EQUITY</t>
  </si>
  <si>
    <t>OFF BALANCE SHEET ITEMS</t>
  </si>
  <si>
    <t>Financial derivatives</t>
  </si>
  <si>
    <t>Net asset value per ordinary share ($)</t>
  </si>
  <si>
    <t>(i) Based on existing ordinary share capital</t>
  </si>
  <si>
    <t>(ii) Assuming conversion of outstanding preference shares to ordinary shares</t>
  </si>
  <si>
    <t xml:space="preserve">In $ millions  </t>
  </si>
  <si>
    <t>Cash flows from operating activities</t>
  </si>
  <si>
    <t>Net profit for the year</t>
  </si>
  <si>
    <t>Adjustments for non-cash items:</t>
  </si>
  <si>
    <t>Net gain on disposal of properties and other fixed assets</t>
  </si>
  <si>
    <t>Net gain on disposal of financial investments</t>
  </si>
  <si>
    <t>Profit before changes in operating assets &amp; liabilities</t>
  </si>
  <si>
    <t>Increase/(Decrease) in:</t>
  </si>
  <si>
    <t>Due to banks</t>
  </si>
  <si>
    <t>Financial liabilities at fair value through profit or loss</t>
  </si>
  <si>
    <t>Other liabilities including bills payable</t>
  </si>
  <si>
    <t>Debt securities and borrowings</t>
  </si>
  <si>
    <t>(Increase)/Decrease in:</t>
  </si>
  <si>
    <t>Change in restricted balances with central banks</t>
  </si>
  <si>
    <t>Financial assets at fair value through profit or loss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</si>
  <si>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</si>
  <si>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</si>
  <si>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</si>
  <si>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</si>
  <si>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</si>
  <si>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</si>
  <si>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</si>
  <si>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Increase in share capital and share premium</t>
  </si>
  <si>
    <t>Purchase of treasury shares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</si>
  <si>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</si>
  <si>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</si>
  <si>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</si>
  <si>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</si>
  <si>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t>Data used in earnings per share calculations</t>
  </si>
  <si>
    <t>Data used in net book value per share calculations</t>
  </si>
  <si>
    <t>Per basic share (S$) *</t>
  </si>
  <si>
    <t>Per diluted share (S$) *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</si>
  <si>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</si>
  <si>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</si>
  <si>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</si>
  <si>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</si>
  <si>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</si>
  <si>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</si>
  <si>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>Transferred to income statement due to impairment</t>
  </si>
  <si>
    <t>Transferred to income statement on sale</t>
  </si>
  <si>
    <t xml:space="preserve">Tier 1 Deductions </t>
  </si>
  <si>
    <t>Tier 2 Deductions</t>
  </si>
  <si>
    <t>Consolidated income statement</t>
  </si>
  <si>
    <t>Consolidated balance sheet</t>
  </si>
  <si>
    <t>Consolidated cash flow statement</t>
  </si>
  <si>
    <t>1Q10</t>
  </si>
  <si>
    <t>Consumer/Private Banking</t>
  </si>
  <si>
    <t>Institutional Banking</t>
  </si>
  <si>
    <t>Treasury</t>
  </si>
  <si>
    <t>Consumer/ Private banking</t>
  </si>
  <si>
    <t>*</t>
  </si>
  <si>
    <t>Consumer/ Private Banking</t>
  </si>
  <si>
    <t xml:space="preserve">Consumer/ Private Banking </t>
  </si>
  <si>
    <t>2Q10</t>
  </si>
  <si>
    <r>
      <t xml:space="preserve">Financial assets at fair value though profit or loss </t>
    </r>
    <r>
      <rPr>
        <vertAlign val="superscript"/>
        <sz val="11"/>
        <color indexed="8"/>
        <rFont val="Arial"/>
        <family val="2"/>
      </rPr>
      <t>2/</t>
    </r>
  </si>
  <si>
    <r>
      <t xml:space="preserve">Financial liabilities at fair value through profit or loss </t>
    </r>
    <r>
      <rPr>
        <vertAlign val="superscript"/>
        <sz val="11"/>
        <color indexed="8"/>
        <rFont val="Arial"/>
        <family val="2"/>
      </rPr>
      <t>3/</t>
    </r>
  </si>
  <si>
    <r>
      <t xml:space="preserve">OTHER INFORMATION </t>
    </r>
    <r>
      <rPr>
        <b/>
        <sz val="11"/>
        <color indexed="8"/>
        <rFont val="Arial"/>
        <family val="2"/>
      </rPr>
      <t xml:space="preserve"> </t>
    </r>
  </si>
  <si>
    <t>Dividends paid to shareholders of the Company</t>
  </si>
  <si>
    <t>Goodwill charges</t>
  </si>
  <si>
    <t>Goodwill charged</t>
  </si>
  <si>
    <t>Acquisition of interest in associates</t>
  </si>
  <si>
    <t>Payment upon maturity of subordinated term debts</t>
  </si>
  <si>
    <t>Commitments</t>
  </si>
  <si>
    <t>Contingent liabilities</t>
  </si>
  <si>
    <t>3Q10</t>
  </si>
  <si>
    <t>Other non-interest income</t>
  </si>
  <si>
    <t xml:space="preserve">Net profit </t>
  </si>
  <si>
    <t>Net profit/(loss) including goodwill charges and one-time items</t>
  </si>
  <si>
    <t>&gt;100</t>
  </si>
  <si>
    <t>4Q10</t>
  </si>
  <si>
    <t>Proceeds from issuance of preference shares</t>
  </si>
  <si>
    <t>Proceeds from disposal of associates/ joint ventures</t>
  </si>
  <si>
    <t>FY10</t>
  </si>
  <si>
    <t>Per share data are adjusted for the rights issue announced on 22-Dec-08. An adjustment factor of 0.85 was applied based on the one-for-two entitlement and subscription price of $5.42 per rights share (a discount of approximately 45% to the pre-announcement closing price). A total of 760m rights shares were issued to raise $4.0 billion.</t>
  </si>
  <si>
    <t>By currency</t>
  </si>
  <si>
    <t>1Q11</t>
  </si>
  <si>
    <t xml:space="preserve">Unaudited Consolidated Statement of Comprehensive Income </t>
  </si>
  <si>
    <t>Net (loss)/income from financial instruments designated at fair value</t>
  </si>
  <si>
    <t>Payment upon redemption of preference shares</t>
  </si>
  <si>
    <t>Net cash used in financing activities (3)</t>
  </si>
  <si>
    <t>Profit</t>
  </si>
  <si>
    <t xml:space="preserve">Profit before tax </t>
  </si>
  <si>
    <t>Net cash (used in)/generated from operating activities (1)</t>
  </si>
  <si>
    <t>2Q11
vs 
1Q11</t>
  </si>
  <si>
    <t>2Q11 
vs 
2Q10</t>
  </si>
  <si>
    <t>2Q11</t>
  </si>
  <si>
    <t>1H10</t>
  </si>
  <si>
    <t>1H11</t>
  </si>
  <si>
    <t xml:space="preserve">1H11 
vs 
1H10 </t>
  </si>
  <si>
    <t xml:space="preserve">2nd Qtr 2010  </t>
  </si>
  <si>
    <t>2nd Qtr 2011</t>
  </si>
  <si>
    <t>1st Qtr 2011</t>
  </si>
  <si>
    <t>1st Half 2010</t>
  </si>
  <si>
    <t>1st Half 2011</t>
  </si>
  <si>
    <t xml:space="preserve">1st Half 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</si>
  <si>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</si>
  <si>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</si>
  <si>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Cash and cash equivalents at 30 June</t>
  </si>
  <si>
    <t>Dividends paid to non-controlling interests</t>
  </si>
  <si>
    <t>Shares distributable pursuant to Scrip Dividend Scheme</t>
  </si>
  <si>
    <r>
      <t>Net cash used in</t>
    </r>
    <r>
      <rPr>
        <b/>
        <sz val="11"/>
        <color indexed="8"/>
        <rFont val="Arial"/>
        <family val="2"/>
      </rPr>
      <t xml:space="preserve"> </t>
    </r>
    <r>
      <rPr>
        <b/>
        <sz val="11"/>
        <rFont val="Arial"/>
        <family val="2"/>
      </rPr>
      <t>investing activities (2)</t>
    </r>
  </si>
  <si>
    <t>nm</t>
  </si>
  <si>
    <t>(&gt;100)</t>
  </si>
  <si>
    <t>Core Tier 1 ratio</t>
  </si>
  <si>
    <t>Financial Data Supplement for the Second Quarter ended 30 Jun 2011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</si>
</sst>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#,##0.0000_);\(#,##0.0000\)"/>
    <numFmt numFmtId="181" formatCode="[$-409]dddd\,\ mmmm\ dd\,\ yyyy"/>
    <numFmt numFmtId="182" formatCode="[$-409]d\-mmm;@"/>
    <numFmt numFmtId="183" formatCode="0.0"/>
    <numFmt numFmtId="184" formatCode="_(* #,##0.0_);_(* \(#,##0.0\);_(* &quot;-&quot;?_);_(@_)"/>
    <numFmt numFmtId="185" formatCode="0_);\(0\)"/>
    <numFmt numFmtId="186" formatCode="#,##0.000"/>
  </numFmts>
  <fonts count="46">
    <font>
      <sz val="10"/>
      <name val="Arial"/>
      <family val="0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i/>
      <sz val="11"/>
      <color indexed="47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color indexed="8"/>
      <name val="Arial"/>
      <family val="2"/>
    </font>
    <font>
      <sz val="11"/>
      <color indexed="16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2" borderId="1" applyNumberFormat="0" applyAlignment="0" applyProtection="0"/>
    <xf numFmtId="0" fontId="3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3" borderId="0" applyNumberFormat="0" applyBorder="0" applyAlignment="0" applyProtection="0"/>
    <xf numFmtId="0" fontId="0" fillId="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37" fontId="4" fillId="0" borderId="0" xfId="0" applyNumberFormat="1" applyFont="1" applyFill="1" applyBorder="1" applyAlignment="1">
      <alignment horizontal="right"/>
    </xf>
    <xf numFmtId="37" fontId="4" fillId="3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left"/>
    </xf>
    <xf numFmtId="37" fontId="3" fillId="0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17" borderId="10" xfId="0" applyFont="1" applyFill="1" applyBorder="1" applyAlignment="1">
      <alignment horizontal="left"/>
    </xf>
    <xf numFmtId="37" fontId="9" fillId="17" borderId="10" xfId="0" applyNumberFormat="1" applyFont="1" applyFill="1" applyBorder="1" applyAlignment="1">
      <alignment horizontal="left"/>
    </xf>
    <xf numFmtId="37" fontId="9" fillId="17" borderId="10" xfId="0" applyNumberFormat="1" applyFont="1" applyFill="1" applyBorder="1" applyAlignment="1">
      <alignment horizontal="right"/>
    </xf>
    <xf numFmtId="37" fontId="8" fillId="17" borderId="11" xfId="0" applyNumberFormat="1" applyFont="1" applyFill="1" applyBorder="1" applyAlignment="1">
      <alignment horizontal="center"/>
    </xf>
    <xf numFmtId="37" fontId="8" fillId="17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11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2" borderId="0" xfId="53" applyFont="1" applyFill="1" applyAlignment="1" applyProtection="1">
      <alignment/>
      <protection/>
    </xf>
    <xf numFmtId="37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3" fillId="0" borderId="0" xfId="0" applyNumberFormat="1" applyFont="1" applyAlignment="1">
      <alignment horizontal="right" wrapText="1"/>
    </xf>
    <xf numFmtId="37" fontId="8" fillId="17" borderId="11" xfId="0" applyNumberFormat="1" applyFont="1" applyFill="1" applyBorder="1" applyAlignment="1">
      <alignment horizontal="right"/>
    </xf>
    <xf numFmtId="37" fontId="8" fillId="17" borderId="11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176" fontId="3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right" wrapText="1"/>
    </xf>
    <xf numFmtId="176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Border="1" applyAlignment="1">
      <alignment horizontal="right" wrapText="1"/>
    </xf>
    <xf numFmtId="39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178" fontId="4" fillId="0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vertical="top"/>
    </xf>
    <xf numFmtId="37" fontId="3" fillId="0" borderId="0" xfId="0" applyNumberFormat="1" applyFont="1" applyAlignment="1">
      <alignment horizontal="right" vertical="top" wrapText="1"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right" wrapText="1"/>
    </xf>
    <xf numFmtId="39" fontId="4" fillId="0" borderId="0" xfId="0" applyNumberFormat="1" applyFont="1" applyBorder="1" applyAlignment="1">
      <alignment horizontal="right"/>
    </xf>
    <xf numFmtId="39" fontId="3" fillId="0" borderId="0" xfId="0" applyNumberFormat="1" applyFont="1" applyFill="1" applyBorder="1" applyAlignment="1">
      <alignment horizontal="left" wrapText="1"/>
    </xf>
    <xf numFmtId="176" fontId="3" fillId="0" borderId="0" xfId="0" applyNumberFormat="1" applyFont="1" applyFill="1" applyBorder="1" applyAlignment="1">
      <alignment horizontal="left" wrapText="1"/>
    </xf>
    <xf numFmtId="37" fontId="3" fillId="3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 wrapText="1"/>
    </xf>
    <xf numFmtId="0" fontId="12" fillId="17" borderId="10" xfId="0" applyFont="1" applyFill="1" applyBorder="1" applyAlignment="1">
      <alignment horizontal="right" wrapText="1"/>
    </xf>
    <xf numFmtId="37" fontId="9" fillId="17" borderId="10" xfId="0" applyNumberFormat="1" applyFont="1" applyFill="1" applyBorder="1" applyAlignment="1">
      <alignment horizontal="right" wrapText="1"/>
    </xf>
    <xf numFmtId="37" fontId="4" fillId="3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horizontal="right" wrapText="1"/>
    </xf>
    <xf numFmtId="0" fontId="3" fillId="3" borderId="0" xfId="0" applyFont="1" applyFill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178" fontId="19" fillId="3" borderId="0" xfId="42" applyNumberFormat="1" applyFont="1" applyFill="1" applyAlignment="1">
      <alignment horizontal="right" wrapText="1"/>
    </xf>
    <xf numFmtId="178" fontId="3" fillId="0" borderId="0" xfId="42" applyNumberFormat="1" applyFont="1" applyFill="1" applyBorder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 wrapText="1"/>
    </xf>
    <xf numFmtId="178" fontId="3" fillId="0" borderId="0" xfId="42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" borderId="0" xfId="0" applyFill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178" fontId="3" fillId="0" borderId="0" xfId="42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 wrapText="1"/>
    </xf>
    <xf numFmtId="39" fontId="16" fillId="3" borderId="0" xfId="0" applyNumberFormat="1" applyFont="1" applyFill="1" applyBorder="1" applyAlignment="1">
      <alignment horizontal="right" wrapText="1"/>
    </xf>
    <xf numFmtId="39" fontId="17" fillId="3" borderId="0" xfId="0" applyNumberFormat="1" applyFont="1" applyFill="1" applyBorder="1" applyAlignment="1">
      <alignment horizontal="right" wrapText="1"/>
    </xf>
    <xf numFmtId="37" fontId="16" fillId="3" borderId="0" xfId="0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/>
    </xf>
    <xf numFmtId="37" fontId="16" fillId="3" borderId="0" xfId="0" applyNumberFormat="1" applyFont="1" applyFill="1" applyBorder="1" applyAlignment="1">
      <alignment horizontal="right" wrapText="1"/>
    </xf>
    <xf numFmtId="37" fontId="17" fillId="3" borderId="0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37" fontId="4" fillId="0" borderId="0" xfId="0" applyNumberFormat="1" applyFont="1" applyAlignment="1">
      <alignment/>
    </xf>
    <xf numFmtId="0" fontId="21" fillId="0" borderId="0" xfId="0" applyFont="1" applyAlignment="1">
      <alignment/>
    </xf>
    <xf numFmtId="178" fontId="3" fillId="3" borderId="0" xfId="42" applyNumberFormat="1" applyFont="1" applyFill="1" applyBorder="1" applyAlignment="1">
      <alignment horizontal="right" wrapText="1"/>
    </xf>
    <xf numFmtId="178" fontId="16" fillId="3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78" fontId="3" fillId="0" borderId="0" xfId="42" applyNumberFormat="1" applyFont="1" applyFill="1" applyAlignment="1">
      <alignment horizontal="right" wrapText="1"/>
    </xf>
    <xf numFmtId="178" fontId="18" fillId="0" borderId="0" xfId="42" applyNumberFormat="1" applyFont="1" applyFill="1" applyAlignment="1">
      <alignment horizontal="right" wrapText="1"/>
    </xf>
    <xf numFmtId="176" fontId="3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37" fontId="22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" fillId="18" borderId="10" xfId="0" applyNumberFormat="1" applyFont="1" applyFill="1" applyBorder="1" applyAlignment="1">
      <alignment horizontal="right" wrapText="1"/>
    </xf>
    <xf numFmtId="37" fontId="8" fillId="18" borderId="11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 indent="1"/>
    </xf>
    <xf numFmtId="0" fontId="3" fillId="0" borderId="13" xfId="0" applyFont="1" applyBorder="1" applyAlignment="1">
      <alignment horizontal="right" wrapText="1"/>
    </xf>
    <xf numFmtId="0" fontId="2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4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27" fillId="0" borderId="0" xfId="0" applyFont="1" applyAlignment="1">
      <alignment horizontal="right" wrapText="1"/>
    </xf>
    <xf numFmtId="0" fontId="24" fillId="0" borderId="0" xfId="0" applyFont="1" applyAlignment="1">
      <alignment horizontal="left" wrapText="1" indent="4"/>
    </xf>
    <xf numFmtId="0" fontId="24" fillId="0" borderId="0" xfId="0" applyFont="1" applyAlignment="1">
      <alignment horizontal="left" wrapText="1" indent="2"/>
    </xf>
    <xf numFmtId="3" fontId="3" fillId="0" borderId="0" xfId="0" applyNumberFormat="1" applyFont="1" applyBorder="1" applyAlignment="1">
      <alignment horizontal="right" wrapText="1"/>
    </xf>
    <xf numFmtId="0" fontId="24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24" fillId="0" borderId="0" xfId="0" applyFont="1" applyAlignment="1">
      <alignment horizontal="left" vertical="top" wrapText="1" indent="1"/>
    </xf>
    <xf numFmtId="0" fontId="28" fillId="0" borderId="0" xfId="0" applyFont="1" applyAlignment="1">
      <alignment horizontal="left" vertical="top" wrapText="1" indent="1"/>
    </xf>
    <xf numFmtId="0" fontId="28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16" fillId="0" borderId="13" xfId="0" applyFont="1" applyBorder="1" applyAlignment="1">
      <alignment horizontal="right" wrapText="1"/>
    </xf>
    <xf numFmtId="178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43" fontId="3" fillId="0" borderId="0" xfId="42" applyFont="1" applyAlignment="1">
      <alignment horizontal="right" wrapText="1"/>
    </xf>
    <xf numFmtId="37" fontId="12" fillId="17" borderId="10" xfId="0" applyNumberFormat="1" applyFont="1" applyFill="1" applyBorder="1" applyAlignment="1">
      <alignment horizontal="left"/>
    </xf>
    <xf numFmtId="37" fontId="3" fillId="0" borderId="0" xfId="0" applyNumberFormat="1" applyFont="1" applyAlignment="1">
      <alignment horizontal="center" vertical="top" wrapText="1"/>
    </xf>
    <xf numFmtId="37" fontId="3" fillId="0" borderId="12" xfId="0" applyNumberFormat="1" applyFont="1" applyBorder="1" applyAlignment="1">
      <alignment horizontal="right" wrapText="1"/>
    </xf>
    <xf numFmtId="37" fontId="24" fillId="0" borderId="13" xfId="0" applyNumberFormat="1" applyFont="1" applyBorder="1" applyAlignment="1">
      <alignment horizontal="right" wrapText="1"/>
    </xf>
    <xf numFmtId="37" fontId="3" fillId="0" borderId="0" xfId="42" applyNumberFormat="1" applyFont="1" applyAlignment="1">
      <alignment horizontal="right"/>
    </xf>
    <xf numFmtId="37" fontId="3" fillId="0" borderId="15" xfId="0" applyNumberFormat="1" applyFont="1" applyBorder="1" applyAlignment="1">
      <alignment horizontal="right" wrapText="1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17" fillId="0" borderId="0" xfId="0" applyNumberFormat="1" applyFont="1" applyAlignment="1">
      <alignment horizontal="right" wrapText="1"/>
    </xf>
    <xf numFmtId="37" fontId="17" fillId="0" borderId="13" xfId="0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16" fillId="0" borderId="0" xfId="0" applyNumberFormat="1" applyFont="1" applyAlignment="1">
      <alignment horizontal="right" vertical="top" wrapText="1"/>
    </xf>
    <xf numFmtId="37" fontId="16" fillId="0" borderId="13" xfId="0" applyNumberFormat="1" applyFont="1" applyBorder="1" applyAlignment="1">
      <alignment horizontal="right" wrapText="1"/>
    </xf>
    <xf numFmtId="37" fontId="8" fillId="17" borderId="10" xfId="42" applyNumberFormat="1" applyFont="1" applyFill="1" applyBorder="1" applyAlignment="1">
      <alignment horizontal="right"/>
    </xf>
    <xf numFmtId="37" fontId="8" fillId="17" borderId="11" xfId="42" applyNumberFormat="1" applyFont="1" applyFill="1" applyBorder="1" applyAlignment="1">
      <alignment horizontal="right"/>
    </xf>
    <xf numFmtId="37" fontId="3" fillId="0" borderId="0" xfId="42" applyNumberFormat="1" applyFont="1" applyAlignment="1">
      <alignment horizontal="right"/>
    </xf>
    <xf numFmtId="37" fontId="5" fillId="0" borderId="0" xfId="0" applyNumberFormat="1" applyFont="1" applyAlignment="1">
      <alignment vertical="top" wrapText="1"/>
    </xf>
    <xf numFmtId="0" fontId="16" fillId="0" borderId="0" xfId="0" applyFont="1" applyFill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4" fillId="0" borderId="15" xfId="0" applyNumberFormat="1" applyFont="1" applyBorder="1" applyAlignment="1">
      <alignment horizontal="right" wrapText="1"/>
    </xf>
    <xf numFmtId="178" fontId="16" fillId="0" borderId="0" xfId="42" applyNumberFormat="1" applyFont="1" applyAlignment="1">
      <alignment horizontal="right" wrapText="1"/>
    </xf>
    <xf numFmtId="178" fontId="3" fillId="0" borderId="13" xfId="42" applyNumberFormat="1" applyFont="1" applyBorder="1" applyAlignment="1">
      <alignment horizontal="right" wrapText="1"/>
    </xf>
    <xf numFmtId="178" fontId="3" fillId="0" borderId="0" xfId="42" applyNumberFormat="1" applyFont="1" applyAlignment="1">
      <alignment horizontal="right"/>
    </xf>
    <xf numFmtId="178" fontId="5" fillId="0" borderId="14" xfId="42" applyNumberFormat="1" applyFont="1" applyBorder="1" applyAlignment="1">
      <alignment horizontal="right" wrapText="1"/>
    </xf>
    <xf numFmtId="178" fontId="5" fillId="0" borderId="13" xfId="42" applyNumberFormat="1" applyFont="1" applyBorder="1" applyAlignment="1">
      <alignment horizontal="right" wrapText="1"/>
    </xf>
    <xf numFmtId="178" fontId="12" fillId="17" borderId="10" xfId="42" applyNumberFormat="1" applyFont="1" applyFill="1" applyBorder="1" applyAlignment="1">
      <alignment horizontal="left"/>
    </xf>
    <xf numFmtId="178" fontId="8" fillId="17" borderId="11" xfId="42" applyNumberFormat="1" applyFont="1" applyFill="1" applyBorder="1" applyAlignment="1">
      <alignment horizontal="center"/>
    </xf>
    <xf numFmtId="178" fontId="3" fillId="0" borderId="0" xfId="42" applyNumberFormat="1" applyFont="1" applyAlignment="1">
      <alignment/>
    </xf>
    <xf numFmtId="178" fontId="5" fillId="0" borderId="14" xfId="42" applyNumberFormat="1" applyFont="1" applyBorder="1" applyAlignment="1">
      <alignment horizontal="right" vertical="top" wrapText="1"/>
    </xf>
    <xf numFmtId="178" fontId="5" fillId="0" borderId="13" xfId="42" applyNumberFormat="1" applyFont="1" applyBorder="1" applyAlignment="1">
      <alignment horizontal="right" vertical="top" wrapText="1"/>
    </xf>
    <xf numFmtId="178" fontId="3" fillId="0" borderId="0" xfId="42" applyNumberFormat="1" applyFont="1" applyAlignment="1">
      <alignment horizontal="right" wrapText="1"/>
    </xf>
    <xf numFmtId="178" fontId="3" fillId="0" borderId="13" xfId="42" applyNumberFormat="1" applyFont="1" applyBorder="1" applyAlignment="1">
      <alignment horizontal="right" wrapText="1"/>
    </xf>
    <xf numFmtId="178" fontId="0" fillId="0" borderId="0" xfId="42" applyNumberFormat="1" applyFont="1" applyAlignment="1">
      <alignment/>
    </xf>
    <xf numFmtId="178" fontId="4" fillId="0" borderId="0" xfId="42" applyNumberFormat="1" applyFont="1" applyAlignment="1">
      <alignment horizontal="center" vertical="top" wrapText="1"/>
    </xf>
    <xf numFmtId="178" fontId="16" fillId="0" borderId="13" xfId="42" applyNumberFormat="1" applyFont="1" applyBorder="1" applyAlignment="1">
      <alignment horizontal="right" wrapText="1"/>
    </xf>
    <xf numFmtId="0" fontId="16" fillId="3" borderId="0" xfId="0" applyFont="1" applyFill="1" applyAlignment="1">
      <alignment horizontal="right" wrapText="1"/>
    </xf>
    <xf numFmtId="178" fontId="16" fillId="3" borderId="0" xfId="42" applyNumberFormat="1" applyFont="1" applyFill="1" applyAlignment="1">
      <alignment horizontal="right" wrapText="1"/>
    </xf>
    <xf numFmtId="178" fontId="19" fillId="3" borderId="0" xfId="42" applyNumberFormat="1" applyFont="1" applyFill="1" applyAlignment="1">
      <alignment horizontal="right" wrapText="1"/>
    </xf>
    <xf numFmtId="37" fontId="3" fillId="17" borderId="10" xfId="0" applyNumberFormat="1" applyFont="1" applyFill="1" applyBorder="1" applyAlignment="1">
      <alignment horizontal="right"/>
    </xf>
    <xf numFmtId="37" fontId="4" fillId="17" borderId="11" xfId="0" applyNumberFormat="1" applyFont="1" applyFill="1" applyBorder="1" applyAlignment="1">
      <alignment horizontal="center" wrapText="1"/>
    </xf>
    <xf numFmtId="37" fontId="4" fillId="17" borderId="11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vertical="top" wrapText="1"/>
    </xf>
    <xf numFmtId="178" fontId="3" fillId="0" borderId="0" xfId="42" applyNumberFormat="1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0" fontId="3" fillId="0" borderId="0" xfId="42" applyNumberFormat="1" applyFont="1" applyFill="1" applyBorder="1" applyAlignment="1">
      <alignment horizontal="right" wrapText="1"/>
    </xf>
    <xf numFmtId="0" fontId="3" fillId="0" borderId="0" xfId="42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 wrapText="1"/>
    </xf>
    <xf numFmtId="178" fontId="3" fillId="0" borderId="12" xfId="42" applyNumberFormat="1" applyFont="1" applyBorder="1" applyAlignment="1">
      <alignment horizontal="right" wrapText="1"/>
    </xf>
    <xf numFmtId="178" fontId="3" fillId="0" borderId="15" xfId="42" applyNumberFormat="1" applyFont="1" applyBorder="1" applyAlignment="1">
      <alignment horizontal="right" wrapText="1"/>
    </xf>
    <xf numFmtId="37" fontId="24" fillId="0" borderId="0" xfId="0" applyNumberFormat="1" applyFont="1" applyFill="1" applyBorder="1" applyAlignment="1">
      <alignment horizontal="right" wrapText="1"/>
    </xf>
    <xf numFmtId="0" fontId="24" fillId="0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185" fontId="3" fillId="0" borderId="0" xfId="42" applyNumberFormat="1" applyFont="1" applyFill="1" applyBorder="1" applyAlignment="1">
      <alignment horizontal="right" wrapText="1"/>
    </xf>
    <xf numFmtId="176" fontId="24" fillId="0" borderId="0" xfId="0" applyNumberFormat="1" applyFont="1" applyFill="1" applyBorder="1" applyAlignment="1">
      <alignment horizontal="right" wrapText="1"/>
    </xf>
    <xf numFmtId="37" fontId="3" fillId="17" borderId="10" xfId="0" applyNumberFormat="1" applyFont="1" applyFill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39" fontId="3" fillId="0" borderId="0" xfId="42" applyNumberFormat="1" applyFont="1" applyFill="1" applyBorder="1" applyAlignment="1">
      <alignment horizontal="right" wrapText="1"/>
    </xf>
    <xf numFmtId="39" fontId="3" fillId="0" borderId="0" xfId="42" applyNumberFormat="1" applyFont="1" applyBorder="1" applyAlignment="1">
      <alignment horizontal="right" wrapText="1"/>
    </xf>
    <xf numFmtId="176" fontId="3" fillId="0" borderId="0" xfId="42" applyNumberFormat="1" applyFont="1" applyFill="1" applyBorder="1" applyAlignment="1">
      <alignment horizontal="right" wrapText="1"/>
    </xf>
    <xf numFmtId="176" fontId="3" fillId="0" borderId="0" xfId="42" applyNumberFormat="1" applyFont="1" applyBorder="1" applyAlignment="1">
      <alignment horizontal="right" wrapText="1"/>
    </xf>
    <xf numFmtId="37" fontId="20" fillId="3" borderId="0" xfId="0" applyNumberFormat="1" applyFont="1" applyFill="1" applyAlignment="1">
      <alignment horizontal="right" wrapText="1"/>
    </xf>
    <xf numFmtId="37" fontId="16" fillId="3" borderId="0" xfId="0" applyNumberFormat="1" applyFont="1" applyFill="1" applyAlignment="1">
      <alignment horizontal="right" wrapText="1"/>
    </xf>
    <xf numFmtId="37" fontId="19" fillId="3" borderId="0" xfId="42" applyNumberFormat="1" applyFont="1" applyFill="1" applyAlignment="1">
      <alignment horizontal="right" wrapText="1"/>
    </xf>
    <xf numFmtId="37" fontId="16" fillId="3" borderId="0" xfId="42" applyNumberFormat="1" applyFont="1" applyFill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15" xfId="0" applyFont="1" applyBorder="1" applyAlignment="1">
      <alignment horizontal="right" wrapText="1"/>
    </xf>
    <xf numFmtId="178" fontId="4" fillId="0" borderId="14" xfId="42" applyNumberFormat="1" applyFont="1" applyBorder="1" applyAlignment="1">
      <alignment horizontal="right" wrapText="1"/>
    </xf>
    <xf numFmtId="178" fontId="4" fillId="0" borderId="13" xfId="42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vertical="top" wrapText="1"/>
    </xf>
    <xf numFmtId="178" fontId="3" fillId="0" borderId="0" xfId="42" applyNumberFormat="1" applyFont="1" applyAlignment="1">
      <alignment horizontal="right" vertical="top" wrapText="1"/>
    </xf>
    <xf numFmtId="16" fontId="4" fillId="0" borderId="0" xfId="0" applyNumberFormat="1" applyFont="1" applyAlignment="1">
      <alignment horizontal="right" wrapText="1"/>
    </xf>
    <xf numFmtId="178" fontId="3" fillId="17" borderId="10" xfId="42" applyNumberFormat="1" applyFont="1" applyFill="1" applyBorder="1" applyAlignment="1">
      <alignment horizontal="right"/>
    </xf>
    <xf numFmtId="178" fontId="4" fillId="17" borderId="11" xfId="42" applyNumberFormat="1" applyFont="1" applyFill="1" applyBorder="1" applyAlignment="1">
      <alignment horizontal="center"/>
    </xf>
    <xf numFmtId="178" fontId="3" fillId="0" borderId="0" xfId="42" applyNumberFormat="1" applyFont="1" applyAlignment="1">
      <alignment/>
    </xf>
    <xf numFmtId="178" fontId="4" fillId="0" borderId="14" xfId="42" applyNumberFormat="1" applyFont="1" applyBorder="1" applyAlignment="1">
      <alignment horizontal="right" vertical="top" wrapText="1"/>
    </xf>
    <xf numFmtId="178" fontId="4" fillId="0" borderId="13" xfId="42" applyNumberFormat="1" applyFont="1" applyBorder="1" applyAlignment="1">
      <alignment horizontal="right" vertical="top" wrapText="1"/>
    </xf>
    <xf numFmtId="178" fontId="3" fillId="0" borderId="12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wrapText="1"/>
    </xf>
    <xf numFmtId="37" fontId="8" fillId="17" borderId="0" xfId="0" applyNumberFormat="1" applyFont="1" applyFill="1" applyBorder="1" applyAlignment="1">
      <alignment horizontal="right" wrapText="1"/>
    </xf>
    <xf numFmtId="37" fontId="8" fillId="17" borderId="0" xfId="0" applyNumberFormat="1" applyFont="1" applyFill="1" applyBorder="1" applyAlignment="1">
      <alignment horizontal="center"/>
    </xf>
    <xf numFmtId="37" fontId="24" fillId="0" borderId="0" xfId="42" applyNumberFormat="1" applyFont="1" applyFill="1" applyBorder="1" applyAlignment="1">
      <alignment horizontal="right" wrapText="1"/>
    </xf>
    <xf numFmtId="178" fontId="3" fillId="0" borderId="16" xfId="42" applyNumberFormat="1" applyFont="1" applyBorder="1" applyAlignment="1">
      <alignment horizontal="right" wrapText="1"/>
    </xf>
    <xf numFmtId="178" fontId="8" fillId="17" borderId="10" xfId="42" applyNumberFormat="1" applyFont="1" applyFill="1" applyBorder="1" applyAlignment="1">
      <alignment horizontal="right"/>
    </xf>
    <xf numFmtId="178" fontId="8" fillId="17" borderId="11" xfId="42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 wrapText="1"/>
    </xf>
    <xf numFmtId="1" fontId="3" fillId="0" borderId="15" xfId="0" applyNumberFormat="1" applyFont="1" applyFill="1" applyBorder="1" applyAlignment="1">
      <alignment horizontal="right" wrapText="1"/>
    </xf>
    <xf numFmtId="178" fontId="3" fillId="0" borderId="15" xfId="42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1" fontId="3" fillId="0" borderId="12" xfId="0" applyNumberFormat="1" applyFont="1" applyBorder="1" applyAlignment="1">
      <alignment horizontal="right" wrapText="1"/>
    </xf>
    <xf numFmtId="1" fontId="3" fillId="0" borderId="15" xfId="0" applyNumberFormat="1" applyFont="1" applyBorder="1" applyAlignment="1">
      <alignment horizontal="right" wrapText="1"/>
    </xf>
    <xf numFmtId="185" fontId="3" fillId="0" borderId="0" xfId="0" applyNumberFormat="1" applyFont="1" applyAlignment="1">
      <alignment horizontal="right" wrapText="1"/>
    </xf>
    <xf numFmtId="1" fontId="3" fillId="0" borderId="0" xfId="42" applyNumberFormat="1" applyFont="1" applyAlignment="1">
      <alignment horizontal="right" wrapText="1"/>
    </xf>
    <xf numFmtId="37" fontId="3" fillId="17" borderId="10" xfId="42" applyNumberFormat="1" applyFont="1" applyFill="1" applyBorder="1" applyAlignment="1">
      <alignment horizontal="right"/>
    </xf>
    <xf numFmtId="37" fontId="13" fillId="17" borderId="0" xfId="53" applyNumberFormat="1" applyFont="1" applyFill="1" applyBorder="1" applyAlignment="1" applyProtection="1">
      <alignment horizontal="left"/>
      <protection/>
    </xf>
    <xf numFmtId="37" fontId="5" fillId="0" borderId="14" xfId="0" applyNumberFormat="1" applyFont="1" applyBorder="1" applyAlignment="1">
      <alignment horizontal="center" vertical="top" wrapText="1"/>
    </xf>
    <xf numFmtId="37" fontId="1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horizontal="right" wrapText="1"/>
    </xf>
    <xf numFmtId="176" fontId="24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39" fontId="1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185" fontId="3" fillId="0" borderId="0" xfId="42" applyNumberFormat="1" applyFont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43" fontId="3" fillId="0" borderId="0" xfId="42" applyFont="1" applyFill="1" applyAlignment="1">
      <alignment horizontal="right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3" fontId="16" fillId="0" borderId="0" xfId="0" applyNumberFormat="1" applyFont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center" vertical="top" wrapText="1"/>
    </xf>
    <xf numFmtId="178" fontId="17" fillId="3" borderId="0" xfId="42" applyNumberFormat="1" applyFont="1" applyFill="1" applyBorder="1" applyAlignment="1">
      <alignment horizontal="right" wrapText="1"/>
    </xf>
    <xf numFmtId="37" fontId="4" fillId="3" borderId="0" xfId="0" applyNumberFormat="1" applyFont="1" applyFill="1" applyBorder="1" applyAlignment="1">
      <alignment horizontal="right" wrapText="1"/>
    </xf>
    <xf numFmtId="176" fontId="24" fillId="3" borderId="0" xfId="0" applyNumberFormat="1" applyFont="1" applyFill="1" applyAlignment="1">
      <alignment horizontal="right" wrapText="1"/>
    </xf>
    <xf numFmtId="37" fontId="24" fillId="3" borderId="0" xfId="0" applyNumberFormat="1" applyFont="1" applyFill="1" applyAlignment="1">
      <alignment horizontal="right" wrapText="1"/>
    </xf>
    <xf numFmtId="37" fontId="5" fillId="3" borderId="0" xfId="0" applyNumberFormat="1" applyFont="1" applyFill="1" applyBorder="1" applyAlignment="1">
      <alignment horizontal="right" wrapText="1"/>
    </xf>
    <xf numFmtId="37" fontId="24" fillId="3" borderId="0" xfId="0" applyNumberFormat="1" applyFont="1" applyFill="1" applyBorder="1" applyAlignment="1">
      <alignment horizontal="right" wrapText="1"/>
    </xf>
    <xf numFmtId="0" fontId="24" fillId="3" borderId="0" xfId="42" applyNumberFormat="1" applyFont="1" applyFill="1" applyBorder="1" applyAlignment="1">
      <alignment horizontal="right" wrapText="1"/>
    </xf>
    <xf numFmtId="176" fontId="5" fillId="3" borderId="0" xfId="0" applyNumberFormat="1" applyFont="1" applyFill="1" applyBorder="1" applyAlignment="1">
      <alignment horizontal="right" wrapText="1"/>
    </xf>
    <xf numFmtId="176" fontId="24" fillId="3" borderId="0" xfId="0" applyNumberFormat="1" applyFont="1" applyFill="1" applyBorder="1" applyAlignment="1">
      <alignment horizontal="right" wrapText="1"/>
    </xf>
    <xf numFmtId="37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 wrapText="1"/>
    </xf>
    <xf numFmtId="39" fontId="4" fillId="3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right" wrapText="1"/>
    </xf>
    <xf numFmtId="39" fontId="3" fillId="3" borderId="0" xfId="0" applyNumberFormat="1" applyFont="1" applyFill="1" applyBorder="1" applyAlignment="1">
      <alignment horizontal="right" wrapText="1"/>
    </xf>
    <xf numFmtId="178" fontId="4" fillId="0" borderId="0" xfId="42" applyNumberFormat="1" applyFont="1" applyAlignment="1">
      <alignment horizontal="right" wrapText="1"/>
    </xf>
    <xf numFmtId="178" fontId="4" fillId="0" borderId="16" xfId="42" applyNumberFormat="1" applyFont="1" applyBorder="1" applyAlignment="1">
      <alignment horizontal="right" wrapText="1"/>
    </xf>
    <xf numFmtId="178" fontId="4" fillId="0" borderId="12" xfId="42" applyNumberFormat="1" applyFont="1" applyBorder="1" applyAlignment="1">
      <alignment horizontal="right" wrapText="1"/>
    </xf>
    <xf numFmtId="37" fontId="3" fillId="0" borderId="0" xfId="0" applyNumberFormat="1" applyFont="1" applyAlignment="1">
      <alignment horizontal="right" wrapText="1"/>
    </xf>
    <xf numFmtId="178" fontId="4" fillId="0" borderId="15" xfId="42" applyNumberFormat="1" applyFont="1" applyBorder="1" applyAlignment="1">
      <alignment horizontal="right" wrapText="1"/>
    </xf>
    <xf numFmtId="178" fontId="3" fillId="3" borderId="0" xfId="42" applyNumberFormat="1" applyFont="1" applyFill="1" applyAlignment="1">
      <alignment horizontal="right" wrapText="1"/>
    </xf>
    <xf numFmtId="37" fontId="3" fillId="3" borderId="0" xfId="42" applyNumberFormat="1" applyFont="1" applyFill="1" applyAlignment="1">
      <alignment horizontal="right" wrapText="1"/>
    </xf>
    <xf numFmtId="39" fontId="3" fillId="3" borderId="0" xfId="0" applyNumberFormat="1" applyFont="1" applyFill="1" applyAlignment="1">
      <alignment horizontal="right" wrapText="1"/>
    </xf>
    <xf numFmtId="176" fontId="3" fillId="3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43" fontId="4" fillId="0" borderId="0" xfId="0" applyNumberFormat="1" applyFont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178" fontId="4" fillId="0" borderId="12" xfId="42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0" fontId="3" fillId="3" borderId="0" xfId="42" applyNumberFormat="1" applyFont="1" applyFill="1" applyBorder="1" applyAlignment="1">
      <alignment horizontal="right" wrapText="1"/>
    </xf>
    <xf numFmtId="185" fontId="4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176" fontId="3" fillId="3" borderId="0" xfId="0" applyNumberFormat="1" applyFont="1" applyFill="1" applyBorder="1" applyAlignment="1">
      <alignment horizontal="right" wrapText="1"/>
    </xf>
    <xf numFmtId="178" fontId="4" fillId="3" borderId="0" xfId="42" applyNumberFormat="1" applyFont="1" applyFill="1" applyBorder="1" applyAlignment="1">
      <alignment horizontal="right" wrapText="1"/>
    </xf>
    <xf numFmtId="177" fontId="4" fillId="3" borderId="0" xfId="42" applyNumberFormat="1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3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178" fontId="23" fillId="0" borderId="0" xfId="42" applyNumberFormat="1" applyFont="1" applyFill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0" fillId="0" borderId="0" xfId="0" applyFill="1" applyAlignment="1">
      <alignment/>
    </xf>
    <xf numFmtId="178" fontId="3" fillId="0" borderId="12" xfId="0" applyNumberFormat="1" applyFont="1" applyBorder="1" applyAlignment="1">
      <alignment horizontal="right" wrapText="1"/>
    </xf>
    <xf numFmtId="0" fontId="15" fillId="2" borderId="0" xfId="53" applyFont="1" applyFill="1" applyAlignment="1" applyProtection="1">
      <alignment horizontal="left"/>
      <protection/>
    </xf>
    <xf numFmtId="37" fontId="13" fillId="17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" fillId="0" borderId="14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37" fontId="5" fillId="0" borderId="14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37" fontId="5" fillId="0" borderId="14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28575</xdr:rowOff>
    </xdr:from>
    <xdr:to>
      <xdr:col>11</xdr:col>
      <xdr:colOff>552450</xdr:colOff>
      <xdr:row>7</xdr:row>
      <xdr:rowOff>123825</xdr:rowOff>
    </xdr:to>
    <xdr:pic>
      <xdr:nvPicPr>
        <xdr:cNvPr id="1" name="Picture 7" descr="logo_vd_lock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14300"/>
          <a:ext cx="6953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5"/>
    <pageSetUpPr fitToPage="1"/>
  </sheetPr>
  <dimension ref="B9:M45"/>
  <sheetViews>
    <sheetView tabSelected="1" zoomScale="80" zoomScaleNormal="80" zoomScalePageLayoutView="0" workbookViewId="0" topLeftCell="A1">
      <pane ySplit="9" topLeftCell="BM10" activePane="bottomLeft" state="frozen"/>
      <selection pane="topLeft" activeCell="A3" sqref="A3"/>
      <selection pane="bottomLeft" activeCell="B10" sqref="B10"/>
    </sheetView>
  </sheetViews>
  <sheetFormatPr defaultColWidth="9.140625" defaultRowHeight="12.75"/>
  <cols>
    <col min="1" max="1" width="9.140625" style="1" customWidth="1"/>
    <col min="2" max="2" width="3.57421875" style="3" customWidth="1"/>
    <col min="3" max="3" width="46.421875" style="1" customWidth="1"/>
    <col min="4" max="10" width="5.28125" style="1" customWidth="1"/>
    <col min="11" max="11" width="8.57421875" style="4" customWidth="1"/>
    <col min="12" max="12" width="8.57421875" style="1" customWidth="1"/>
    <col min="13" max="16384" width="9.140625" style="1" customWidth="1"/>
  </cols>
  <sheetData>
    <row r="1" ht="6.75" customHeight="1"/>
    <row r="2" ht="12.75"/>
    <row r="3" ht="12.75"/>
    <row r="4" ht="12.75"/>
    <row r="5" ht="12.75"/>
    <row r="6" ht="12.75"/>
    <row r="7" ht="12.75"/>
    <row r="8" ht="15.75" customHeight="1"/>
    <row r="9" ht="24.75" customHeight="1">
      <c r="B9" s="2" t="s">
        <v>405</v>
      </c>
    </row>
    <row r="10" spans="2:11" s="11" customFormat="1" ht="15">
      <c r="B10" s="10"/>
      <c r="K10" s="12"/>
    </row>
    <row r="11" spans="2:11" s="11" customFormat="1" ht="15">
      <c r="B11" s="10"/>
      <c r="K11" s="35" t="s">
        <v>1</v>
      </c>
    </row>
    <row r="12" spans="2:13" s="11" customFormat="1" ht="14.25">
      <c r="B12" s="402" t="s">
        <v>53</v>
      </c>
      <c r="C12" s="402"/>
      <c r="D12" s="402"/>
      <c r="E12" s="402"/>
      <c r="F12" s="402"/>
      <c r="G12" s="402"/>
      <c r="H12" s="402"/>
      <c r="I12" s="402"/>
      <c r="J12" s="402"/>
      <c r="K12" s="67">
        <v>1</v>
      </c>
      <c r="L12" s="92"/>
      <c r="M12" s="92"/>
    </row>
    <row r="13" spans="2:13" s="11" customFormat="1" ht="14.25">
      <c r="B13" s="402" t="s">
        <v>93</v>
      </c>
      <c r="C13" s="402"/>
      <c r="D13" s="402"/>
      <c r="E13" s="402"/>
      <c r="F13" s="402"/>
      <c r="G13" s="402"/>
      <c r="H13" s="402"/>
      <c r="I13" s="402"/>
      <c r="J13" s="402"/>
      <c r="K13" s="67">
        <v>2</v>
      </c>
      <c r="L13" s="92"/>
      <c r="M13" s="92"/>
    </row>
    <row r="14" spans="2:13" s="11" customFormat="1" ht="11.25" customHeight="1">
      <c r="B14" s="93"/>
      <c r="C14" s="92"/>
      <c r="D14" s="92"/>
      <c r="E14" s="92"/>
      <c r="F14" s="92"/>
      <c r="G14" s="92"/>
      <c r="H14" s="92"/>
      <c r="I14" s="92"/>
      <c r="J14" s="92"/>
      <c r="K14" s="94"/>
      <c r="L14" s="92"/>
      <c r="M14" s="92"/>
    </row>
    <row r="15" spans="2:11" s="11" customFormat="1" ht="15">
      <c r="B15" s="95" t="s">
        <v>62</v>
      </c>
      <c r="K15" s="12"/>
    </row>
    <row r="16" spans="3:11" s="11" customFormat="1" ht="14.25">
      <c r="C16" s="67" t="s">
        <v>144</v>
      </c>
      <c r="K16" s="67">
        <v>3</v>
      </c>
    </row>
    <row r="17" spans="3:11" s="11" customFormat="1" ht="14.25">
      <c r="C17" s="67" t="s">
        <v>22</v>
      </c>
      <c r="K17" s="67">
        <v>4</v>
      </c>
    </row>
    <row r="18" spans="3:11" s="11" customFormat="1" ht="14.25">
      <c r="C18" s="67" t="s">
        <v>0</v>
      </c>
      <c r="K18" s="67">
        <v>5</v>
      </c>
    </row>
    <row r="19" spans="3:11" s="11" customFormat="1" ht="14.25">
      <c r="C19" s="67" t="s">
        <v>5</v>
      </c>
      <c r="K19" s="67">
        <v>6</v>
      </c>
    </row>
    <row r="20" spans="3:11" s="11" customFormat="1" ht="14.25">
      <c r="C20" s="67" t="s">
        <v>14</v>
      </c>
      <c r="K20" s="67">
        <v>7</v>
      </c>
    </row>
    <row r="21" spans="3:11" s="11" customFormat="1" ht="14.25">
      <c r="C21" s="67" t="s">
        <v>145</v>
      </c>
      <c r="K21" s="67">
        <v>8</v>
      </c>
    </row>
    <row r="22" spans="3:11" s="11" customFormat="1" ht="14.25">
      <c r="C22" s="67" t="s">
        <v>18</v>
      </c>
      <c r="K22" s="67">
        <v>9</v>
      </c>
    </row>
    <row r="23" spans="3:11" s="11" customFormat="1" ht="14.25">
      <c r="C23" s="67" t="s">
        <v>230</v>
      </c>
      <c r="K23" s="67">
        <v>10</v>
      </c>
    </row>
    <row r="24" spans="3:11" s="11" customFormat="1" ht="14.25">
      <c r="C24" s="67" t="s">
        <v>102</v>
      </c>
      <c r="K24" s="67">
        <v>11</v>
      </c>
    </row>
    <row r="25" spans="3:11" s="11" customFormat="1" ht="14.25">
      <c r="C25" s="67" t="s">
        <v>209</v>
      </c>
      <c r="K25" s="67">
        <v>12</v>
      </c>
    </row>
    <row r="26" spans="3:11" s="11" customFormat="1" ht="14.25">
      <c r="C26" s="67" t="s">
        <v>118</v>
      </c>
      <c r="K26" s="67">
        <v>13</v>
      </c>
    </row>
    <row r="27" spans="3:11" s="11" customFormat="1" ht="14.25">
      <c r="C27" s="12"/>
      <c r="K27" s="12"/>
    </row>
    <row r="28" spans="2:11" s="11" customFormat="1" ht="15">
      <c r="B28" s="79" t="s">
        <v>146</v>
      </c>
      <c r="K28" s="12"/>
    </row>
    <row r="29" spans="2:11" s="11" customFormat="1" ht="15">
      <c r="B29" s="79"/>
      <c r="C29" s="67" t="s">
        <v>229</v>
      </c>
      <c r="K29" s="67">
        <v>14</v>
      </c>
    </row>
    <row r="30" spans="3:11" s="11" customFormat="1" ht="14.25">
      <c r="C30" s="96" t="s">
        <v>63</v>
      </c>
      <c r="K30" s="12"/>
    </row>
    <row r="31" spans="2:11" s="11" customFormat="1" ht="15">
      <c r="B31" s="79"/>
      <c r="C31" s="67" t="s">
        <v>352</v>
      </c>
      <c r="K31" s="67">
        <v>15</v>
      </c>
    </row>
    <row r="32" spans="2:11" s="11" customFormat="1" ht="15">
      <c r="B32" s="79"/>
      <c r="C32" s="67" t="s">
        <v>348</v>
      </c>
      <c r="K32" s="67">
        <v>16</v>
      </c>
    </row>
    <row r="33" spans="2:11" s="11" customFormat="1" ht="15">
      <c r="B33" s="79"/>
      <c r="C33" s="67" t="s">
        <v>349</v>
      </c>
      <c r="K33" s="67">
        <v>17</v>
      </c>
    </row>
    <row r="34" spans="2:11" s="11" customFormat="1" ht="15">
      <c r="B34" s="79"/>
      <c r="C34" s="67" t="s">
        <v>36</v>
      </c>
      <c r="K34" s="67">
        <v>18</v>
      </c>
    </row>
    <row r="35" spans="2:11" s="11" customFormat="1" ht="15">
      <c r="B35" s="79"/>
      <c r="C35" s="96" t="s">
        <v>64</v>
      </c>
      <c r="K35" s="12"/>
    </row>
    <row r="36" spans="2:11" s="11" customFormat="1" ht="15">
      <c r="B36" s="79"/>
      <c r="C36" s="67" t="s">
        <v>50</v>
      </c>
      <c r="K36" s="67">
        <v>19</v>
      </c>
    </row>
    <row r="37" spans="2:11" s="11" customFormat="1" ht="15">
      <c r="B37" s="79"/>
      <c r="C37" s="67" t="s">
        <v>51</v>
      </c>
      <c r="K37" s="67">
        <v>20</v>
      </c>
    </row>
    <row r="38" spans="2:11" s="11" customFormat="1" ht="15">
      <c r="B38" s="79"/>
      <c r="C38" s="67" t="s">
        <v>74</v>
      </c>
      <c r="K38" s="67">
        <v>21</v>
      </c>
    </row>
    <row r="39" spans="2:11" s="11" customFormat="1" ht="15">
      <c r="B39" s="79"/>
      <c r="C39" s="67" t="s">
        <v>94</v>
      </c>
      <c r="K39" s="67">
        <v>22</v>
      </c>
    </row>
    <row r="40" spans="2:11" s="11" customFormat="1" ht="15">
      <c r="B40" s="79"/>
      <c r="C40" s="67" t="s">
        <v>76</v>
      </c>
      <c r="K40" s="67">
        <v>23</v>
      </c>
    </row>
    <row r="41" spans="2:11" s="11" customFormat="1" ht="15">
      <c r="B41" s="79"/>
      <c r="K41" s="12"/>
    </row>
    <row r="42" spans="2:11" s="11" customFormat="1" ht="14.25">
      <c r="B42" s="402" t="s">
        <v>343</v>
      </c>
      <c r="C42" s="402"/>
      <c r="D42" s="402"/>
      <c r="E42" s="402"/>
      <c r="F42" s="402"/>
      <c r="G42" s="402"/>
      <c r="H42" s="402"/>
      <c r="I42" s="402"/>
      <c r="J42" s="402"/>
      <c r="K42" s="67">
        <v>24</v>
      </c>
    </row>
    <row r="43" spans="2:11" s="11" customFormat="1" ht="14.25">
      <c r="B43" s="402" t="s">
        <v>344</v>
      </c>
      <c r="C43" s="402"/>
      <c r="D43" s="402"/>
      <c r="E43" s="402"/>
      <c r="F43" s="402"/>
      <c r="G43" s="402"/>
      <c r="H43" s="402"/>
      <c r="I43" s="402"/>
      <c r="J43" s="402"/>
      <c r="K43" s="67">
        <v>25</v>
      </c>
    </row>
    <row r="44" spans="2:11" s="11" customFormat="1" ht="14.25">
      <c r="B44" s="402" t="s">
        <v>345</v>
      </c>
      <c r="C44" s="402"/>
      <c r="D44" s="402"/>
      <c r="E44" s="402"/>
      <c r="F44" s="402"/>
      <c r="G44" s="402"/>
      <c r="H44" s="402"/>
      <c r="I44" s="402"/>
      <c r="J44" s="402"/>
      <c r="K44" s="67">
        <v>26</v>
      </c>
    </row>
    <row r="45" spans="2:11" s="11" customFormat="1" ht="14.25">
      <c r="B45" s="402" t="s">
        <v>173</v>
      </c>
      <c r="C45" s="402"/>
      <c r="D45" s="402"/>
      <c r="E45" s="402"/>
      <c r="F45" s="402"/>
      <c r="G45" s="402"/>
      <c r="H45" s="402"/>
      <c r="I45" s="402"/>
      <c r="J45" s="402"/>
      <c r="K45" s="67">
        <v>27</v>
      </c>
    </row>
  </sheetData>
  <sheetProtection/>
  <mergeCells count="6">
    <mergeCell ref="B44:J44"/>
    <mergeCell ref="B45:J45"/>
    <mergeCell ref="B12:J12"/>
    <mergeCell ref="B13:J13"/>
    <mergeCell ref="B42:J42"/>
    <mergeCell ref="B43:J43"/>
  </mergeCells>
  <hyperlinks>
    <hyperlink ref="B12" location="'1.Highlights'!A1" display="Performance highlights"/>
    <hyperlink ref="K12" location="'1.Highlights'!A1" display="'1.Highlights'!A1"/>
    <hyperlink ref="B13:J13" location="'2.PerShare'!A1" display="Ordinary share data"/>
    <hyperlink ref="K13" location="'2.PerShare'!A1" display="'2.PerShare'!A1"/>
    <hyperlink ref="C16" location="'3.NetInterest'!A1" display="Net interest income, average balances and rates"/>
    <hyperlink ref="C17" location="'4.NonInterest'!A1" display="Non-interest income"/>
    <hyperlink ref="C18" location="'5.Expenses'!A1" display="Expenses"/>
    <hyperlink ref="C19" location="'6.Allowances'!A1" display="Allowances for credit and other losses"/>
    <hyperlink ref="C20" location="'7.Loans'!A1" display="Customer Loans"/>
    <hyperlink ref="C21" location="'8.AFS'!A1" display="Funding Sources"/>
    <hyperlink ref="C22" location="'9.Deposits'!A1" display="Customer Deposits"/>
    <hyperlink ref="C23" location="'10.NPL,Coverage ratios'!A1" display="Non-performing loan and coverage ratios"/>
    <hyperlink ref="C26" location="'13.Capital'!A1" display="Capital adequacy"/>
    <hyperlink ref="K16" location="'3.NetInterest'!A1" display="'3.NetInterest'!A1"/>
    <hyperlink ref="K17" location="'4.NonInterest'!A1" display="'4.NonInterest'!A1"/>
    <hyperlink ref="K18" location="'5.Expenses'!A1" display="'5.Expenses'!A1"/>
    <hyperlink ref="K19" location="'6.Allowances'!A1" display="'6.Allowances'!A1"/>
    <hyperlink ref="K20" location="'7.Loans'!A1" display="'7.Loans'!A1"/>
    <hyperlink ref="K21" location="'8.AFS'!A1" display="'8.AFS'!A1"/>
    <hyperlink ref="K22" location="'9.Deposits'!A1" display="'9.Deposits'!A1"/>
    <hyperlink ref="K23" location="'10.NPL,Coverage ratios'!A1" display="'10.NPL,Coverage ratios'!A1"/>
    <hyperlink ref="K26" location="'13.Capital'!A1" display="'13.Capital'!A1"/>
    <hyperlink ref="C29" location="'14.Mix'!A1" display="Business and geographical mix"/>
    <hyperlink ref="K29" location="'14.Mix'!A1" display="'14.Mix'!A1"/>
    <hyperlink ref="C24" location="'11.NPA'!A1" display="Non-performing assets"/>
    <hyperlink ref="K24" location="'11.NPA'!A1" display="'11.NPA'!A1"/>
    <hyperlink ref="C25" location="'12.CumulativeAllowances'!A1" display="Cumulative loss allowances"/>
    <hyperlink ref="K25" location="'12.CumulativeAllowances'!A1" display="'12.CumulativeAllowances'!A1"/>
    <hyperlink ref="C31" location="'15.Consumer'!A1" display="Consumer/ Private Banking"/>
    <hyperlink ref="K31" location="'15.Consumer'!A1" display="'15.Consumer'!A1"/>
    <hyperlink ref="C32" location="'16.Institutional'!A1" display="Institutional Banking"/>
    <hyperlink ref="K32" location="'16.Institutional'!A1" display="'16.Institutional'!A1"/>
    <hyperlink ref="C33" location="'17.Treasury'!A1" display="Treasury"/>
    <hyperlink ref="K33" location="'17.Treasury'!A1" display="'17.Treasury'!A1"/>
    <hyperlink ref="C34" location="'18.Others'!A1" display="Others"/>
    <hyperlink ref="K34" location="'18.Others'!A1" display="'18.Others'!A1"/>
    <hyperlink ref="C36" location="'19.S''pore'!A1" display="Singapore"/>
    <hyperlink ref="C37" location="'20.HK'!A1" display="Hong Kong"/>
    <hyperlink ref="C38" location="'21.GreaterChina'!A1" display="Rest of Greater China"/>
    <hyperlink ref="C39" location="'22.SSEA'!A1" display="South and South-East Asia"/>
    <hyperlink ref="C40" location="'23.ROW'!A1" display="Rest of World"/>
    <hyperlink ref="K36" location="'19.S''pore'!A1" display="'19.S''pore'!A1"/>
    <hyperlink ref="K37" location="'20.HK'!A1" display="'20.HK'!A1"/>
    <hyperlink ref="K38" location="'21.GreaterChina'!A1" display="'21.GreaterChina'!A1"/>
    <hyperlink ref="K39" location="'22.SSEA'!A1" display="'22.SSEA'!A1"/>
    <hyperlink ref="K40" location="'23.ROW'!A1" display="'23.ROW'!A1"/>
    <hyperlink ref="B42" location="'25.P&amp;L'!A1" display="Unaudited consolidated income statement"/>
    <hyperlink ref="B43" location="'26.BalSheet'!A1" display="Unaudited consolidated balance sheet"/>
    <hyperlink ref="B44" location="'27.CashFlow'!A1" display="Unaudited consolidated cash flow statement"/>
    <hyperlink ref="B45" location="'28.Legend'!A1" display="Legend of terms used"/>
    <hyperlink ref="K42" location="'24.P&amp;L'!A1" display="'24.P&amp;L'!A1"/>
    <hyperlink ref="K43" location="'25.BalSheet'!A1" display="'25.BalSheet'!A1"/>
    <hyperlink ref="K44" location="'26.CashFlow'!A1" display="'26.CashFlow'!A1"/>
    <hyperlink ref="K45" location="'27.Legend'!A1" display="'27.Legend'!A1"/>
    <hyperlink ref="B42:J42" location="'24.P&amp;L'!A1" display="Consolidated income statement"/>
    <hyperlink ref="B43:J43" location="'25.BalSheet'!A1" display="Consolidated balance sheet"/>
    <hyperlink ref="B44:J44" location="'26.CashFlow'!A1" display="Consolidated cash flow statement"/>
    <hyperlink ref="B45:J45" location="'27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73" r:id="rId2"/>
  <headerFooter alignWithMargins="0">
    <oddFooter>&amp;L&amp;F
&amp;A&amp;R&amp;D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7"/>
    <pageSetUpPr fitToPage="1"/>
  </sheetPr>
  <dimension ref="A1:R25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2.140625" style="20" customWidth="1"/>
    <col min="2" max="2" width="2.57421875" style="20" customWidth="1"/>
    <col min="3" max="3" width="28.28125" style="9" customWidth="1"/>
    <col min="4" max="5" width="11.57421875" style="73" bestFit="1" customWidth="1"/>
    <col min="6" max="6" width="2.8515625" style="73" customWidth="1"/>
    <col min="7" max="12" width="11.28125" style="73" customWidth="1"/>
    <col min="13" max="14" width="8.28125" style="73" customWidth="1"/>
    <col min="15" max="15" width="4.00390625" style="19" customWidth="1"/>
    <col min="16" max="18" width="10.421875" style="73" customWidth="1"/>
    <col min="19" max="16384" width="9.140625" style="20" customWidth="1"/>
  </cols>
  <sheetData>
    <row r="1" spans="1:18" s="40" customFormat="1" ht="20.25">
      <c r="A1" s="39" t="s">
        <v>18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1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8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P3" s="15"/>
      <c r="Q3" s="121"/>
      <c r="R3" s="15"/>
    </row>
    <row r="4" spans="1:18" s="22" customFormat="1" ht="14.25" customHeight="1">
      <c r="A4" s="38" t="s">
        <v>222</v>
      </c>
      <c r="D4" s="15"/>
      <c r="E4" s="15"/>
      <c r="F4" s="15"/>
      <c r="G4" s="15"/>
      <c r="H4" s="15"/>
      <c r="I4" s="15"/>
      <c r="J4" s="15"/>
      <c r="K4" s="15"/>
      <c r="L4" s="121"/>
      <c r="M4" s="15"/>
      <c r="N4" s="15"/>
      <c r="P4" s="170"/>
      <c r="Q4" s="121"/>
      <c r="R4" s="15"/>
    </row>
    <row r="5" spans="1:18" s="16" customFormat="1" ht="15">
      <c r="A5" s="29" t="s">
        <v>18</v>
      </c>
      <c r="D5" s="15">
        <v>183432</v>
      </c>
      <c r="E5" s="15">
        <v>193692</v>
      </c>
      <c r="F5" s="15"/>
      <c r="G5" s="15">
        <v>181560</v>
      </c>
      <c r="H5" s="15">
        <v>183929</v>
      </c>
      <c r="I5" s="15">
        <v>185211</v>
      </c>
      <c r="J5" s="15">
        <v>193692</v>
      </c>
      <c r="K5" s="15">
        <v>199536</v>
      </c>
      <c r="L5" s="121">
        <v>210536</v>
      </c>
      <c r="M5" s="15">
        <v>5.51278967203912</v>
      </c>
      <c r="N5" s="15">
        <v>14.465908040602615</v>
      </c>
      <c r="O5" s="13"/>
      <c r="P5" s="15">
        <v>183929</v>
      </c>
      <c r="Q5" s="121">
        <v>210536</v>
      </c>
      <c r="R5" s="15">
        <v>14.465908040602615</v>
      </c>
    </row>
    <row r="6" spans="2:18" s="16" customFormat="1" ht="15">
      <c r="B6" s="29" t="s">
        <v>98</v>
      </c>
      <c r="D6" s="15">
        <v>103842</v>
      </c>
      <c r="E6" s="15">
        <v>112228</v>
      </c>
      <c r="F6" s="15"/>
      <c r="G6" s="15">
        <v>104748</v>
      </c>
      <c r="H6" s="15">
        <v>105209</v>
      </c>
      <c r="I6" s="15">
        <v>105672</v>
      </c>
      <c r="J6" s="15">
        <v>112228</v>
      </c>
      <c r="K6" s="15">
        <v>115409</v>
      </c>
      <c r="L6" s="121">
        <v>119723</v>
      </c>
      <c r="M6" s="15">
        <v>3.738010033879502</v>
      </c>
      <c r="N6" s="15">
        <v>13.795397732133186</v>
      </c>
      <c r="O6" s="13"/>
      <c r="P6" s="15">
        <v>105209</v>
      </c>
      <c r="Q6" s="391">
        <v>119723</v>
      </c>
      <c r="R6" s="15">
        <v>13.795397732133186</v>
      </c>
    </row>
    <row r="7" spans="2:18" ht="14.25">
      <c r="B7" s="34"/>
      <c r="C7" s="20" t="s">
        <v>110</v>
      </c>
      <c r="D7" s="73">
        <v>20617</v>
      </c>
      <c r="E7" s="73">
        <v>20081</v>
      </c>
      <c r="G7" s="73">
        <v>18691</v>
      </c>
      <c r="H7" s="73">
        <v>17921</v>
      </c>
      <c r="I7" s="73">
        <v>16473</v>
      </c>
      <c r="J7" s="73">
        <v>20081</v>
      </c>
      <c r="K7" s="73">
        <v>20078</v>
      </c>
      <c r="L7" s="115">
        <v>20787</v>
      </c>
      <c r="M7" s="73">
        <v>3.5312282099810632</v>
      </c>
      <c r="N7" s="73">
        <v>15.992411137771324</v>
      </c>
      <c r="P7" s="73">
        <v>17921</v>
      </c>
      <c r="Q7" s="392">
        <v>20787</v>
      </c>
      <c r="R7" s="73">
        <v>15.992411137771324</v>
      </c>
    </row>
    <row r="8" spans="2:18" ht="14.25">
      <c r="B8" s="34"/>
      <c r="C8" s="20" t="s">
        <v>111</v>
      </c>
      <c r="D8" s="73">
        <v>69160</v>
      </c>
      <c r="E8" s="73">
        <v>76417</v>
      </c>
      <c r="G8" s="73">
        <v>71473</v>
      </c>
      <c r="H8" s="73">
        <v>72073</v>
      </c>
      <c r="I8" s="73">
        <v>74068</v>
      </c>
      <c r="J8" s="73">
        <v>76417</v>
      </c>
      <c r="K8" s="73">
        <v>78983</v>
      </c>
      <c r="L8" s="115">
        <v>81169</v>
      </c>
      <c r="M8" s="73">
        <v>2.767684185204411</v>
      </c>
      <c r="N8" s="73">
        <v>12.620537510579544</v>
      </c>
      <c r="P8" s="73">
        <v>72073</v>
      </c>
      <c r="Q8" s="392">
        <v>81169</v>
      </c>
      <c r="R8" s="73">
        <v>12.620537510579544</v>
      </c>
    </row>
    <row r="9" spans="2:18" ht="14.25">
      <c r="B9" s="34"/>
      <c r="C9" s="20" t="s">
        <v>112</v>
      </c>
      <c r="D9" s="73">
        <v>12697</v>
      </c>
      <c r="E9" s="73">
        <v>14916</v>
      </c>
      <c r="G9" s="73">
        <v>13213</v>
      </c>
      <c r="H9" s="73">
        <v>14392</v>
      </c>
      <c r="I9" s="73">
        <v>14431</v>
      </c>
      <c r="J9" s="73">
        <v>14916</v>
      </c>
      <c r="K9" s="73">
        <v>15619</v>
      </c>
      <c r="L9" s="115">
        <v>17143</v>
      </c>
      <c r="M9" s="73">
        <v>9.757346821179326</v>
      </c>
      <c r="N9" s="73">
        <v>19.114785992217897</v>
      </c>
      <c r="P9" s="73">
        <v>14392</v>
      </c>
      <c r="Q9" s="392">
        <v>17143</v>
      </c>
      <c r="R9" s="73">
        <v>19.114785992217897</v>
      </c>
    </row>
    <row r="10" spans="3:18" ht="14.25">
      <c r="C10" s="31" t="s">
        <v>36</v>
      </c>
      <c r="D10" s="73">
        <v>1368</v>
      </c>
      <c r="E10" s="73">
        <v>814</v>
      </c>
      <c r="G10" s="73">
        <v>1371</v>
      </c>
      <c r="H10" s="73">
        <v>823</v>
      </c>
      <c r="I10" s="73">
        <v>700</v>
      </c>
      <c r="J10" s="73">
        <v>814</v>
      </c>
      <c r="K10" s="73">
        <v>729</v>
      </c>
      <c r="L10" s="115">
        <v>624</v>
      </c>
      <c r="M10" s="73">
        <v>-14.40329218106996</v>
      </c>
      <c r="N10" s="73">
        <v>-24.17982989064399</v>
      </c>
      <c r="P10" s="73">
        <v>823</v>
      </c>
      <c r="Q10" s="393">
        <v>624</v>
      </c>
      <c r="R10" s="73">
        <v>-24.17982989064399</v>
      </c>
    </row>
    <row r="11" spans="2:18" s="16" customFormat="1" ht="15">
      <c r="B11" s="16" t="s">
        <v>99</v>
      </c>
      <c r="D11" s="15">
        <v>23625</v>
      </c>
      <c r="E11" s="15">
        <v>23220</v>
      </c>
      <c r="F11" s="15"/>
      <c r="G11" s="15">
        <v>23195</v>
      </c>
      <c r="H11" s="15">
        <v>23555</v>
      </c>
      <c r="I11" s="15">
        <v>23159</v>
      </c>
      <c r="J11" s="15">
        <v>23220</v>
      </c>
      <c r="K11" s="15">
        <v>21188</v>
      </c>
      <c r="L11" s="339">
        <v>20217</v>
      </c>
      <c r="M11" s="15">
        <v>-4.582782707192745</v>
      </c>
      <c r="N11" s="15">
        <v>-14.17108894077691</v>
      </c>
      <c r="O11" s="13"/>
      <c r="P11" s="15">
        <v>23555</v>
      </c>
      <c r="Q11" s="394">
        <v>20217</v>
      </c>
      <c r="R11" s="15">
        <v>-14.17108894077691</v>
      </c>
    </row>
    <row r="12" spans="2:18" ht="14.25">
      <c r="B12" s="34"/>
      <c r="C12" s="20" t="s">
        <v>110</v>
      </c>
      <c r="D12" s="73">
        <v>12285</v>
      </c>
      <c r="E12" s="73">
        <v>12946</v>
      </c>
      <c r="G12" s="73">
        <v>12040</v>
      </c>
      <c r="H12" s="73">
        <v>13281</v>
      </c>
      <c r="I12" s="73">
        <v>12427</v>
      </c>
      <c r="J12" s="73">
        <v>12946</v>
      </c>
      <c r="K12" s="73">
        <v>10801</v>
      </c>
      <c r="L12" s="118">
        <v>10694</v>
      </c>
      <c r="M12" s="73">
        <v>-0.9906490139801827</v>
      </c>
      <c r="N12" s="73">
        <v>-19.478954897974553</v>
      </c>
      <c r="P12" s="73">
        <v>13281</v>
      </c>
      <c r="Q12" s="352">
        <v>10694</v>
      </c>
      <c r="R12" s="73">
        <v>-19.478954897974553</v>
      </c>
    </row>
    <row r="13" spans="2:18" ht="14.25">
      <c r="B13" s="34"/>
      <c r="C13" s="20" t="s">
        <v>111</v>
      </c>
      <c r="D13" s="73">
        <v>7932</v>
      </c>
      <c r="E13" s="73">
        <v>7082</v>
      </c>
      <c r="G13" s="73">
        <v>7526</v>
      </c>
      <c r="H13" s="73">
        <v>6942</v>
      </c>
      <c r="I13" s="73">
        <v>6902</v>
      </c>
      <c r="J13" s="73">
        <v>7082</v>
      </c>
      <c r="K13" s="73">
        <v>6622</v>
      </c>
      <c r="L13" s="118">
        <v>6263</v>
      </c>
      <c r="M13" s="73">
        <v>-5.421322863183331</v>
      </c>
      <c r="N13" s="73">
        <v>-9.78104292711034</v>
      </c>
      <c r="P13" s="73">
        <v>6942</v>
      </c>
      <c r="Q13" s="352">
        <v>6263</v>
      </c>
      <c r="R13" s="73">
        <v>-9.78104292711034</v>
      </c>
    </row>
    <row r="14" spans="2:18" ht="14.25">
      <c r="B14" s="34"/>
      <c r="C14" s="20" t="s">
        <v>112</v>
      </c>
      <c r="D14" s="73">
        <v>3254</v>
      </c>
      <c r="E14" s="73">
        <v>3081</v>
      </c>
      <c r="G14" s="73">
        <v>3477</v>
      </c>
      <c r="H14" s="73">
        <v>3252</v>
      </c>
      <c r="I14" s="73">
        <v>3666</v>
      </c>
      <c r="J14" s="73">
        <v>3081</v>
      </c>
      <c r="K14" s="73">
        <v>3261</v>
      </c>
      <c r="L14" s="118">
        <v>2929</v>
      </c>
      <c r="M14" s="73">
        <v>-10.180926096289477</v>
      </c>
      <c r="N14" s="73">
        <v>-9.93234932349324</v>
      </c>
      <c r="P14" s="73">
        <v>3252</v>
      </c>
      <c r="Q14" s="352">
        <v>2929</v>
      </c>
      <c r="R14" s="73">
        <v>-9.93234932349324</v>
      </c>
    </row>
    <row r="15" spans="3:18" ht="14.25">
      <c r="C15" s="31" t="s">
        <v>36</v>
      </c>
      <c r="D15" s="73">
        <v>154</v>
      </c>
      <c r="E15" s="73">
        <v>111</v>
      </c>
      <c r="G15" s="73">
        <v>152</v>
      </c>
      <c r="H15" s="73">
        <v>80</v>
      </c>
      <c r="I15" s="73">
        <v>164</v>
      </c>
      <c r="J15" s="73">
        <v>111</v>
      </c>
      <c r="K15" s="73">
        <v>504</v>
      </c>
      <c r="L15" s="118">
        <v>331</v>
      </c>
      <c r="M15" s="73">
        <v>-34.32539682539682</v>
      </c>
      <c r="N15" s="73" t="s">
        <v>369</v>
      </c>
      <c r="P15" s="73">
        <v>80</v>
      </c>
      <c r="Q15" s="350">
        <v>331</v>
      </c>
      <c r="R15" s="73" t="s">
        <v>369</v>
      </c>
    </row>
    <row r="16" spans="2:18" s="22" customFormat="1" ht="14.25" customHeight="1">
      <c r="B16" s="22" t="s">
        <v>100</v>
      </c>
      <c r="D16" s="15">
        <v>29018</v>
      </c>
      <c r="E16" s="15">
        <v>30022</v>
      </c>
      <c r="F16" s="15"/>
      <c r="G16" s="15">
        <v>27282</v>
      </c>
      <c r="H16" s="15">
        <v>26104</v>
      </c>
      <c r="I16" s="15">
        <v>28699</v>
      </c>
      <c r="J16" s="15">
        <v>30022</v>
      </c>
      <c r="K16" s="15">
        <v>29111</v>
      </c>
      <c r="L16" s="121">
        <v>33868</v>
      </c>
      <c r="M16" s="15">
        <v>16.34090206451169</v>
      </c>
      <c r="N16" s="15">
        <v>29.742568188783338</v>
      </c>
      <c r="P16" s="15">
        <v>26104</v>
      </c>
      <c r="Q16" s="391">
        <v>33868</v>
      </c>
      <c r="R16" s="15">
        <v>29.742568188783338</v>
      </c>
    </row>
    <row r="17" spans="2:18" ht="14.25">
      <c r="B17" s="34"/>
      <c r="C17" s="20" t="s">
        <v>110</v>
      </c>
      <c r="D17" s="73">
        <v>14912</v>
      </c>
      <c r="E17" s="73">
        <v>16064</v>
      </c>
      <c r="G17" s="73">
        <v>14490</v>
      </c>
      <c r="H17" s="73">
        <v>13185</v>
      </c>
      <c r="I17" s="73">
        <v>15969</v>
      </c>
      <c r="J17" s="73">
        <v>16064</v>
      </c>
      <c r="K17" s="73">
        <v>15187</v>
      </c>
      <c r="L17" s="115">
        <v>16134</v>
      </c>
      <c r="M17" s="73">
        <v>6.235596233620866</v>
      </c>
      <c r="N17" s="73">
        <v>22.366325369738348</v>
      </c>
      <c r="P17" s="73">
        <v>13185</v>
      </c>
      <c r="Q17" s="392">
        <v>16134</v>
      </c>
      <c r="R17" s="73">
        <v>22.366325369738348</v>
      </c>
    </row>
    <row r="18" spans="2:18" ht="14.25">
      <c r="B18" s="34"/>
      <c r="C18" s="20" t="s">
        <v>111</v>
      </c>
      <c r="D18" s="73">
        <v>3468</v>
      </c>
      <c r="E18" s="73">
        <v>3255</v>
      </c>
      <c r="G18" s="73">
        <v>3412</v>
      </c>
      <c r="H18" s="73">
        <v>3193</v>
      </c>
      <c r="I18" s="73">
        <v>3244</v>
      </c>
      <c r="J18" s="73">
        <v>3255</v>
      </c>
      <c r="K18" s="73">
        <v>3218</v>
      </c>
      <c r="L18" s="115">
        <v>2925</v>
      </c>
      <c r="M18" s="73">
        <v>-9.105034182722182</v>
      </c>
      <c r="N18" s="73">
        <v>-8.393360476041344</v>
      </c>
      <c r="P18" s="73">
        <v>3193</v>
      </c>
      <c r="Q18" s="392">
        <v>2925</v>
      </c>
      <c r="R18" s="73">
        <v>-8.393360476041344</v>
      </c>
    </row>
    <row r="19" spans="2:18" ht="14.25">
      <c r="B19" s="34"/>
      <c r="C19" s="20" t="s">
        <v>112</v>
      </c>
      <c r="D19" s="73">
        <v>8846</v>
      </c>
      <c r="E19" s="73">
        <v>9777</v>
      </c>
      <c r="G19" s="73">
        <v>7253</v>
      </c>
      <c r="H19" s="73">
        <v>7053</v>
      </c>
      <c r="I19" s="73">
        <v>7815</v>
      </c>
      <c r="J19" s="73">
        <v>9777</v>
      </c>
      <c r="K19" s="73">
        <v>8965</v>
      </c>
      <c r="L19" s="115">
        <v>12767</v>
      </c>
      <c r="M19" s="73">
        <v>42.40936977133296</v>
      </c>
      <c r="N19" s="73">
        <v>81.015170849284</v>
      </c>
      <c r="P19" s="73">
        <v>7053</v>
      </c>
      <c r="Q19" s="392">
        <v>12767</v>
      </c>
      <c r="R19" s="73">
        <v>81.015170849284</v>
      </c>
    </row>
    <row r="20" spans="3:18" ht="14.25">
      <c r="C20" s="31" t="s">
        <v>36</v>
      </c>
      <c r="D20" s="73">
        <v>1792</v>
      </c>
      <c r="E20" s="73">
        <v>926</v>
      </c>
      <c r="G20" s="73">
        <v>2127</v>
      </c>
      <c r="H20" s="73">
        <v>2673</v>
      </c>
      <c r="I20" s="73">
        <v>1671</v>
      </c>
      <c r="J20" s="73">
        <v>926</v>
      </c>
      <c r="K20" s="73">
        <v>1741</v>
      </c>
      <c r="L20" s="115">
        <v>2042</v>
      </c>
      <c r="M20" s="73">
        <v>17.288914417001735</v>
      </c>
      <c r="N20" s="73">
        <v>-23.60643471754583</v>
      </c>
      <c r="P20" s="73">
        <v>2673</v>
      </c>
      <c r="Q20" s="392">
        <v>2042</v>
      </c>
      <c r="R20" s="73">
        <v>-23.60643471754583</v>
      </c>
    </row>
    <row r="21" spans="2:18" s="16" customFormat="1" ht="15">
      <c r="B21" s="16" t="s">
        <v>36</v>
      </c>
      <c r="D21" s="15">
        <v>26947</v>
      </c>
      <c r="E21" s="15">
        <v>28222</v>
      </c>
      <c r="F21" s="15"/>
      <c r="G21" s="15">
        <v>26335</v>
      </c>
      <c r="H21" s="15">
        <v>29061</v>
      </c>
      <c r="I21" s="15">
        <v>27681</v>
      </c>
      <c r="J21" s="15">
        <v>28222</v>
      </c>
      <c r="K21" s="15">
        <v>33828</v>
      </c>
      <c r="L21" s="339">
        <v>36728</v>
      </c>
      <c r="M21" s="15">
        <v>8.57277994560719</v>
      </c>
      <c r="N21" s="15">
        <v>26.38243694298201</v>
      </c>
      <c r="O21" s="13"/>
      <c r="P21" s="15">
        <v>29061</v>
      </c>
      <c r="Q21" s="394">
        <v>36728</v>
      </c>
      <c r="R21" s="15">
        <v>26.38243694298201</v>
      </c>
    </row>
    <row r="22" spans="2:18" ht="14.25">
      <c r="B22" s="34"/>
      <c r="C22" s="20" t="s">
        <v>110</v>
      </c>
      <c r="D22" s="73">
        <v>20441</v>
      </c>
      <c r="E22" s="73">
        <v>22289</v>
      </c>
      <c r="G22" s="73">
        <v>19405</v>
      </c>
      <c r="H22" s="73">
        <v>22636</v>
      </c>
      <c r="I22" s="73">
        <v>21725</v>
      </c>
      <c r="J22" s="73">
        <v>22289</v>
      </c>
      <c r="K22" s="73">
        <v>27755</v>
      </c>
      <c r="L22" s="118">
        <v>29801</v>
      </c>
      <c r="M22" s="73">
        <v>7.37164474869394</v>
      </c>
      <c r="N22" s="73">
        <v>31.653118925605227</v>
      </c>
      <c r="P22" s="73">
        <v>22636</v>
      </c>
      <c r="Q22" s="352">
        <v>29801</v>
      </c>
      <c r="R22" s="73">
        <v>31.653118925605227</v>
      </c>
    </row>
    <row r="23" spans="2:18" ht="14.25">
      <c r="B23" s="34"/>
      <c r="C23" s="20" t="s">
        <v>111</v>
      </c>
      <c r="D23" s="73">
        <v>2191</v>
      </c>
      <c r="E23" s="73">
        <v>2035</v>
      </c>
      <c r="G23" s="73">
        <v>2124</v>
      </c>
      <c r="H23" s="73">
        <v>1981</v>
      </c>
      <c r="I23" s="73">
        <v>2286</v>
      </c>
      <c r="J23" s="73">
        <v>2035</v>
      </c>
      <c r="K23" s="73">
        <v>1861</v>
      </c>
      <c r="L23" s="118">
        <v>2041</v>
      </c>
      <c r="M23" s="73">
        <v>9.67221923696937</v>
      </c>
      <c r="N23" s="73">
        <v>3.0287733467945444</v>
      </c>
      <c r="P23" s="73">
        <v>1981</v>
      </c>
      <c r="Q23" s="352">
        <v>2041</v>
      </c>
      <c r="R23" s="73">
        <v>3.0287733467945444</v>
      </c>
    </row>
    <row r="24" spans="2:18" ht="14.25">
      <c r="B24" s="34"/>
      <c r="C24" s="20" t="s">
        <v>112</v>
      </c>
      <c r="D24" s="73">
        <v>2908</v>
      </c>
      <c r="E24" s="73">
        <v>2341</v>
      </c>
      <c r="G24" s="73">
        <v>2485</v>
      </c>
      <c r="H24" s="73">
        <v>2499</v>
      </c>
      <c r="I24" s="73">
        <v>2197</v>
      </c>
      <c r="J24" s="73">
        <v>2341</v>
      </c>
      <c r="K24" s="73">
        <v>2586</v>
      </c>
      <c r="L24" s="118">
        <v>2917</v>
      </c>
      <c r="M24" s="73">
        <v>12.799690641918016</v>
      </c>
      <c r="N24" s="73">
        <v>16.726690676270508</v>
      </c>
      <c r="P24" s="73">
        <v>2499</v>
      </c>
      <c r="Q24" s="352">
        <v>2917</v>
      </c>
      <c r="R24" s="73">
        <v>16.726690676270508</v>
      </c>
    </row>
    <row r="25" spans="3:18" ht="14.25">
      <c r="C25" s="31" t="s">
        <v>36</v>
      </c>
      <c r="D25" s="73">
        <v>1407</v>
      </c>
      <c r="E25" s="73">
        <v>1557</v>
      </c>
      <c r="G25" s="73">
        <v>2321</v>
      </c>
      <c r="H25" s="73">
        <v>1945</v>
      </c>
      <c r="I25" s="73">
        <v>1473</v>
      </c>
      <c r="J25" s="73">
        <v>1557</v>
      </c>
      <c r="K25" s="73">
        <v>1626</v>
      </c>
      <c r="L25" s="118">
        <v>1969</v>
      </c>
      <c r="M25" s="73">
        <v>21.094710947109462</v>
      </c>
      <c r="N25" s="73">
        <v>1.2339331619537264</v>
      </c>
      <c r="P25" s="73">
        <v>1945</v>
      </c>
      <c r="Q25" s="352">
        <v>1969</v>
      </c>
      <c r="R25" s="73">
        <v>1.2339331619537264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69" r:id="rId1"/>
  <headerFooter alignWithMargins="0">
    <oddFooter>&amp;L&amp;F
&amp;A&amp;R&amp;D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7"/>
    <pageSetUpPr fitToPage="1"/>
  </sheetPr>
  <dimension ref="A1:R21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3.00390625" style="20" customWidth="1"/>
    <col min="2" max="2" width="5.7109375" style="20" customWidth="1"/>
    <col min="3" max="3" width="40.140625" style="9" customWidth="1"/>
    <col min="4" max="5" width="8.7109375" style="73" customWidth="1"/>
    <col min="6" max="6" width="3.00390625" style="73" customWidth="1"/>
    <col min="7" max="14" width="8.7109375" style="73" customWidth="1"/>
    <col min="15" max="15" width="3.28125" style="19" customWidth="1"/>
    <col min="16" max="16" width="8.7109375" style="73" customWidth="1"/>
    <col min="17" max="17" width="8.8515625" style="73" customWidth="1"/>
    <col min="18" max="18" width="8.7109375" style="73" customWidth="1"/>
    <col min="19" max="16384" width="9.140625" style="20" customWidth="1"/>
  </cols>
  <sheetData>
    <row r="1" spans="1:18" s="40" customFormat="1" ht="20.25">
      <c r="A1" s="39" t="s">
        <v>205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1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P2" s="300" t="s">
        <v>387</v>
      </c>
      <c r="Q2" s="300" t="s">
        <v>388</v>
      </c>
      <c r="R2" s="300" t="s">
        <v>389</v>
      </c>
    </row>
    <row r="3" spans="1:18" s="16" customFormat="1" ht="15">
      <c r="A3" s="7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O3" s="13"/>
      <c r="P3" s="15"/>
      <c r="Q3" s="121"/>
      <c r="R3" s="15"/>
    </row>
    <row r="4" spans="1:17" ht="15">
      <c r="A4" s="44" t="s">
        <v>223</v>
      </c>
      <c r="L4" s="140"/>
      <c r="Q4" s="140"/>
    </row>
    <row r="5" spans="1:18" s="60" customFormat="1" ht="15">
      <c r="A5" s="60" t="s">
        <v>204</v>
      </c>
      <c r="D5" s="130">
        <v>2.9</v>
      </c>
      <c r="E5" s="130">
        <v>1.9</v>
      </c>
      <c r="F5" s="130"/>
      <c r="G5" s="130">
        <v>2.7</v>
      </c>
      <c r="H5" s="130">
        <v>2.3</v>
      </c>
      <c r="I5" s="130">
        <v>2.1</v>
      </c>
      <c r="J5" s="130">
        <v>1.9</v>
      </c>
      <c r="K5" s="130">
        <v>1.8</v>
      </c>
      <c r="L5" s="345">
        <v>1.5</v>
      </c>
      <c r="M5" s="130">
        <v>-0.3</v>
      </c>
      <c r="N5" s="130">
        <v>-0.8</v>
      </c>
      <c r="O5" s="63"/>
      <c r="P5" s="130">
        <v>2.3</v>
      </c>
      <c r="Q5" s="345">
        <v>1.5</v>
      </c>
      <c r="R5" s="130">
        <v>-0.8</v>
      </c>
    </row>
    <row r="6" spans="1:18" s="58" customFormat="1" ht="14.25">
      <c r="A6" s="61" t="s">
        <v>83</v>
      </c>
      <c r="D6" s="81"/>
      <c r="E6" s="81"/>
      <c r="F6" s="81"/>
      <c r="G6" s="81"/>
      <c r="H6" s="81"/>
      <c r="I6" s="81"/>
      <c r="J6" s="81"/>
      <c r="K6" s="81"/>
      <c r="L6" s="346"/>
      <c r="M6" s="81"/>
      <c r="N6" s="81"/>
      <c r="O6" s="59"/>
      <c r="P6" s="81"/>
      <c r="Q6" s="346"/>
      <c r="R6" s="81"/>
    </row>
    <row r="7" spans="2:18" s="58" customFormat="1" ht="14.25">
      <c r="B7" s="20" t="s">
        <v>352</v>
      </c>
      <c r="C7" s="59"/>
      <c r="D7" s="81">
        <v>1.2</v>
      </c>
      <c r="E7" s="81">
        <v>0.6</v>
      </c>
      <c r="F7" s="81"/>
      <c r="G7" s="81">
        <v>1.1</v>
      </c>
      <c r="H7" s="81">
        <v>0.8</v>
      </c>
      <c r="I7" s="81">
        <v>0.8</v>
      </c>
      <c r="J7" s="81">
        <v>0.6</v>
      </c>
      <c r="K7" s="81">
        <v>0.6</v>
      </c>
      <c r="L7" s="346">
        <v>0.6</v>
      </c>
      <c r="M7" s="81">
        <v>0</v>
      </c>
      <c r="N7" s="81">
        <v>-0.2</v>
      </c>
      <c r="O7" s="59"/>
      <c r="P7" s="272">
        <v>0.8</v>
      </c>
      <c r="Q7" s="346">
        <v>0.6</v>
      </c>
      <c r="R7" s="81">
        <v>-0.2</v>
      </c>
    </row>
    <row r="8" spans="2:18" s="58" customFormat="1" ht="14.25">
      <c r="B8" s="20" t="s">
        <v>348</v>
      </c>
      <c r="D8" s="81">
        <v>3.8</v>
      </c>
      <c r="E8" s="81">
        <v>2.5</v>
      </c>
      <c r="F8" s="81"/>
      <c r="G8" s="81">
        <v>3.6</v>
      </c>
      <c r="H8" s="81">
        <v>3</v>
      </c>
      <c r="I8" s="81">
        <v>2.8</v>
      </c>
      <c r="J8" s="81">
        <v>2.5</v>
      </c>
      <c r="K8" s="81">
        <v>2.3</v>
      </c>
      <c r="L8" s="346">
        <v>2</v>
      </c>
      <c r="M8" s="81">
        <v>-0.3</v>
      </c>
      <c r="N8" s="81">
        <v>-1</v>
      </c>
      <c r="O8" s="59"/>
      <c r="P8" s="272">
        <v>3</v>
      </c>
      <c r="Q8" s="346">
        <v>2</v>
      </c>
      <c r="R8" s="81">
        <v>-1</v>
      </c>
    </row>
    <row r="9" spans="2:18" s="58" customFormat="1" ht="3.75" customHeight="1">
      <c r="B9" s="161"/>
      <c r="D9" s="81"/>
      <c r="E9" s="81"/>
      <c r="F9" s="81"/>
      <c r="G9" s="81"/>
      <c r="H9" s="81"/>
      <c r="I9" s="81"/>
      <c r="J9" s="81"/>
      <c r="K9" s="81"/>
      <c r="L9" s="346"/>
      <c r="M9" s="81"/>
      <c r="N9" s="81"/>
      <c r="O9" s="59"/>
      <c r="P9" s="81"/>
      <c r="Q9" s="346"/>
      <c r="R9" s="81"/>
    </row>
    <row r="10" spans="1:18" s="58" customFormat="1" ht="14.25">
      <c r="A10" s="62" t="s">
        <v>82</v>
      </c>
      <c r="D10" s="81"/>
      <c r="E10" s="81"/>
      <c r="F10" s="81"/>
      <c r="G10" s="81"/>
      <c r="H10" s="81"/>
      <c r="I10" s="81"/>
      <c r="J10" s="81"/>
      <c r="K10" s="81"/>
      <c r="L10" s="346"/>
      <c r="M10" s="81"/>
      <c r="N10" s="81"/>
      <c r="O10" s="59"/>
      <c r="P10" s="81"/>
      <c r="Q10" s="346"/>
      <c r="R10" s="81"/>
    </row>
    <row r="11" spans="2:18" s="58" customFormat="1" ht="14.25">
      <c r="B11" s="58" t="s">
        <v>50</v>
      </c>
      <c r="D11" s="81">
        <v>1.2</v>
      </c>
      <c r="E11" s="81">
        <v>0.8</v>
      </c>
      <c r="F11" s="81"/>
      <c r="G11" s="81">
        <v>1.2</v>
      </c>
      <c r="H11" s="81">
        <v>0.9</v>
      </c>
      <c r="I11" s="81">
        <v>0.9</v>
      </c>
      <c r="J11" s="81">
        <v>0.8</v>
      </c>
      <c r="K11" s="81">
        <v>0.7</v>
      </c>
      <c r="L11" s="346">
        <v>0.6</v>
      </c>
      <c r="M11" s="81">
        <v>-0.1</v>
      </c>
      <c r="N11" s="81">
        <v>-0.3</v>
      </c>
      <c r="O11" s="59"/>
      <c r="P11" s="81">
        <v>0.9</v>
      </c>
      <c r="Q11" s="346">
        <v>0.6</v>
      </c>
      <c r="R11" s="81">
        <v>-0.3</v>
      </c>
    </row>
    <row r="12" spans="2:18" s="58" customFormat="1" ht="14.25">
      <c r="B12" s="77" t="s">
        <v>51</v>
      </c>
      <c r="D12" s="81">
        <v>1.7</v>
      </c>
      <c r="E12" s="81">
        <v>1</v>
      </c>
      <c r="F12" s="81"/>
      <c r="G12" s="81">
        <v>1.6</v>
      </c>
      <c r="H12" s="81">
        <v>1.2</v>
      </c>
      <c r="I12" s="81">
        <v>1</v>
      </c>
      <c r="J12" s="81">
        <v>1</v>
      </c>
      <c r="K12" s="81">
        <v>0.9</v>
      </c>
      <c r="L12" s="346">
        <v>0.8</v>
      </c>
      <c r="M12" s="81">
        <v>-0.1</v>
      </c>
      <c r="N12" s="81">
        <v>-0.4</v>
      </c>
      <c r="O12" s="59"/>
      <c r="P12" s="81">
        <v>1.2</v>
      </c>
      <c r="Q12" s="346">
        <v>0.8</v>
      </c>
      <c r="R12" s="81">
        <v>-0.4</v>
      </c>
    </row>
    <row r="13" spans="2:18" s="58" customFormat="1" ht="14.25">
      <c r="B13" s="77" t="s">
        <v>77</v>
      </c>
      <c r="D13" s="81">
        <v>3.1</v>
      </c>
      <c r="E13" s="81">
        <v>1.9</v>
      </c>
      <c r="F13" s="81"/>
      <c r="G13" s="81">
        <v>3.1</v>
      </c>
      <c r="H13" s="81">
        <v>2.8</v>
      </c>
      <c r="I13" s="81">
        <v>2.4</v>
      </c>
      <c r="J13" s="81">
        <v>1.9</v>
      </c>
      <c r="K13" s="81">
        <v>1.7</v>
      </c>
      <c r="L13" s="346">
        <v>1.2</v>
      </c>
      <c r="M13" s="81">
        <v>-0.5</v>
      </c>
      <c r="N13" s="81">
        <v>-1.6</v>
      </c>
      <c r="O13" s="59"/>
      <c r="P13" s="81">
        <v>2.8</v>
      </c>
      <c r="Q13" s="346">
        <v>1.2</v>
      </c>
      <c r="R13" s="81">
        <v>-1.6</v>
      </c>
    </row>
    <row r="14" spans="2:18" s="58" customFormat="1" ht="14.25">
      <c r="B14" s="77" t="s">
        <v>94</v>
      </c>
      <c r="D14" s="81">
        <v>1.3</v>
      </c>
      <c r="E14" s="81">
        <v>1.2</v>
      </c>
      <c r="F14" s="81"/>
      <c r="G14" s="81">
        <v>1.2</v>
      </c>
      <c r="H14" s="81">
        <v>1</v>
      </c>
      <c r="I14" s="81">
        <v>1.1</v>
      </c>
      <c r="J14" s="81">
        <v>1.2</v>
      </c>
      <c r="K14" s="81">
        <v>1.1</v>
      </c>
      <c r="L14" s="346">
        <v>1.1</v>
      </c>
      <c r="M14" s="81">
        <v>0</v>
      </c>
      <c r="N14" s="81">
        <v>0.1</v>
      </c>
      <c r="O14" s="59"/>
      <c r="P14" s="81">
        <v>1</v>
      </c>
      <c r="Q14" s="346">
        <v>1.1</v>
      </c>
      <c r="R14" s="81">
        <v>0.1</v>
      </c>
    </row>
    <row r="15" spans="2:18" s="58" customFormat="1" ht="14.25">
      <c r="B15" s="77" t="s">
        <v>78</v>
      </c>
      <c r="D15" s="81">
        <v>13.1</v>
      </c>
      <c r="E15" s="81">
        <v>9.5</v>
      </c>
      <c r="F15" s="81"/>
      <c r="G15" s="81">
        <v>12.9</v>
      </c>
      <c r="H15" s="81">
        <v>11.5</v>
      </c>
      <c r="I15" s="81">
        <v>10.9</v>
      </c>
      <c r="J15" s="81">
        <v>9.5</v>
      </c>
      <c r="K15" s="81">
        <v>9.3</v>
      </c>
      <c r="L15" s="346">
        <v>8.6</v>
      </c>
      <c r="M15" s="81">
        <v>-0.7000000000000011</v>
      </c>
      <c r="N15" s="81">
        <v>-2.9</v>
      </c>
      <c r="O15" s="59"/>
      <c r="P15" s="81">
        <v>11.5</v>
      </c>
      <c r="Q15" s="346">
        <v>8.6</v>
      </c>
      <c r="R15" s="81">
        <v>-2.9</v>
      </c>
    </row>
    <row r="16" spans="3:18" s="58" customFormat="1" ht="14.25">
      <c r="C16" s="61"/>
      <c r="D16" s="81"/>
      <c r="E16" s="81"/>
      <c r="F16" s="81"/>
      <c r="G16" s="81"/>
      <c r="H16" s="81"/>
      <c r="I16" s="81"/>
      <c r="J16" s="81"/>
      <c r="K16" s="81"/>
      <c r="L16" s="346"/>
      <c r="M16" s="81"/>
      <c r="N16" s="81"/>
      <c r="O16" s="59"/>
      <c r="P16" s="81"/>
      <c r="Q16" s="346"/>
      <c r="R16" s="81"/>
    </row>
    <row r="17" spans="1:17" ht="15">
      <c r="A17" s="44" t="s">
        <v>108</v>
      </c>
      <c r="C17" s="6"/>
      <c r="L17" s="343"/>
      <c r="Q17" s="343"/>
    </row>
    <row r="18" spans="1:18" s="16" customFormat="1" ht="15">
      <c r="A18" s="16" t="s">
        <v>206</v>
      </c>
      <c r="D18" s="15">
        <v>83</v>
      </c>
      <c r="E18" s="15">
        <v>100</v>
      </c>
      <c r="F18" s="15"/>
      <c r="G18" s="15">
        <v>92</v>
      </c>
      <c r="H18" s="15">
        <v>101</v>
      </c>
      <c r="I18" s="15">
        <v>97</v>
      </c>
      <c r="J18" s="15">
        <v>100</v>
      </c>
      <c r="K18" s="15">
        <v>103</v>
      </c>
      <c r="L18" s="342">
        <v>113</v>
      </c>
      <c r="M18" s="15">
        <v>10</v>
      </c>
      <c r="N18" s="15">
        <v>12</v>
      </c>
      <c r="O18" s="13"/>
      <c r="P18" s="15">
        <v>101</v>
      </c>
      <c r="Q18" s="342">
        <v>113</v>
      </c>
      <c r="R18" s="15">
        <v>12</v>
      </c>
    </row>
    <row r="19" spans="1:18" s="16" customFormat="1" ht="15">
      <c r="A19" s="16" t="s">
        <v>235</v>
      </c>
      <c r="C19" s="7"/>
      <c r="D19" s="15">
        <v>108</v>
      </c>
      <c r="E19" s="15">
        <v>127</v>
      </c>
      <c r="F19" s="15"/>
      <c r="G19" s="15">
        <v>119</v>
      </c>
      <c r="H19" s="15">
        <v>126</v>
      </c>
      <c r="I19" s="15">
        <v>124</v>
      </c>
      <c r="J19" s="15">
        <v>127</v>
      </c>
      <c r="K19" s="15">
        <v>134</v>
      </c>
      <c r="L19" s="342">
        <v>148</v>
      </c>
      <c r="M19" s="15">
        <v>14</v>
      </c>
      <c r="N19" s="15">
        <v>22</v>
      </c>
      <c r="O19" s="13"/>
      <c r="P19" s="15">
        <v>126</v>
      </c>
      <c r="Q19" s="342">
        <v>148</v>
      </c>
      <c r="R19" s="15">
        <v>22</v>
      </c>
    </row>
    <row r="20" spans="1:18" s="16" customFormat="1" ht="15">
      <c r="A20" s="16" t="s">
        <v>207</v>
      </c>
      <c r="C20" s="7"/>
      <c r="D20" s="15">
        <v>76</v>
      </c>
      <c r="E20" s="15">
        <v>93</v>
      </c>
      <c r="F20" s="15"/>
      <c r="G20" s="15">
        <v>84</v>
      </c>
      <c r="H20" s="15">
        <v>92</v>
      </c>
      <c r="I20" s="15">
        <v>89</v>
      </c>
      <c r="J20" s="15">
        <v>93</v>
      </c>
      <c r="K20" s="15">
        <v>96</v>
      </c>
      <c r="L20" s="342">
        <v>107</v>
      </c>
      <c r="M20" s="15">
        <v>11</v>
      </c>
      <c r="N20" s="15">
        <v>15</v>
      </c>
      <c r="O20" s="13"/>
      <c r="P20" s="15">
        <v>92</v>
      </c>
      <c r="Q20" s="342">
        <v>107</v>
      </c>
      <c r="R20" s="15">
        <v>15</v>
      </c>
    </row>
    <row r="21" spans="1:18" s="16" customFormat="1" ht="15">
      <c r="A21" s="16" t="s">
        <v>208</v>
      </c>
      <c r="C21" s="7"/>
      <c r="D21" s="15">
        <v>100</v>
      </c>
      <c r="E21" s="15">
        <v>121</v>
      </c>
      <c r="F21" s="15"/>
      <c r="G21" s="15">
        <v>111</v>
      </c>
      <c r="H21" s="15">
        <v>117</v>
      </c>
      <c r="I21" s="15">
        <v>117</v>
      </c>
      <c r="J21" s="15">
        <v>121</v>
      </c>
      <c r="K21" s="15">
        <v>127</v>
      </c>
      <c r="L21" s="342">
        <v>141</v>
      </c>
      <c r="M21" s="15">
        <v>14</v>
      </c>
      <c r="N21" s="15">
        <v>24</v>
      </c>
      <c r="O21" s="13"/>
      <c r="P21" s="15">
        <v>117</v>
      </c>
      <c r="Q21" s="342">
        <v>141</v>
      </c>
      <c r="R21" s="15">
        <v>24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3" r:id="rId1"/>
  <headerFooter alignWithMargins="0">
    <oddFooter>&amp;L&amp;F
&amp;A&amp;R&amp;D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7"/>
    <pageSetUpPr fitToPage="1"/>
  </sheetPr>
  <dimension ref="A1:R59"/>
  <sheetViews>
    <sheetView zoomScale="75" zoomScaleNormal="75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3.00390625" style="20" customWidth="1"/>
    <col min="2" max="2" width="3.421875" style="20" customWidth="1"/>
    <col min="3" max="3" width="38.7109375" style="9" customWidth="1"/>
    <col min="4" max="5" width="9.00390625" style="73" customWidth="1"/>
    <col min="6" max="6" width="2.8515625" style="73" customWidth="1"/>
    <col min="7" max="14" width="9.140625" style="73" customWidth="1"/>
    <col min="15" max="15" width="4.00390625" style="19" customWidth="1"/>
    <col min="16" max="17" width="9.140625" style="73" customWidth="1"/>
    <col min="18" max="18" width="9.7109375" style="73" customWidth="1"/>
    <col min="19" max="16384" width="9.140625" style="20" customWidth="1"/>
  </cols>
  <sheetData>
    <row r="1" spans="1:18" s="40" customFormat="1" ht="20.25">
      <c r="A1" s="39" t="s">
        <v>102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1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P2" s="300" t="s">
        <v>387</v>
      </c>
      <c r="Q2" s="300" t="s">
        <v>388</v>
      </c>
      <c r="R2" s="300" t="s">
        <v>389</v>
      </c>
    </row>
    <row r="3" spans="1:18" s="16" customFormat="1" ht="9.75" customHeight="1">
      <c r="A3" s="7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O3" s="13"/>
      <c r="P3" s="15"/>
      <c r="Q3" s="121"/>
      <c r="R3" s="15"/>
    </row>
    <row r="4" spans="1:18" s="16" customFormat="1" ht="15" customHeight="1">
      <c r="A4" s="44" t="s">
        <v>201</v>
      </c>
      <c r="D4" s="15"/>
      <c r="E4" s="15"/>
      <c r="F4" s="15"/>
      <c r="G4" s="15"/>
      <c r="H4" s="15"/>
      <c r="I4" s="15"/>
      <c r="J4" s="15"/>
      <c r="K4" s="15"/>
      <c r="L4" s="342"/>
      <c r="M4" s="15"/>
      <c r="N4" s="15"/>
      <c r="O4" s="13"/>
      <c r="P4" s="15"/>
      <c r="Q4" s="137"/>
      <c r="R4" s="15"/>
    </row>
    <row r="5" spans="1:18" s="16" customFormat="1" ht="15">
      <c r="A5" s="7" t="s">
        <v>158</v>
      </c>
      <c r="D5" s="15">
        <v>4219</v>
      </c>
      <c r="E5" s="15">
        <v>3213</v>
      </c>
      <c r="F5" s="15"/>
      <c r="G5" s="15">
        <v>4068</v>
      </c>
      <c r="H5" s="15">
        <v>3724</v>
      </c>
      <c r="I5" s="15">
        <v>3505</v>
      </c>
      <c r="J5" s="15">
        <v>3213</v>
      </c>
      <c r="K5" s="15">
        <v>3098</v>
      </c>
      <c r="L5" s="342">
        <v>2883</v>
      </c>
      <c r="M5" s="15">
        <v>-6.939961265332473</v>
      </c>
      <c r="N5" s="15">
        <v>-22.583243823845322</v>
      </c>
      <c r="O5" s="13"/>
      <c r="P5" s="15">
        <v>3724</v>
      </c>
      <c r="Q5" s="342">
        <v>2883</v>
      </c>
      <c r="R5" s="15">
        <v>-22.583243823845322</v>
      </c>
    </row>
    <row r="6" spans="1:18" s="16" customFormat="1" ht="15">
      <c r="A6" s="7"/>
      <c r="B6" s="16" t="s">
        <v>159</v>
      </c>
      <c r="D6" s="15">
        <v>3876</v>
      </c>
      <c r="E6" s="15">
        <v>2878</v>
      </c>
      <c r="F6" s="15"/>
      <c r="G6" s="15">
        <v>3764</v>
      </c>
      <c r="H6" s="15">
        <v>3431</v>
      </c>
      <c r="I6" s="15">
        <v>3171</v>
      </c>
      <c r="J6" s="15">
        <v>2878</v>
      </c>
      <c r="K6" s="15">
        <v>2806</v>
      </c>
      <c r="L6" s="342">
        <v>2597</v>
      </c>
      <c r="M6" s="15">
        <v>-7.4483250178189575</v>
      </c>
      <c r="N6" s="15">
        <v>-24.30778198775867</v>
      </c>
      <c r="O6" s="13"/>
      <c r="P6" s="15">
        <v>3431</v>
      </c>
      <c r="Q6" s="342">
        <v>2597</v>
      </c>
      <c r="R6" s="15">
        <v>-24.30778198775867</v>
      </c>
    </row>
    <row r="7" spans="2:18" s="16" customFormat="1" ht="15">
      <c r="B7" s="16" t="s">
        <v>160</v>
      </c>
      <c r="D7" s="15">
        <v>343</v>
      </c>
      <c r="E7" s="15">
        <v>335</v>
      </c>
      <c r="F7" s="15"/>
      <c r="G7" s="15">
        <v>304</v>
      </c>
      <c r="H7" s="15">
        <v>293</v>
      </c>
      <c r="I7" s="15">
        <v>334</v>
      </c>
      <c r="J7" s="15">
        <v>335</v>
      </c>
      <c r="K7" s="15">
        <v>292</v>
      </c>
      <c r="L7" s="342">
        <v>286</v>
      </c>
      <c r="M7" s="15">
        <v>-2.0547945205479423</v>
      </c>
      <c r="N7" s="15">
        <v>-2.3890784982935176</v>
      </c>
      <c r="O7" s="13"/>
      <c r="P7" s="15">
        <v>293</v>
      </c>
      <c r="Q7" s="342">
        <v>286</v>
      </c>
      <c r="R7" s="15">
        <v>-2.3890784982935176</v>
      </c>
    </row>
    <row r="8" spans="3:18" ht="14.25">
      <c r="C8" s="6" t="s">
        <v>79</v>
      </c>
      <c r="D8" s="73">
        <v>160</v>
      </c>
      <c r="E8" s="73">
        <v>28</v>
      </c>
      <c r="G8" s="73">
        <v>127</v>
      </c>
      <c r="H8" s="73">
        <v>101</v>
      </c>
      <c r="I8" s="73">
        <v>112</v>
      </c>
      <c r="J8" s="73">
        <v>28</v>
      </c>
      <c r="K8" s="73">
        <v>25</v>
      </c>
      <c r="L8" s="343">
        <v>10</v>
      </c>
      <c r="M8" s="73">
        <v>-60</v>
      </c>
      <c r="N8" s="73">
        <v>-90.0990099009901</v>
      </c>
      <c r="P8" s="73">
        <v>101</v>
      </c>
      <c r="Q8" s="343">
        <v>10</v>
      </c>
      <c r="R8" s="73">
        <v>-90.0990099009901</v>
      </c>
    </row>
    <row r="9" spans="3:18" ht="14.25">
      <c r="C9" s="6" t="s">
        <v>80</v>
      </c>
      <c r="D9" s="73">
        <v>183</v>
      </c>
      <c r="E9" s="73">
        <v>307</v>
      </c>
      <c r="G9" s="73">
        <v>177</v>
      </c>
      <c r="H9" s="73">
        <v>192</v>
      </c>
      <c r="I9" s="73">
        <v>222</v>
      </c>
      <c r="J9" s="73">
        <v>307</v>
      </c>
      <c r="K9" s="73">
        <v>267</v>
      </c>
      <c r="L9" s="343">
        <v>276</v>
      </c>
      <c r="M9" s="73">
        <v>3.370786516853941</v>
      </c>
      <c r="N9" s="73">
        <v>43.75</v>
      </c>
      <c r="P9" s="73">
        <v>192</v>
      </c>
      <c r="Q9" s="343">
        <v>276</v>
      </c>
      <c r="R9" s="73">
        <v>43.75</v>
      </c>
    </row>
    <row r="10" spans="1:18" s="16" customFormat="1" ht="15">
      <c r="A10" s="56" t="s">
        <v>149</v>
      </c>
      <c r="D10" s="15"/>
      <c r="E10" s="15"/>
      <c r="F10" s="15"/>
      <c r="G10" s="15"/>
      <c r="H10" s="15"/>
      <c r="I10" s="15"/>
      <c r="J10" s="15"/>
      <c r="K10" s="15"/>
      <c r="L10" s="342"/>
      <c r="M10" s="15"/>
      <c r="N10" s="15"/>
      <c r="O10" s="13"/>
      <c r="P10" s="15"/>
      <c r="Q10" s="342"/>
      <c r="R10" s="15"/>
    </row>
    <row r="11" spans="1:18" ht="14.25">
      <c r="A11" s="9"/>
      <c r="B11" s="20" t="s">
        <v>150</v>
      </c>
      <c r="C11" s="20"/>
      <c r="D11" s="73">
        <v>2155</v>
      </c>
      <c r="E11" s="73">
        <v>2086</v>
      </c>
      <c r="G11" s="73">
        <v>2078</v>
      </c>
      <c r="H11" s="73">
        <v>1798</v>
      </c>
      <c r="I11" s="73">
        <v>2013</v>
      </c>
      <c r="J11" s="73">
        <v>2086</v>
      </c>
      <c r="K11" s="73">
        <v>2091</v>
      </c>
      <c r="L11" s="343">
        <v>1907</v>
      </c>
      <c r="M11" s="73">
        <v>-8.799617407938786</v>
      </c>
      <c r="N11" s="73">
        <v>6.062291434927691</v>
      </c>
      <c r="P11" s="73">
        <v>1798</v>
      </c>
      <c r="Q11" s="343">
        <v>1907</v>
      </c>
      <c r="R11" s="73">
        <v>6.062291434927691</v>
      </c>
    </row>
    <row r="12" spans="1:18" ht="14.25">
      <c r="A12" s="9"/>
      <c r="B12" s="20" t="s">
        <v>151</v>
      </c>
      <c r="C12" s="20"/>
      <c r="D12" s="73">
        <v>1431</v>
      </c>
      <c r="E12" s="73">
        <v>737</v>
      </c>
      <c r="G12" s="73">
        <v>1311</v>
      </c>
      <c r="H12" s="73">
        <v>1390</v>
      </c>
      <c r="I12" s="73">
        <v>993</v>
      </c>
      <c r="J12" s="73">
        <v>737</v>
      </c>
      <c r="K12" s="73">
        <v>622</v>
      </c>
      <c r="L12" s="343">
        <v>596</v>
      </c>
      <c r="M12" s="73">
        <v>-4.180064308681675</v>
      </c>
      <c r="N12" s="73">
        <v>-57.122302158273385</v>
      </c>
      <c r="P12" s="73">
        <v>1390</v>
      </c>
      <c r="Q12" s="343">
        <v>596</v>
      </c>
      <c r="R12" s="73">
        <v>-57.122302158273385</v>
      </c>
    </row>
    <row r="13" spans="1:18" ht="14.25">
      <c r="A13" s="9"/>
      <c r="B13" s="20" t="s">
        <v>152</v>
      </c>
      <c r="C13" s="20"/>
      <c r="D13" s="73">
        <v>633</v>
      </c>
      <c r="E13" s="73">
        <v>390</v>
      </c>
      <c r="G13" s="73">
        <v>679</v>
      </c>
      <c r="H13" s="73">
        <v>536</v>
      </c>
      <c r="I13" s="73">
        <v>499</v>
      </c>
      <c r="J13" s="73">
        <v>390</v>
      </c>
      <c r="K13" s="73">
        <v>385</v>
      </c>
      <c r="L13" s="343">
        <v>380</v>
      </c>
      <c r="M13" s="73">
        <v>-1.2987012987012991</v>
      </c>
      <c r="N13" s="73">
        <v>-29.104477611940293</v>
      </c>
      <c r="P13" s="73">
        <v>536</v>
      </c>
      <c r="Q13" s="343">
        <v>380</v>
      </c>
      <c r="R13" s="73">
        <v>-29.104477611940293</v>
      </c>
    </row>
    <row r="14" spans="1:18" s="16" customFormat="1" ht="15">
      <c r="A14" s="56" t="s">
        <v>153</v>
      </c>
      <c r="C14" s="20"/>
      <c r="D14" s="15"/>
      <c r="E14" s="15"/>
      <c r="F14" s="15"/>
      <c r="G14" s="15"/>
      <c r="H14" s="15"/>
      <c r="I14" s="15"/>
      <c r="J14" s="15"/>
      <c r="K14" s="15"/>
      <c r="L14" s="342"/>
      <c r="M14" s="15"/>
      <c r="N14" s="15"/>
      <c r="O14" s="13"/>
      <c r="P14" s="15"/>
      <c r="Q14" s="342"/>
      <c r="R14" s="15"/>
    </row>
    <row r="15" spans="2:18" ht="14.25">
      <c r="B15" s="20" t="s">
        <v>154</v>
      </c>
      <c r="C15" s="20"/>
      <c r="D15" s="73">
        <v>540</v>
      </c>
      <c r="E15" s="73">
        <v>250</v>
      </c>
      <c r="G15" s="73">
        <v>520</v>
      </c>
      <c r="H15" s="73">
        <v>349</v>
      </c>
      <c r="I15" s="73">
        <v>284</v>
      </c>
      <c r="J15" s="73">
        <v>250</v>
      </c>
      <c r="K15" s="73">
        <v>274</v>
      </c>
      <c r="L15" s="343">
        <v>269</v>
      </c>
      <c r="M15" s="73">
        <v>-1.8248175182481785</v>
      </c>
      <c r="N15" s="73">
        <v>-22.92263610315186</v>
      </c>
      <c r="P15" s="73">
        <v>349</v>
      </c>
      <c r="Q15" s="343">
        <v>269</v>
      </c>
      <c r="R15" s="73">
        <v>-22.92263610315186</v>
      </c>
    </row>
    <row r="16" spans="2:18" ht="14.25">
      <c r="B16" s="20" t="s">
        <v>155</v>
      </c>
      <c r="C16" s="20"/>
      <c r="D16" s="73">
        <v>124</v>
      </c>
      <c r="E16" s="73">
        <v>85</v>
      </c>
      <c r="G16" s="73">
        <v>106</v>
      </c>
      <c r="H16" s="73">
        <v>116</v>
      </c>
      <c r="I16" s="73">
        <v>112</v>
      </c>
      <c r="J16" s="73">
        <v>85</v>
      </c>
      <c r="K16" s="73">
        <v>99</v>
      </c>
      <c r="L16" s="343">
        <v>106</v>
      </c>
      <c r="M16" s="73">
        <v>7.070707070707072</v>
      </c>
      <c r="N16" s="73">
        <v>-8.62068965517241</v>
      </c>
      <c r="P16" s="73">
        <v>116</v>
      </c>
      <c r="Q16" s="343">
        <v>106</v>
      </c>
      <c r="R16" s="73">
        <v>-8.62068965517241</v>
      </c>
    </row>
    <row r="17" spans="2:18" ht="14.25">
      <c r="B17" s="20" t="s">
        <v>156</v>
      </c>
      <c r="C17" s="20"/>
      <c r="D17" s="73">
        <v>22</v>
      </c>
      <c r="E17" s="73">
        <v>38</v>
      </c>
      <c r="G17" s="73">
        <v>24</v>
      </c>
      <c r="H17" s="73">
        <v>45</v>
      </c>
      <c r="I17" s="73">
        <v>37</v>
      </c>
      <c r="J17" s="73">
        <v>38</v>
      </c>
      <c r="K17" s="73">
        <v>40</v>
      </c>
      <c r="L17" s="343">
        <v>40</v>
      </c>
      <c r="M17" s="73">
        <v>0</v>
      </c>
      <c r="N17" s="73">
        <v>-11.111111111111116</v>
      </c>
      <c r="P17" s="73">
        <v>45</v>
      </c>
      <c r="Q17" s="343">
        <v>40</v>
      </c>
      <c r="R17" s="73">
        <v>-11.111111111111116</v>
      </c>
    </row>
    <row r="18" spans="2:18" ht="14.25">
      <c r="B18" s="20" t="s">
        <v>157</v>
      </c>
      <c r="C18" s="20"/>
      <c r="D18" s="73">
        <v>300</v>
      </c>
      <c r="E18" s="73">
        <v>317</v>
      </c>
      <c r="G18" s="73">
        <v>285</v>
      </c>
      <c r="H18" s="73">
        <v>242</v>
      </c>
      <c r="I18" s="73">
        <v>346</v>
      </c>
      <c r="J18" s="73">
        <v>317</v>
      </c>
      <c r="K18" s="73">
        <v>310</v>
      </c>
      <c r="L18" s="343">
        <v>258</v>
      </c>
      <c r="M18" s="73">
        <v>-16.774193548387096</v>
      </c>
      <c r="N18" s="73">
        <v>6.6115702479338845</v>
      </c>
      <c r="P18" s="73">
        <v>242</v>
      </c>
      <c r="Q18" s="343">
        <v>258</v>
      </c>
      <c r="R18" s="73">
        <v>6.6115702479338845</v>
      </c>
    </row>
    <row r="19" spans="2:18" ht="14.25">
      <c r="B19" s="20" t="s">
        <v>101</v>
      </c>
      <c r="C19" s="20"/>
      <c r="D19" s="73">
        <v>3233</v>
      </c>
      <c r="E19" s="73">
        <v>2523</v>
      </c>
      <c r="G19" s="73">
        <v>3133</v>
      </c>
      <c r="H19" s="73">
        <v>2972</v>
      </c>
      <c r="I19" s="73">
        <v>2726</v>
      </c>
      <c r="J19" s="73">
        <v>2523</v>
      </c>
      <c r="K19" s="73">
        <v>2375</v>
      </c>
      <c r="L19" s="343">
        <v>2210</v>
      </c>
      <c r="M19" s="73">
        <v>-6.947368421052635</v>
      </c>
      <c r="N19" s="73">
        <v>-25.639300134589504</v>
      </c>
      <c r="P19" s="73">
        <v>2972</v>
      </c>
      <c r="Q19" s="343">
        <v>2210</v>
      </c>
      <c r="R19" s="73">
        <v>-25.639300134589504</v>
      </c>
    </row>
    <row r="20" spans="1:17" ht="14.25">
      <c r="A20" s="56" t="s">
        <v>161</v>
      </c>
      <c r="C20" s="20"/>
      <c r="L20" s="343"/>
      <c r="Q20" s="343"/>
    </row>
    <row r="21" spans="2:18" ht="14.25">
      <c r="B21" s="20" t="s">
        <v>162</v>
      </c>
      <c r="C21" s="20"/>
      <c r="D21" s="73">
        <v>1802</v>
      </c>
      <c r="E21" s="73">
        <v>1294</v>
      </c>
      <c r="G21" s="73">
        <v>1653</v>
      </c>
      <c r="H21" s="73">
        <v>969</v>
      </c>
      <c r="I21" s="73">
        <v>1323</v>
      </c>
      <c r="J21" s="73">
        <v>1294</v>
      </c>
      <c r="K21" s="73">
        <v>1178</v>
      </c>
      <c r="L21" s="343">
        <v>1592</v>
      </c>
      <c r="M21" s="73">
        <v>35.14431239388796</v>
      </c>
      <c r="N21" s="73">
        <v>64.29308565531475</v>
      </c>
      <c r="P21" s="73">
        <v>969</v>
      </c>
      <c r="Q21" s="343">
        <v>1592</v>
      </c>
      <c r="R21" s="73">
        <v>64.29308565531475</v>
      </c>
    </row>
    <row r="22" spans="2:18" ht="14.25">
      <c r="B22" s="20" t="s">
        <v>163</v>
      </c>
      <c r="C22" s="20"/>
      <c r="D22" s="73">
        <v>358</v>
      </c>
      <c r="E22" s="73">
        <v>225</v>
      </c>
      <c r="G22" s="73">
        <v>265</v>
      </c>
      <c r="H22" s="73">
        <v>771</v>
      </c>
      <c r="I22" s="73">
        <v>198</v>
      </c>
      <c r="J22" s="73">
        <v>225</v>
      </c>
      <c r="K22" s="73">
        <v>328</v>
      </c>
      <c r="L22" s="343">
        <v>221</v>
      </c>
      <c r="M22" s="73">
        <v>-32.62195121951219</v>
      </c>
      <c r="N22" s="73">
        <v>-71.33592736705577</v>
      </c>
      <c r="P22" s="73">
        <v>771</v>
      </c>
      <c r="Q22" s="343">
        <v>221</v>
      </c>
      <c r="R22" s="73">
        <v>-71.33592736705577</v>
      </c>
    </row>
    <row r="23" spans="2:18" ht="14.25">
      <c r="B23" s="20" t="s">
        <v>164</v>
      </c>
      <c r="C23" s="20"/>
      <c r="D23" s="73">
        <v>113</v>
      </c>
      <c r="E23" s="73">
        <v>124</v>
      </c>
      <c r="G23" s="73">
        <v>245</v>
      </c>
      <c r="H23" s="73">
        <v>141</v>
      </c>
      <c r="I23" s="73">
        <v>655</v>
      </c>
      <c r="J23" s="73">
        <v>124</v>
      </c>
      <c r="K23" s="73">
        <v>93</v>
      </c>
      <c r="L23" s="343">
        <v>134</v>
      </c>
      <c r="M23" s="73">
        <v>44.08602150537635</v>
      </c>
      <c r="N23" s="73">
        <v>-4.964539007092195</v>
      </c>
      <c r="P23" s="73">
        <v>141</v>
      </c>
      <c r="Q23" s="343">
        <v>134</v>
      </c>
      <c r="R23" s="73">
        <v>-4.964539007092195</v>
      </c>
    </row>
    <row r="24" spans="2:18" ht="14.25">
      <c r="B24" s="20" t="s">
        <v>165</v>
      </c>
      <c r="C24" s="20"/>
      <c r="D24" s="73">
        <v>1946</v>
      </c>
      <c r="E24" s="73">
        <v>1570</v>
      </c>
      <c r="G24" s="73">
        <v>1905</v>
      </c>
      <c r="H24" s="73">
        <v>1843</v>
      </c>
      <c r="I24" s="73">
        <v>1329</v>
      </c>
      <c r="J24" s="73">
        <v>1570</v>
      </c>
      <c r="K24" s="73">
        <v>1499</v>
      </c>
      <c r="L24" s="343">
        <v>936</v>
      </c>
      <c r="M24" s="73">
        <v>-37.55837224816544</v>
      </c>
      <c r="N24" s="73">
        <v>-49.21323928377645</v>
      </c>
      <c r="P24" s="73">
        <v>1843</v>
      </c>
      <c r="Q24" s="343">
        <v>936</v>
      </c>
      <c r="R24" s="73">
        <v>-49.21323928377645</v>
      </c>
    </row>
    <row r="25" spans="3:17" ht="14.25">
      <c r="C25" s="20"/>
      <c r="L25" s="343"/>
      <c r="Q25" s="343"/>
    </row>
    <row r="26" spans="1:18" s="16" customFormat="1" ht="15">
      <c r="A26" s="16" t="s">
        <v>202</v>
      </c>
      <c r="D26" s="15">
        <v>533</v>
      </c>
      <c r="E26" s="15">
        <v>616</v>
      </c>
      <c r="F26" s="15"/>
      <c r="G26" s="15">
        <v>542</v>
      </c>
      <c r="H26" s="15">
        <v>536</v>
      </c>
      <c r="I26" s="15">
        <v>670</v>
      </c>
      <c r="J26" s="15">
        <v>616</v>
      </c>
      <c r="K26" s="15">
        <v>582</v>
      </c>
      <c r="L26" s="342">
        <v>1101</v>
      </c>
      <c r="M26" s="15">
        <v>89.17525773195875</v>
      </c>
      <c r="N26" s="15" t="s">
        <v>369</v>
      </c>
      <c r="O26" s="13"/>
      <c r="P26" s="15">
        <v>536</v>
      </c>
      <c r="Q26" s="342">
        <v>1101</v>
      </c>
      <c r="R26" s="15" t="s">
        <v>369</v>
      </c>
    </row>
    <row r="27" spans="1:17" ht="14.25">
      <c r="A27" s="56" t="s">
        <v>149</v>
      </c>
      <c r="C27" s="20"/>
      <c r="L27" s="343"/>
      <c r="Q27" s="343"/>
    </row>
    <row r="28" spans="1:18" ht="15">
      <c r="A28" s="16"/>
      <c r="B28" s="20" t="s">
        <v>150</v>
      </c>
      <c r="C28" s="20"/>
      <c r="D28" s="73">
        <v>389</v>
      </c>
      <c r="E28" s="73">
        <v>443</v>
      </c>
      <c r="G28" s="73">
        <v>402</v>
      </c>
      <c r="H28" s="73">
        <v>385</v>
      </c>
      <c r="I28" s="73">
        <v>422</v>
      </c>
      <c r="J28" s="73">
        <v>443</v>
      </c>
      <c r="K28" s="73">
        <v>443</v>
      </c>
      <c r="L28" s="343">
        <v>951</v>
      </c>
      <c r="M28" s="73" t="s">
        <v>369</v>
      </c>
      <c r="N28" s="73" t="s">
        <v>369</v>
      </c>
      <c r="P28" s="73">
        <v>385</v>
      </c>
      <c r="Q28" s="343">
        <v>951</v>
      </c>
      <c r="R28" s="73" t="s">
        <v>369</v>
      </c>
    </row>
    <row r="29" spans="2:18" ht="14.25">
      <c r="B29" s="20" t="s">
        <v>151</v>
      </c>
      <c r="C29" s="20"/>
      <c r="D29" s="73">
        <v>90</v>
      </c>
      <c r="E29" s="73">
        <v>145</v>
      </c>
      <c r="G29" s="73">
        <v>106</v>
      </c>
      <c r="H29" s="73">
        <v>116</v>
      </c>
      <c r="I29" s="73">
        <v>218</v>
      </c>
      <c r="J29" s="73">
        <v>145</v>
      </c>
      <c r="K29" s="73">
        <v>109</v>
      </c>
      <c r="L29" s="343">
        <v>122</v>
      </c>
      <c r="M29" s="73">
        <v>11.926605504587151</v>
      </c>
      <c r="N29" s="73">
        <v>5.1724137931034475</v>
      </c>
      <c r="P29" s="73">
        <v>116</v>
      </c>
      <c r="Q29" s="343">
        <v>122</v>
      </c>
      <c r="R29" s="73">
        <v>5.1724137931034475</v>
      </c>
    </row>
    <row r="30" spans="2:18" ht="14.25">
      <c r="B30" s="20" t="s">
        <v>152</v>
      </c>
      <c r="C30" s="6"/>
      <c r="D30" s="73">
        <v>54</v>
      </c>
      <c r="E30" s="73">
        <v>28</v>
      </c>
      <c r="G30" s="73">
        <v>34</v>
      </c>
      <c r="H30" s="73">
        <v>35</v>
      </c>
      <c r="I30" s="73">
        <v>30</v>
      </c>
      <c r="J30" s="73">
        <v>28</v>
      </c>
      <c r="K30" s="73">
        <v>30</v>
      </c>
      <c r="L30" s="343">
        <v>28</v>
      </c>
      <c r="M30" s="73">
        <v>-6.666666666666665</v>
      </c>
      <c r="N30" s="73">
        <v>-20</v>
      </c>
      <c r="P30" s="73">
        <v>35</v>
      </c>
      <c r="Q30" s="343">
        <v>28</v>
      </c>
      <c r="R30" s="73">
        <v>-20</v>
      </c>
    </row>
    <row r="31" spans="3:17" ht="14.25">
      <c r="C31" s="6"/>
      <c r="L31" s="343"/>
      <c r="Q31" s="343"/>
    </row>
    <row r="32" spans="1:17" ht="15">
      <c r="A32" s="44" t="s">
        <v>203</v>
      </c>
      <c r="C32" s="6"/>
      <c r="L32" s="343"/>
      <c r="Q32" s="343"/>
    </row>
    <row r="33" spans="1:18" s="16" customFormat="1" ht="15">
      <c r="A33" s="16" t="s">
        <v>159</v>
      </c>
      <c r="B33" s="7"/>
      <c r="D33" s="15">
        <v>3876</v>
      </c>
      <c r="E33" s="15">
        <v>2878</v>
      </c>
      <c r="F33" s="15"/>
      <c r="G33" s="15">
        <v>3764</v>
      </c>
      <c r="H33" s="15">
        <v>3431</v>
      </c>
      <c r="I33" s="15">
        <v>3171</v>
      </c>
      <c r="J33" s="15">
        <v>2878</v>
      </c>
      <c r="K33" s="15">
        <v>2806</v>
      </c>
      <c r="L33" s="342">
        <v>2597</v>
      </c>
      <c r="M33" s="15">
        <v>-7.4483250178189575</v>
      </c>
      <c r="N33" s="15">
        <v>-24.30778198775867</v>
      </c>
      <c r="O33" s="13"/>
      <c r="P33" s="15">
        <v>3431</v>
      </c>
      <c r="Q33" s="342">
        <v>2597</v>
      </c>
      <c r="R33" s="15">
        <v>-24.30778198775867</v>
      </c>
    </row>
    <row r="34" spans="1:17" ht="14.25">
      <c r="A34" s="47" t="s">
        <v>83</v>
      </c>
      <c r="L34" s="343"/>
      <c r="Q34" s="343"/>
    </row>
    <row r="35" spans="1:18" ht="15">
      <c r="A35" s="26"/>
      <c r="B35" s="20" t="s">
        <v>352</v>
      </c>
      <c r="D35" s="73">
        <v>513</v>
      </c>
      <c r="E35" s="73">
        <v>317</v>
      </c>
      <c r="G35" s="73">
        <v>496</v>
      </c>
      <c r="H35" s="73">
        <v>396</v>
      </c>
      <c r="I35" s="73">
        <v>377</v>
      </c>
      <c r="J35" s="73">
        <v>317</v>
      </c>
      <c r="K35" s="73">
        <v>312</v>
      </c>
      <c r="L35" s="343">
        <v>302</v>
      </c>
      <c r="M35" s="73">
        <v>-3.205128205128205</v>
      </c>
      <c r="N35" s="73">
        <v>-23.737373737373733</v>
      </c>
      <c r="P35" s="73">
        <v>396</v>
      </c>
      <c r="Q35" s="343">
        <v>302</v>
      </c>
      <c r="R35" s="73">
        <v>-23.737373737373733</v>
      </c>
    </row>
    <row r="36" spans="1:18" ht="15">
      <c r="A36" s="26"/>
      <c r="B36" s="20" t="s">
        <v>348</v>
      </c>
      <c r="D36" s="73">
        <v>3363</v>
      </c>
      <c r="E36" s="73">
        <v>2561</v>
      </c>
      <c r="G36" s="73">
        <v>3268</v>
      </c>
      <c r="H36" s="73">
        <v>3035</v>
      </c>
      <c r="I36" s="73">
        <v>2794</v>
      </c>
      <c r="J36" s="73">
        <v>2561</v>
      </c>
      <c r="K36" s="73">
        <v>2494</v>
      </c>
      <c r="L36" s="343">
        <v>2295</v>
      </c>
      <c r="M36" s="73">
        <v>-7.979149959903764</v>
      </c>
      <c r="N36" s="73">
        <v>-24.382207578253713</v>
      </c>
      <c r="P36" s="73">
        <v>3035</v>
      </c>
      <c r="Q36" s="343">
        <v>2295</v>
      </c>
      <c r="R36" s="73">
        <v>-24.382207578253713</v>
      </c>
    </row>
    <row r="37" spans="1:17" ht="4.5" customHeight="1">
      <c r="A37" s="27"/>
      <c r="B37" s="162"/>
      <c r="L37" s="343"/>
      <c r="Q37" s="343"/>
    </row>
    <row r="38" spans="1:18" s="16" customFormat="1" ht="15">
      <c r="A38" s="56" t="s">
        <v>82</v>
      </c>
      <c r="D38" s="15"/>
      <c r="E38" s="15"/>
      <c r="F38" s="15"/>
      <c r="G38" s="15"/>
      <c r="H38" s="15"/>
      <c r="I38" s="15"/>
      <c r="J38" s="15"/>
      <c r="K38" s="15"/>
      <c r="L38" s="342"/>
      <c r="M38" s="15"/>
      <c r="N38" s="15"/>
      <c r="O38" s="13"/>
      <c r="P38" s="15"/>
      <c r="Q38" s="342"/>
      <c r="R38" s="15"/>
    </row>
    <row r="39" spans="1:18" ht="14.25">
      <c r="A39" s="27"/>
      <c r="B39" s="9" t="s">
        <v>50</v>
      </c>
      <c r="D39" s="73">
        <v>731</v>
      </c>
      <c r="E39" s="73">
        <v>594</v>
      </c>
      <c r="G39" s="73">
        <v>700</v>
      </c>
      <c r="H39" s="73">
        <v>648</v>
      </c>
      <c r="I39" s="73">
        <v>635</v>
      </c>
      <c r="J39" s="73">
        <v>594</v>
      </c>
      <c r="K39" s="73">
        <v>571</v>
      </c>
      <c r="L39" s="343">
        <v>512</v>
      </c>
      <c r="M39" s="73">
        <v>-10.332749562171628</v>
      </c>
      <c r="N39" s="73">
        <v>-20.98765432098766</v>
      </c>
      <c r="P39" s="73">
        <v>648</v>
      </c>
      <c r="Q39" s="343">
        <v>512</v>
      </c>
      <c r="R39" s="73">
        <v>-20.98765432098766</v>
      </c>
    </row>
    <row r="40" spans="1:18" ht="14.25">
      <c r="A40" s="27"/>
      <c r="B40" s="75" t="s">
        <v>51</v>
      </c>
      <c r="D40" s="73">
        <v>567</v>
      </c>
      <c r="E40" s="73">
        <v>359</v>
      </c>
      <c r="G40" s="73">
        <v>540</v>
      </c>
      <c r="H40" s="73">
        <v>442</v>
      </c>
      <c r="I40" s="73">
        <v>377</v>
      </c>
      <c r="J40" s="73">
        <v>359</v>
      </c>
      <c r="K40" s="73">
        <v>328</v>
      </c>
      <c r="L40" s="343">
        <v>300</v>
      </c>
      <c r="M40" s="73">
        <v>-8.536585365853655</v>
      </c>
      <c r="N40" s="73">
        <v>-32.126696832579185</v>
      </c>
      <c r="P40" s="73">
        <v>442</v>
      </c>
      <c r="Q40" s="343">
        <v>300</v>
      </c>
      <c r="R40" s="73">
        <v>-32.126696832579185</v>
      </c>
    </row>
    <row r="41" spans="1:18" ht="14.25">
      <c r="A41" s="27"/>
      <c r="B41" s="75" t="s">
        <v>77</v>
      </c>
      <c r="D41" s="73">
        <v>352</v>
      </c>
      <c r="E41" s="73">
        <v>250</v>
      </c>
      <c r="G41" s="73">
        <v>361</v>
      </c>
      <c r="H41" s="73">
        <v>316</v>
      </c>
      <c r="I41" s="73">
        <v>270</v>
      </c>
      <c r="J41" s="73">
        <v>250</v>
      </c>
      <c r="K41" s="73">
        <v>240</v>
      </c>
      <c r="L41" s="343">
        <v>233</v>
      </c>
      <c r="M41" s="73">
        <v>-2.9166666666666674</v>
      </c>
      <c r="N41" s="73">
        <v>-26.265822784810123</v>
      </c>
      <c r="P41" s="73">
        <v>316</v>
      </c>
      <c r="Q41" s="343">
        <v>233</v>
      </c>
      <c r="R41" s="73">
        <v>-26.265822784810123</v>
      </c>
    </row>
    <row r="42" spans="1:18" ht="14.25">
      <c r="A42" s="27"/>
      <c r="B42" s="75" t="s">
        <v>94</v>
      </c>
      <c r="D42" s="73">
        <v>157</v>
      </c>
      <c r="E42" s="73">
        <v>164</v>
      </c>
      <c r="G42" s="73">
        <v>149</v>
      </c>
      <c r="H42" s="73">
        <v>138</v>
      </c>
      <c r="I42" s="73">
        <v>146</v>
      </c>
      <c r="J42" s="73">
        <v>164</v>
      </c>
      <c r="K42" s="73">
        <v>175</v>
      </c>
      <c r="L42" s="343">
        <v>174</v>
      </c>
      <c r="M42" s="73">
        <v>-0.5714285714285672</v>
      </c>
      <c r="N42" s="73">
        <v>26.086956521739136</v>
      </c>
      <c r="P42" s="73">
        <v>138</v>
      </c>
      <c r="Q42" s="343">
        <v>174</v>
      </c>
      <c r="R42" s="73">
        <v>26.086956521739136</v>
      </c>
    </row>
    <row r="43" spans="1:18" ht="14.25">
      <c r="A43" s="27"/>
      <c r="B43" s="75" t="s">
        <v>78</v>
      </c>
      <c r="D43" s="73">
        <v>2069</v>
      </c>
      <c r="E43" s="73">
        <v>1511</v>
      </c>
      <c r="G43" s="73">
        <v>2014</v>
      </c>
      <c r="H43" s="73">
        <v>1887</v>
      </c>
      <c r="I43" s="73">
        <v>1743</v>
      </c>
      <c r="J43" s="73">
        <v>1511</v>
      </c>
      <c r="K43" s="73">
        <v>1492</v>
      </c>
      <c r="L43" s="343">
        <v>1378</v>
      </c>
      <c r="M43" s="73">
        <v>-7.640750670241292</v>
      </c>
      <c r="N43" s="73">
        <v>-26.974032856385797</v>
      </c>
      <c r="P43" s="73">
        <v>1887</v>
      </c>
      <c r="Q43" s="343">
        <v>1378</v>
      </c>
      <c r="R43" s="73">
        <v>-26.974032856385797</v>
      </c>
    </row>
    <row r="44" spans="1:17" ht="14.25">
      <c r="A44" s="47" t="s">
        <v>90</v>
      </c>
      <c r="L44" s="343"/>
      <c r="Q44" s="343"/>
    </row>
    <row r="45" spans="1:18" ht="14.25">
      <c r="A45" s="27"/>
      <c r="B45" s="76" t="s">
        <v>84</v>
      </c>
      <c r="D45" s="73">
        <v>735</v>
      </c>
      <c r="E45" s="73">
        <v>502</v>
      </c>
      <c r="G45" s="73">
        <v>697</v>
      </c>
      <c r="H45" s="73">
        <v>612</v>
      </c>
      <c r="I45" s="73">
        <v>533</v>
      </c>
      <c r="J45" s="73">
        <v>502</v>
      </c>
      <c r="K45" s="73">
        <v>462</v>
      </c>
      <c r="L45" s="343">
        <v>415</v>
      </c>
      <c r="M45" s="73">
        <v>-10.173160173160179</v>
      </c>
      <c r="N45" s="73">
        <v>-32.18954248366013</v>
      </c>
      <c r="P45" s="73">
        <v>612</v>
      </c>
      <c r="Q45" s="343">
        <v>415</v>
      </c>
      <c r="R45" s="73">
        <v>-32.18954248366013</v>
      </c>
    </row>
    <row r="46" spans="2:18" ht="14.25">
      <c r="B46" s="76" t="s">
        <v>85</v>
      </c>
      <c r="D46" s="73">
        <v>89</v>
      </c>
      <c r="E46" s="73">
        <v>90</v>
      </c>
      <c r="G46" s="73">
        <v>131</v>
      </c>
      <c r="H46" s="73">
        <v>47</v>
      </c>
      <c r="I46" s="73">
        <v>39</v>
      </c>
      <c r="J46" s="73">
        <v>90</v>
      </c>
      <c r="K46" s="73">
        <v>98</v>
      </c>
      <c r="L46" s="343">
        <v>84</v>
      </c>
      <c r="M46" s="73">
        <v>-14.28571428571429</v>
      </c>
      <c r="N46" s="73">
        <v>78.72340425531914</v>
      </c>
      <c r="P46" s="73">
        <v>47</v>
      </c>
      <c r="Q46" s="343">
        <v>84</v>
      </c>
      <c r="R46" s="73">
        <v>78.72340425531914</v>
      </c>
    </row>
    <row r="47" spans="2:18" ht="14.25">
      <c r="B47" s="76" t="s">
        <v>86</v>
      </c>
      <c r="D47" s="73">
        <v>188</v>
      </c>
      <c r="E47" s="73">
        <v>118</v>
      </c>
      <c r="G47" s="73">
        <v>175</v>
      </c>
      <c r="H47" s="73">
        <v>140</v>
      </c>
      <c r="I47" s="73">
        <v>125</v>
      </c>
      <c r="J47" s="73">
        <v>118</v>
      </c>
      <c r="K47" s="73">
        <v>115</v>
      </c>
      <c r="L47" s="343">
        <v>107</v>
      </c>
      <c r="M47" s="73">
        <v>-6.956521739130439</v>
      </c>
      <c r="N47" s="73">
        <v>-23.571428571428577</v>
      </c>
      <c r="P47" s="73">
        <v>140</v>
      </c>
      <c r="Q47" s="343">
        <v>107</v>
      </c>
      <c r="R47" s="73">
        <v>-23.571428571428577</v>
      </c>
    </row>
    <row r="48" spans="2:18" ht="14.25">
      <c r="B48" s="76" t="s">
        <v>87</v>
      </c>
      <c r="D48" s="73">
        <v>472</v>
      </c>
      <c r="E48" s="73">
        <v>248</v>
      </c>
      <c r="G48" s="73">
        <v>459</v>
      </c>
      <c r="H48" s="73">
        <v>411</v>
      </c>
      <c r="I48" s="73">
        <v>322</v>
      </c>
      <c r="J48" s="73">
        <v>248</v>
      </c>
      <c r="K48" s="73">
        <v>274</v>
      </c>
      <c r="L48" s="343">
        <v>252</v>
      </c>
      <c r="M48" s="73">
        <v>-8.029197080291972</v>
      </c>
      <c r="N48" s="73">
        <v>-38.68613138686131</v>
      </c>
      <c r="P48" s="73">
        <v>411</v>
      </c>
      <c r="Q48" s="343">
        <v>252</v>
      </c>
      <c r="R48" s="73">
        <v>-38.68613138686131</v>
      </c>
    </row>
    <row r="49" spans="2:18" ht="14.25">
      <c r="B49" s="76" t="s">
        <v>88</v>
      </c>
      <c r="D49" s="73">
        <v>264</v>
      </c>
      <c r="E49" s="73">
        <v>646</v>
      </c>
      <c r="G49" s="73">
        <v>290</v>
      </c>
      <c r="H49" s="73">
        <v>284</v>
      </c>
      <c r="I49" s="73">
        <v>628</v>
      </c>
      <c r="J49" s="73">
        <v>646</v>
      </c>
      <c r="K49" s="73">
        <v>630</v>
      </c>
      <c r="L49" s="343">
        <v>575</v>
      </c>
      <c r="M49" s="73">
        <v>-8.730158730158733</v>
      </c>
      <c r="N49" s="73" t="s">
        <v>369</v>
      </c>
      <c r="P49" s="73">
        <v>284</v>
      </c>
      <c r="Q49" s="343">
        <v>575</v>
      </c>
      <c r="R49" s="73" t="s">
        <v>369</v>
      </c>
    </row>
    <row r="50" spans="2:18" ht="14.25">
      <c r="B50" s="76" t="s">
        <v>89</v>
      </c>
      <c r="D50" s="73">
        <v>1738</v>
      </c>
      <c r="E50" s="73">
        <v>960</v>
      </c>
      <c r="G50" s="73">
        <v>1649</v>
      </c>
      <c r="H50" s="73">
        <v>1622</v>
      </c>
      <c r="I50" s="73">
        <v>1200</v>
      </c>
      <c r="J50" s="73">
        <v>960</v>
      </c>
      <c r="K50" s="73">
        <v>948</v>
      </c>
      <c r="L50" s="343">
        <v>867</v>
      </c>
      <c r="M50" s="73">
        <v>-8.544303797468356</v>
      </c>
      <c r="N50" s="73">
        <v>-46.54747225647349</v>
      </c>
      <c r="P50" s="73">
        <v>1622</v>
      </c>
      <c r="Q50" s="343">
        <v>867</v>
      </c>
      <c r="R50" s="73">
        <v>-46.54747225647349</v>
      </c>
    </row>
    <row r="51" spans="2:18" ht="14.25">
      <c r="B51" s="76" t="s">
        <v>91</v>
      </c>
      <c r="D51" s="73">
        <v>234</v>
      </c>
      <c r="E51" s="73">
        <v>173</v>
      </c>
      <c r="G51" s="73">
        <v>212</v>
      </c>
      <c r="H51" s="73">
        <v>176</v>
      </c>
      <c r="I51" s="73">
        <v>174</v>
      </c>
      <c r="J51" s="73">
        <v>173</v>
      </c>
      <c r="K51" s="73">
        <v>179</v>
      </c>
      <c r="L51" s="343">
        <v>180</v>
      </c>
      <c r="M51" s="73">
        <v>0.5586592178770999</v>
      </c>
      <c r="N51" s="73">
        <v>2.2727272727272707</v>
      </c>
      <c r="P51" s="73">
        <v>176</v>
      </c>
      <c r="Q51" s="343">
        <v>180</v>
      </c>
      <c r="R51" s="73">
        <v>2.2727272727272707</v>
      </c>
    </row>
    <row r="52" spans="2:18" ht="14.25">
      <c r="B52" s="76" t="s">
        <v>36</v>
      </c>
      <c r="D52" s="73">
        <v>156</v>
      </c>
      <c r="E52" s="73">
        <v>141</v>
      </c>
      <c r="G52" s="73">
        <v>151</v>
      </c>
      <c r="H52" s="73">
        <v>139</v>
      </c>
      <c r="I52" s="73">
        <v>150</v>
      </c>
      <c r="J52" s="73">
        <v>141</v>
      </c>
      <c r="K52" s="73">
        <v>100</v>
      </c>
      <c r="L52" s="343">
        <v>117</v>
      </c>
      <c r="M52" s="73">
        <v>17</v>
      </c>
      <c r="N52" s="73">
        <v>-15.827338129496404</v>
      </c>
      <c r="P52" s="73">
        <v>139</v>
      </c>
      <c r="Q52" s="343">
        <v>117</v>
      </c>
      <c r="R52" s="73">
        <v>-15.827338129496404</v>
      </c>
    </row>
    <row r="53" spans="12:17" ht="14.25">
      <c r="L53" s="343"/>
      <c r="Q53" s="343"/>
    </row>
    <row r="54" spans="1:17" ht="15">
      <c r="A54" s="45" t="s">
        <v>217</v>
      </c>
      <c r="B54" s="22"/>
      <c r="C54" s="22"/>
      <c r="L54" s="343"/>
      <c r="Q54" s="343"/>
    </row>
    <row r="55" spans="2:18" s="16" customFormat="1" ht="15">
      <c r="B55" s="16" t="s">
        <v>116</v>
      </c>
      <c r="C55" s="87"/>
      <c r="D55" s="15">
        <v>2392</v>
      </c>
      <c r="E55" s="15">
        <v>4219</v>
      </c>
      <c r="F55" s="15"/>
      <c r="G55" s="15">
        <v>4219</v>
      </c>
      <c r="H55" s="15">
        <v>4068</v>
      </c>
      <c r="I55" s="15">
        <v>3724</v>
      </c>
      <c r="J55" s="15">
        <v>3505</v>
      </c>
      <c r="K55" s="15">
        <v>3213</v>
      </c>
      <c r="L55" s="342">
        <v>3098</v>
      </c>
      <c r="M55" s="15">
        <v>-3.579209461562405</v>
      </c>
      <c r="N55" s="15">
        <v>-23.844641101278274</v>
      </c>
      <c r="O55" s="13"/>
      <c r="P55" s="15">
        <v>4068</v>
      </c>
      <c r="Q55" s="342">
        <v>3098</v>
      </c>
      <c r="R55" s="15">
        <v>-23.844641101278274</v>
      </c>
    </row>
    <row r="56" spans="2:18" ht="14.25">
      <c r="B56" s="20" t="s">
        <v>113</v>
      </c>
      <c r="C56" s="88"/>
      <c r="D56" s="73">
        <v>3372</v>
      </c>
      <c r="E56" s="73">
        <v>1081</v>
      </c>
      <c r="G56" s="73">
        <v>207</v>
      </c>
      <c r="H56" s="73">
        <v>115</v>
      </c>
      <c r="I56" s="73">
        <v>552</v>
      </c>
      <c r="J56" s="73">
        <v>207</v>
      </c>
      <c r="K56" s="73">
        <v>108</v>
      </c>
      <c r="L56" s="343">
        <v>91</v>
      </c>
      <c r="M56" s="73">
        <v>-15.740740740740744</v>
      </c>
      <c r="N56" s="73">
        <v>-20.869565217391305</v>
      </c>
      <c r="P56" s="73">
        <v>115</v>
      </c>
      <c r="Q56" s="343">
        <v>91</v>
      </c>
      <c r="R56" s="73">
        <v>-20.869565217391305</v>
      </c>
    </row>
    <row r="57" spans="2:18" ht="14.25">
      <c r="B57" s="20" t="s">
        <v>115</v>
      </c>
      <c r="C57" s="88"/>
      <c r="D57" s="73">
        <v>915</v>
      </c>
      <c r="E57" s="73">
        <v>947</v>
      </c>
      <c r="G57" s="73">
        <v>246</v>
      </c>
      <c r="H57" s="73">
        <v>268</v>
      </c>
      <c r="I57" s="73">
        <v>280</v>
      </c>
      <c r="J57" s="73">
        <v>153</v>
      </c>
      <c r="K57" s="73">
        <v>111</v>
      </c>
      <c r="L57" s="343">
        <v>266</v>
      </c>
      <c r="M57" s="73" t="s">
        <v>369</v>
      </c>
      <c r="N57" s="73">
        <v>-0.7462686567164201</v>
      </c>
      <c r="P57" s="73">
        <v>268</v>
      </c>
      <c r="Q57" s="343">
        <v>266</v>
      </c>
      <c r="R57" s="73">
        <v>-0.7462686567164201</v>
      </c>
    </row>
    <row r="58" spans="2:18" ht="14.25">
      <c r="B58" s="20" t="s">
        <v>114</v>
      </c>
      <c r="C58" s="20"/>
      <c r="D58" s="73">
        <v>630</v>
      </c>
      <c r="E58" s="73">
        <v>1140</v>
      </c>
      <c r="G58" s="73">
        <v>112</v>
      </c>
      <c r="H58" s="73">
        <v>191</v>
      </c>
      <c r="I58" s="73">
        <v>491</v>
      </c>
      <c r="J58" s="73">
        <v>346</v>
      </c>
      <c r="K58" s="73">
        <v>112</v>
      </c>
      <c r="L58" s="343">
        <v>40</v>
      </c>
      <c r="M58" s="73">
        <v>-64.28571428571428</v>
      </c>
      <c r="N58" s="73">
        <v>-79.05759162303664</v>
      </c>
      <c r="P58" s="73">
        <v>191</v>
      </c>
      <c r="Q58" s="343">
        <v>40</v>
      </c>
      <c r="R58" s="73">
        <v>-79.05759162303664</v>
      </c>
    </row>
    <row r="59" spans="2:18" s="16" customFormat="1" ht="15">
      <c r="B59" s="16" t="s">
        <v>117</v>
      </c>
      <c r="D59" s="15">
        <v>4219</v>
      </c>
      <c r="E59" s="15">
        <v>3213</v>
      </c>
      <c r="F59" s="15"/>
      <c r="G59" s="15">
        <v>4068</v>
      </c>
      <c r="H59" s="15">
        <v>3724</v>
      </c>
      <c r="I59" s="15">
        <v>3505</v>
      </c>
      <c r="J59" s="15">
        <v>3213</v>
      </c>
      <c r="K59" s="15">
        <v>3098</v>
      </c>
      <c r="L59" s="342">
        <v>2883</v>
      </c>
      <c r="M59" s="15">
        <v>-6.939961265332473</v>
      </c>
      <c r="N59" s="15">
        <v>-22.583243823845322</v>
      </c>
      <c r="O59" s="13"/>
      <c r="P59" s="15">
        <v>3724</v>
      </c>
      <c r="Q59" s="342">
        <v>2883</v>
      </c>
      <c r="R59" s="15">
        <v>-22.583243823845322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55" r:id="rId1"/>
  <headerFooter alignWithMargins="0">
    <oddFooter>&amp;L&amp;F
&amp;A&amp;R&amp;D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47"/>
    <pageSetUpPr fitToPage="1"/>
  </sheetPr>
  <dimension ref="A1:R51"/>
  <sheetViews>
    <sheetView zoomScale="75" zoomScaleNormal="75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2.28125" style="20" customWidth="1"/>
    <col min="2" max="2" width="2.7109375" style="20" customWidth="1"/>
    <col min="3" max="3" width="36.8515625" style="9" customWidth="1"/>
    <col min="4" max="5" width="10.421875" style="73" customWidth="1"/>
    <col min="6" max="6" width="4.00390625" style="73" customWidth="1"/>
    <col min="7" max="12" width="9.8515625" style="73" customWidth="1"/>
    <col min="13" max="14" width="9.7109375" style="73" customWidth="1"/>
    <col min="15" max="15" width="3.57421875" style="19" customWidth="1"/>
    <col min="16" max="16" width="9.7109375" style="73" customWidth="1"/>
    <col min="17" max="18" width="9.8515625" style="73" customWidth="1"/>
    <col min="19" max="16384" width="9.140625" style="20" customWidth="1"/>
  </cols>
  <sheetData>
    <row r="1" spans="1:18" s="40" customFormat="1" ht="20.25">
      <c r="A1" s="39" t="s">
        <v>209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1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P2" s="300" t="s">
        <v>387</v>
      </c>
      <c r="Q2" s="300" t="s">
        <v>388</v>
      </c>
      <c r="R2" s="300" t="s">
        <v>389</v>
      </c>
    </row>
    <row r="3" spans="4:18" s="16" customFormat="1" ht="9.75" customHeight="1">
      <c r="D3" s="15"/>
      <c r="E3" s="15"/>
      <c r="F3" s="15"/>
      <c r="G3" s="15"/>
      <c r="H3" s="15"/>
      <c r="I3" s="15"/>
      <c r="J3" s="15"/>
      <c r="K3" s="15"/>
      <c r="L3" s="137"/>
      <c r="M3" s="15"/>
      <c r="N3" s="15"/>
      <c r="O3" s="13"/>
      <c r="P3" s="15"/>
      <c r="Q3" s="137"/>
      <c r="R3" s="15"/>
    </row>
    <row r="4" spans="1:18" s="16" customFormat="1" ht="15">
      <c r="A4" s="44" t="s">
        <v>224</v>
      </c>
      <c r="D4" s="15"/>
      <c r="E4" s="15"/>
      <c r="F4" s="15"/>
      <c r="G4" s="15"/>
      <c r="H4" s="15"/>
      <c r="I4" s="15"/>
      <c r="J4" s="15"/>
      <c r="K4" s="15"/>
      <c r="L4" s="137"/>
      <c r="M4" s="15"/>
      <c r="N4" s="15"/>
      <c r="O4" s="13"/>
      <c r="P4" s="15"/>
      <c r="Q4" s="137"/>
      <c r="R4" s="15"/>
    </row>
    <row r="5" spans="1:18" s="16" customFormat="1" ht="15">
      <c r="A5" s="16" t="s">
        <v>210</v>
      </c>
      <c r="C5" s="30"/>
      <c r="D5" s="15">
        <v>3480</v>
      </c>
      <c r="E5" s="15">
        <v>3197</v>
      </c>
      <c r="F5" s="15"/>
      <c r="G5" s="15">
        <v>3722</v>
      </c>
      <c r="H5" s="15">
        <v>3747</v>
      </c>
      <c r="I5" s="15">
        <v>3387</v>
      </c>
      <c r="J5" s="15">
        <v>3197</v>
      </c>
      <c r="K5" s="15">
        <v>3176</v>
      </c>
      <c r="L5" s="342">
        <v>3266</v>
      </c>
      <c r="M5" s="15">
        <v>2.833753148614604</v>
      </c>
      <c r="N5" s="15">
        <v>-12.836936215639183</v>
      </c>
      <c r="O5" s="13"/>
      <c r="P5" s="15">
        <v>3747</v>
      </c>
      <c r="Q5" s="342">
        <v>3266</v>
      </c>
      <c r="R5" s="15">
        <v>-12.836936215639183</v>
      </c>
    </row>
    <row r="6" spans="2:18" s="16" customFormat="1" ht="15">
      <c r="B6" s="16" t="s">
        <v>96</v>
      </c>
      <c r="D6" s="15">
        <v>1808</v>
      </c>
      <c r="E6" s="15">
        <v>1345</v>
      </c>
      <c r="F6" s="15"/>
      <c r="G6" s="15">
        <v>2034</v>
      </c>
      <c r="H6" s="15">
        <v>1938</v>
      </c>
      <c r="I6" s="15">
        <v>1567</v>
      </c>
      <c r="J6" s="15">
        <v>1345</v>
      </c>
      <c r="K6" s="15">
        <v>1273</v>
      </c>
      <c r="L6" s="342">
        <v>1275</v>
      </c>
      <c r="M6" s="15">
        <v>0.15710919088767206</v>
      </c>
      <c r="N6" s="15">
        <v>-34.210526315789465</v>
      </c>
      <c r="O6" s="13"/>
      <c r="P6" s="15">
        <v>1938</v>
      </c>
      <c r="Q6" s="342">
        <v>1275</v>
      </c>
      <c r="R6" s="15">
        <v>-34.210526315789465</v>
      </c>
    </row>
    <row r="7" spans="3:18" ht="14.25">
      <c r="C7" s="20" t="s">
        <v>150</v>
      </c>
      <c r="D7" s="73">
        <v>195</v>
      </c>
      <c r="E7" s="73">
        <v>374</v>
      </c>
      <c r="G7" s="73">
        <v>269</v>
      </c>
      <c r="H7" s="73">
        <v>249</v>
      </c>
      <c r="I7" s="73">
        <v>342</v>
      </c>
      <c r="J7" s="73">
        <v>374</v>
      </c>
      <c r="K7" s="73">
        <v>409</v>
      </c>
      <c r="L7" s="343">
        <v>431</v>
      </c>
      <c r="M7" s="73">
        <v>5.378973105134466</v>
      </c>
      <c r="N7" s="73">
        <v>73.09236947791165</v>
      </c>
      <c r="P7" s="73">
        <v>249</v>
      </c>
      <c r="Q7" s="343">
        <v>431</v>
      </c>
      <c r="R7" s="73">
        <v>73.09236947791165</v>
      </c>
    </row>
    <row r="8" spans="3:18" ht="14.25">
      <c r="C8" s="20" t="s">
        <v>151</v>
      </c>
      <c r="D8" s="73">
        <v>977</v>
      </c>
      <c r="E8" s="73">
        <v>580</v>
      </c>
      <c r="G8" s="73">
        <v>1086</v>
      </c>
      <c r="H8" s="73">
        <v>1153</v>
      </c>
      <c r="I8" s="73">
        <v>723</v>
      </c>
      <c r="J8" s="73">
        <v>580</v>
      </c>
      <c r="K8" s="73">
        <v>479</v>
      </c>
      <c r="L8" s="343">
        <v>464</v>
      </c>
      <c r="M8" s="73">
        <v>-3.131524008350728</v>
      </c>
      <c r="N8" s="73">
        <v>-59.75715524718126</v>
      </c>
      <c r="P8" s="73">
        <v>1153</v>
      </c>
      <c r="Q8" s="343">
        <v>464</v>
      </c>
      <c r="R8" s="73">
        <v>-59.75715524718126</v>
      </c>
    </row>
    <row r="9" spans="3:18" ht="14.25">
      <c r="C9" s="20" t="s">
        <v>152</v>
      </c>
      <c r="D9" s="73">
        <v>636</v>
      </c>
      <c r="E9" s="73">
        <v>391</v>
      </c>
      <c r="G9" s="73">
        <v>679</v>
      </c>
      <c r="H9" s="73">
        <v>536</v>
      </c>
      <c r="I9" s="73">
        <v>502</v>
      </c>
      <c r="J9" s="73">
        <v>391</v>
      </c>
      <c r="K9" s="73">
        <v>385</v>
      </c>
      <c r="L9" s="343">
        <v>380</v>
      </c>
      <c r="M9" s="73">
        <v>-1.2987012987012991</v>
      </c>
      <c r="N9" s="73">
        <v>-29.104477611940293</v>
      </c>
      <c r="P9" s="73">
        <v>536</v>
      </c>
      <c r="Q9" s="343">
        <v>380</v>
      </c>
      <c r="R9" s="73">
        <v>-29.104477611940293</v>
      </c>
    </row>
    <row r="10" spans="2:18" s="16" customFormat="1" ht="15">
      <c r="B10" s="16" t="s">
        <v>52</v>
      </c>
      <c r="D10" s="15">
        <v>1672</v>
      </c>
      <c r="E10" s="15">
        <v>1852</v>
      </c>
      <c r="F10" s="15"/>
      <c r="G10" s="15">
        <v>1688</v>
      </c>
      <c r="H10" s="15">
        <v>1809</v>
      </c>
      <c r="I10" s="15">
        <v>1820</v>
      </c>
      <c r="J10" s="15">
        <v>1852</v>
      </c>
      <c r="K10" s="15">
        <v>1903</v>
      </c>
      <c r="L10" s="342">
        <v>1991</v>
      </c>
      <c r="M10" s="15">
        <v>4.6242774566473965</v>
      </c>
      <c r="N10" s="15">
        <v>10.060807075732448</v>
      </c>
      <c r="O10" s="13"/>
      <c r="P10" s="15">
        <v>1809</v>
      </c>
      <c r="Q10" s="342">
        <v>1903</v>
      </c>
      <c r="R10" s="15">
        <v>5.196241017136538</v>
      </c>
    </row>
    <row r="11" spans="3:18" s="16" customFormat="1" ht="15">
      <c r="C11" s="30"/>
      <c r="D11" s="15"/>
      <c r="E11" s="15"/>
      <c r="F11" s="15"/>
      <c r="G11" s="15"/>
      <c r="H11" s="15"/>
      <c r="I11" s="15"/>
      <c r="J11" s="15"/>
      <c r="K11" s="15"/>
      <c r="L11" s="342"/>
      <c r="M11" s="15"/>
      <c r="N11" s="15"/>
      <c r="O11" s="13"/>
      <c r="P11" s="15"/>
      <c r="Q11" s="342"/>
      <c r="R11" s="15"/>
    </row>
    <row r="12" spans="1:18" s="16" customFormat="1" ht="15">
      <c r="A12" s="44" t="s">
        <v>211</v>
      </c>
      <c r="C12" s="30"/>
      <c r="D12" s="15"/>
      <c r="E12" s="15"/>
      <c r="F12" s="15"/>
      <c r="G12" s="15"/>
      <c r="H12" s="15"/>
      <c r="I12" s="15"/>
      <c r="J12" s="15"/>
      <c r="K12" s="15"/>
      <c r="L12" s="342"/>
      <c r="M12" s="15"/>
      <c r="N12" s="15"/>
      <c r="O12" s="13"/>
      <c r="P12" s="15"/>
      <c r="Q12" s="342"/>
      <c r="R12" s="15"/>
    </row>
    <row r="13" spans="1:18" s="16" customFormat="1" ht="15">
      <c r="A13" s="16" t="s">
        <v>166</v>
      </c>
      <c r="C13" s="30"/>
      <c r="D13" s="15">
        <v>1808</v>
      </c>
      <c r="E13" s="15">
        <v>1345</v>
      </c>
      <c r="F13" s="15"/>
      <c r="G13" s="15">
        <v>2034</v>
      </c>
      <c r="H13" s="15">
        <v>1938</v>
      </c>
      <c r="I13" s="15">
        <v>1567</v>
      </c>
      <c r="J13" s="15">
        <v>1345</v>
      </c>
      <c r="K13" s="15">
        <v>1273</v>
      </c>
      <c r="L13" s="342">
        <v>1275</v>
      </c>
      <c r="M13" s="15">
        <v>0.15710919088767206</v>
      </c>
      <c r="N13" s="15">
        <v>-34.210526315789465</v>
      </c>
      <c r="O13" s="13"/>
      <c r="P13" s="15">
        <v>1938</v>
      </c>
      <c r="Q13" s="342">
        <v>1275</v>
      </c>
      <c r="R13" s="15">
        <v>-34.210526315789465</v>
      </c>
    </row>
    <row r="14" spans="2:18" s="16" customFormat="1" ht="15">
      <c r="B14" s="16" t="s">
        <v>167</v>
      </c>
      <c r="D14" s="15">
        <v>1605</v>
      </c>
      <c r="E14" s="15">
        <v>1212</v>
      </c>
      <c r="F14" s="15"/>
      <c r="G14" s="15">
        <v>1827</v>
      </c>
      <c r="H14" s="15">
        <v>1738</v>
      </c>
      <c r="I14" s="15">
        <v>1378</v>
      </c>
      <c r="J14" s="15">
        <v>1212</v>
      </c>
      <c r="K14" s="15">
        <v>1162</v>
      </c>
      <c r="L14" s="342">
        <v>1163</v>
      </c>
      <c r="M14" s="15">
        <v>0.0860585197934638</v>
      </c>
      <c r="N14" s="15">
        <v>-33.084004602991946</v>
      </c>
      <c r="O14" s="13"/>
      <c r="P14" s="15">
        <v>1738</v>
      </c>
      <c r="Q14" s="342">
        <v>1163</v>
      </c>
      <c r="R14" s="15">
        <v>-33.084004602991946</v>
      </c>
    </row>
    <row r="15" spans="2:17" ht="14.25">
      <c r="B15" s="89" t="s">
        <v>83</v>
      </c>
      <c r="C15" s="20"/>
      <c r="L15" s="343"/>
      <c r="Q15" s="343"/>
    </row>
    <row r="16" spans="2:18" ht="15">
      <c r="B16" s="29"/>
      <c r="C16" s="20" t="s">
        <v>347</v>
      </c>
      <c r="D16" s="73">
        <v>195</v>
      </c>
      <c r="E16" s="73">
        <v>107</v>
      </c>
      <c r="G16" s="73">
        <v>190</v>
      </c>
      <c r="H16" s="73">
        <v>168</v>
      </c>
      <c r="I16" s="73">
        <v>163</v>
      </c>
      <c r="J16" s="73">
        <v>107</v>
      </c>
      <c r="K16" s="73">
        <v>104</v>
      </c>
      <c r="L16" s="343">
        <v>94</v>
      </c>
      <c r="M16" s="73">
        <v>-9.615384615384615</v>
      </c>
      <c r="N16" s="73">
        <v>-44.047619047619044</v>
      </c>
      <c r="P16" s="268">
        <v>168</v>
      </c>
      <c r="Q16" s="343">
        <v>94</v>
      </c>
      <c r="R16" s="73">
        <v>-44.047619047619044</v>
      </c>
    </row>
    <row r="17" spans="2:18" ht="15">
      <c r="B17" s="29"/>
      <c r="C17" s="20" t="s">
        <v>348</v>
      </c>
      <c r="D17" s="73">
        <v>1410</v>
      </c>
      <c r="E17" s="73">
        <v>1105</v>
      </c>
      <c r="G17" s="73">
        <v>1637</v>
      </c>
      <c r="H17" s="73">
        <v>1570</v>
      </c>
      <c r="I17" s="73">
        <v>1215</v>
      </c>
      <c r="J17" s="73">
        <v>1105</v>
      </c>
      <c r="K17" s="73">
        <v>1058</v>
      </c>
      <c r="L17" s="343">
        <v>1069</v>
      </c>
      <c r="M17" s="73">
        <v>1.03969754253308</v>
      </c>
      <c r="N17" s="73">
        <v>-31.910828025477713</v>
      </c>
      <c r="P17" s="268">
        <v>1570</v>
      </c>
      <c r="Q17" s="343">
        <v>1069</v>
      </c>
      <c r="R17" s="73">
        <v>-31.910828025477713</v>
      </c>
    </row>
    <row r="18" spans="2:17" ht="14.25">
      <c r="B18" s="56" t="s">
        <v>82</v>
      </c>
      <c r="C18" s="20"/>
      <c r="L18" s="343"/>
      <c r="Q18" s="343"/>
    </row>
    <row r="19" spans="2:18" ht="14.25">
      <c r="B19" s="34"/>
      <c r="C19" s="20" t="s">
        <v>50</v>
      </c>
      <c r="D19" s="73">
        <v>213</v>
      </c>
      <c r="E19" s="73">
        <v>196</v>
      </c>
      <c r="G19" s="73">
        <v>211</v>
      </c>
      <c r="H19" s="73">
        <v>203</v>
      </c>
      <c r="I19" s="73">
        <v>195</v>
      </c>
      <c r="J19" s="73">
        <v>196</v>
      </c>
      <c r="K19" s="73">
        <v>193</v>
      </c>
      <c r="L19" s="343">
        <v>189</v>
      </c>
      <c r="M19" s="73">
        <v>-2.072538860103623</v>
      </c>
      <c r="N19" s="73">
        <v>-6.896551724137934</v>
      </c>
      <c r="P19" s="73">
        <v>203</v>
      </c>
      <c r="Q19" s="343">
        <v>189</v>
      </c>
      <c r="R19" s="73">
        <v>-6.896551724137934</v>
      </c>
    </row>
    <row r="20" spans="2:18" ht="14.25">
      <c r="B20" s="34"/>
      <c r="C20" s="90" t="s">
        <v>51</v>
      </c>
      <c r="D20" s="73">
        <v>327</v>
      </c>
      <c r="E20" s="73">
        <v>212</v>
      </c>
      <c r="G20" s="73">
        <v>308</v>
      </c>
      <c r="H20" s="73">
        <v>253</v>
      </c>
      <c r="I20" s="73">
        <v>226</v>
      </c>
      <c r="J20" s="73">
        <v>212</v>
      </c>
      <c r="K20" s="73">
        <v>186</v>
      </c>
      <c r="L20" s="343">
        <v>169</v>
      </c>
      <c r="M20" s="73">
        <v>-9.139784946236562</v>
      </c>
      <c r="N20" s="73">
        <v>-33.201581027667984</v>
      </c>
      <c r="P20" s="73">
        <v>253</v>
      </c>
      <c r="Q20" s="343">
        <v>169</v>
      </c>
      <c r="R20" s="73">
        <v>-33.201581027667984</v>
      </c>
    </row>
    <row r="21" spans="2:18" ht="14.25">
      <c r="B21" s="34"/>
      <c r="C21" s="90" t="s">
        <v>77</v>
      </c>
      <c r="D21" s="73">
        <v>213</v>
      </c>
      <c r="E21" s="73">
        <v>166</v>
      </c>
      <c r="G21" s="73">
        <v>199</v>
      </c>
      <c r="H21" s="73">
        <v>190</v>
      </c>
      <c r="I21" s="73">
        <v>190</v>
      </c>
      <c r="J21" s="73">
        <v>166</v>
      </c>
      <c r="K21" s="73">
        <v>155</v>
      </c>
      <c r="L21" s="343">
        <v>151</v>
      </c>
      <c r="M21" s="73">
        <v>-2.580645161290318</v>
      </c>
      <c r="N21" s="73">
        <v>-20.52631578947368</v>
      </c>
      <c r="P21" s="73">
        <v>190</v>
      </c>
      <c r="Q21" s="343">
        <v>151</v>
      </c>
      <c r="R21" s="73">
        <v>-20.52631578947368</v>
      </c>
    </row>
    <row r="22" spans="2:18" ht="14.25">
      <c r="B22" s="34"/>
      <c r="C22" s="90" t="s">
        <v>75</v>
      </c>
      <c r="D22" s="73">
        <v>82</v>
      </c>
      <c r="E22" s="73">
        <v>107</v>
      </c>
      <c r="G22" s="73">
        <v>72</v>
      </c>
      <c r="H22" s="73">
        <v>80</v>
      </c>
      <c r="I22" s="73">
        <v>92</v>
      </c>
      <c r="J22" s="73">
        <v>107</v>
      </c>
      <c r="K22" s="73">
        <v>99</v>
      </c>
      <c r="L22" s="343">
        <v>98</v>
      </c>
      <c r="M22" s="73">
        <v>-1.0101010101010055</v>
      </c>
      <c r="N22" s="73">
        <v>22.5</v>
      </c>
      <c r="P22" s="73">
        <v>80</v>
      </c>
      <c r="Q22" s="343">
        <v>98</v>
      </c>
      <c r="R22" s="73">
        <v>22.5</v>
      </c>
    </row>
    <row r="23" spans="2:18" ht="14.25">
      <c r="B23" s="34"/>
      <c r="C23" s="90" t="s">
        <v>78</v>
      </c>
      <c r="D23" s="73">
        <v>770</v>
      </c>
      <c r="E23" s="73">
        <v>531</v>
      </c>
      <c r="G23" s="73">
        <v>1037</v>
      </c>
      <c r="H23" s="73">
        <v>1012</v>
      </c>
      <c r="I23" s="73">
        <v>675</v>
      </c>
      <c r="J23" s="73">
        <v>531</v>
      </c>
      <c r="K23" s="73">
        <v>529</v>
      </c>
      <c r="L23" s="343">
        <v>556</v>
      </c>
      <c r="M23" s="73">
        <v>5.1039697542533125</v>
      </c>
      <c r="N23" s="73">
        <v>-45.0592885375494</v>
      </c>
      <c r="P23" s="73">
        <v>1012</v>
      </c>
      <c r="Q23" s="343">
        <v>556</v>
      </c>
      <c r="R23" s="73">
        <v>-45.0592885375494</v>
      </c>
    </row>
    <row r="24" spans="2:17" ht="14.25">
      <c r="B24" s="89" t="s">
        <v>90</v>
      </c>
      <c r="C24" s="20"/>
      <c r="L24" s="343"/>
      <c r="Q24" s="343"/>
    </row>
    <row r="25" spans="2:18" ht="14.25">
      <c r="B25" s="34"/>
      <c r="C25" s="91" t="s">
        <v>84</v>
      </c>
      <c r="D25" s="73">
        <v>386</v>
      </c>
      <c r="E25" s="73">
        <v>325</v>
      </c>
      <c r="G25" s="73">
        <v>375</v>
      </c>
      <c r="H25" s="73">
        <v>351</v>
      </c>
      <c r="I25" s="73">
        <v>330</v>
      </c>
      <c r="J25" s="73">
        <v>325</v>
      </c>
      <c r="K25" s="73">
        <v>284</v>
      </c>
      <c r="L25" s="343">
        <v>280</v>
      </c>
      <c r="M25" s="73">
        <v>-1.4084507042253502</v>
      </c>
      <c r="N25" s="73">
        <v>-20.227920227920226</v>
      </c>
      <c r="P25" s="73">
        <v>351</v>
      </c>
      <c r="Q25" s="343">
        <v>280</v>
      </c>
      <c r="R25" s="73">
        <v>-20.227920227920226</v>
      </c>
    </row>
    <row r="26" spans="3:18" ht="14.25">
      <c r="C26" s="91" t="s">
        <v>85</v>
      </c>
      <c r="D26" s="73">
        <v>22</v>
      </c>
      <c r="E26" s="73">
        <v>25</v>
      </c>
      <c r="G26" s="73">
        <v>24</v>
      </c>
      <c r="H26" s="73">
        <v>13</v>
      </c>
      <c r="I26" s="73">
        <v>12</v>
      </c>
      <c r="J26" s="73">
        <v>25</v>
      </c>
      <c r="K26" s="73">
        <v>32</v>
      </c>
      <c r="L26" s="343">
        <v>32</v>
      </c>
      <c r="M26" s="73">
        <v>0</v>
      </c>
      <c r="N26" s="73" t="s">
        <v>369</v>
      </c>
      <c r="P26" s="73">
        <v>13</v>
      </c>
      <c r="Q26" s="343">
        <v>32</v>
      </c>
      <c r="R26" s="73" t="s">
        <v>369</v>
      </c>
    </row>
    <row r="27" spans="3:18" ht="14.25">
      <c r="C27" s="91" t="s">
        <v>86</v>
      </c>
      <c r="D27" s="73">
        <v>30</v>
      </c>
      <c r="E27" s="73">
        <v>17</v>
      </c>
      <c r="G27" s="73">
        <v>27</v>
      </c>
      <c r="H27" s="73">
        <v>21</v>
      </c>
      <c r="I27" s="73">
        <v>19</v>
      </c>
      <c r="J27" s="73">
        <v>17</v>
      </c>
      <c r="K27" s="73">
        <v>16</v>
      </c>
      <c r="L27" s="343">
        <v>14</v>
      </c>
      <c r="M27" s="73">
        <v>-12.5</v>
      </c>
      <c r="N27" s="73">
        <v>-33.333333333333336</v>
      </c>
      <c r="P27" s="73">
        <v>21</v>
      </c>
      <c r="Q27" s="343">
        <v>14</v>
      </c>
      <c r="R27" s="73">
        <v>-33.333333333333336</v>
      </c>
    </row>
    <row r="28" spans="3:18" ht="14.25">
      <c r="C28" s="91" t="s">
        <v>87</v>
      </c>
      <c r="D28" s="73">
        <v>238</v>
      </c>
      <c r="E28" s="73">
        <v>107</v>
      </c>
      <c r="G28" s="73">
        <v>280</v>
      </c>
      <c r="H28" s="73">
        <v>197</v>
      </c>
      <c r="I28" s="73">
        <v>161</v>
      </c>
      <c r="J28" s="73">
        <v>107</v>
      </c>
      <c r="K28" s="73">
        <v>120</v>
      </c>
      <c r="L28" s="343">
        <v>105</v>
      </c>
      <c r="M28" s="73">
        <v>-12.5</v>
      </c>
      <c r="N28" s="73">
        <v>-46.700507614213194</v>
      </c>
      <c r="P28" s="73">
        <v>197</v>
      </c>
      <c r="Q28" s="343">
        <v>105</v>
      </c>
      <c r="R28" s="73">
        <v>-46.700507614213194</v>
      </c>
    </row>
    <row r="29" spans="3:18" ht="14.25">
      <c r="C29" s="91" t="s">
        <v>88</v>
      </c>
      <c r="D29" s="73">
        <v>97</v>
      </c>
      <c r="E29" s="73">
        <v>183</v>
      </c>
      <c r="G29" s="73">
        <v>121</v>
      </c>
      <c r="H29" s="73">
        <v>115</v>
      </c>
      <c r="I29" s="73">
        <v>150</v>
      </c>
      <c r="J29" s="73">
        <v>183</v>
      </c>
      <c r="K29" s="73">
        <v>212</v>
      </c>
      <c r="L29" s="343">
        <v>229</v>
      </c>
      <c r="M29" s="73">
        <v>8.018867924528305</v>
      </c>
      <c r="N29" s="73">
        <v>99.1304347826087</v>
      </c>
      <c r="P29" s="73">
        <v>115</v>
      </c>
      <c r="Q29" s="343">
        <v>229</v>
      </c>
      <c r="R29" s="73">
        <v>99.1304347826087</v>
      </c>
    </row>
    <row r="30" spans="3:18" ht="14.25">
      <c r="C30" s="91" t="s">
        <v>89</v>
      </c>
      <c r="D30" s="73">
        <v>621</v>
      </c>
      <c r="E30" s="73">
        <v>399</v>
      </c>
      <c r="G30" s="73">
        <v>818</v>
      </c>
      <c r="H30" s="73">
        <v>882</v>
      </c>
      <c r="I30" s="73">
        <v>545</v>
      </c>
      <c r="J30" s="73">
        <v>399</v>
      </c>
      <c r="K30" s="73">
        <v>374</v>
      </c>
      <c r="L30" s="343">
        <v>366</v>
      </c>
      <c r="M30" s="73">
        <v>-2.1390374331550777</v>
      </c>
      <c r="N30" s="73">
        <v>-58.50340136054422</v>
      </c>
      <c r="P30" s="73">
        <v>882</v>
      </c>
      <c r="Q30" s="343">
        <v>366</v>
      </c>
      <c r="R30" s="73">
        <v>-58.50340136054422</v>
      </c>
    </row>
    <row r="31" spans="3:18" ht="14.25">
      <c r="C31" s="91" t="s">
        <v>91</v>
      </c>
      <c r="D31" s="73">
        <v>113</v>
      </c>
      <c r="E31" s="73">
        <v>74</v>
      </c>
      <c r="G31" s="73">
        <v>94</v>
      </c>
      <c r="H31" s="73">
        <v>75</v>
      </c>
      <c r="I31" s="73">
        <v>74</v>
      </c>
      <c r="J31" s="73">
        <v>74</v>
      </c>
      <c r="K31" s="73">
        <v>76</v>
      </c>
      <c r="L31" s="343">
        <v>69</v>
      </c>
      <c r="M31" s="73">
        <v>-9.210526315789469</v>
      </c>
      <c r="N31" s="73">
        <v>-8</v>
      </c>
      <c r="P31" s="73">
        <v>75</v>
      </c>
      <c r="Q31" s="343">
        <v>69</v>
      </c>
      <c r="R31" s="73">
        <v>-8</v>
      </c>
    </row>
    <row r="32" spans="3:18" ht="14.25">
      <c r="C32" s="91" t="s">
        <v>36</v>
      </c>
      <c r="D32" s="73">
        <v>98</v>
      </c>
      <c r="E32" s="73">
        <v>82</v>
      </c>
      <c r="G32" s="73">
        <v>88</v>
      </c>
      <c r="H32" s="73">
        <v>84</v>
      </c>
      <c r="I32" s="73">
        <v>87</v>
      </c>
      <c r="J32" s="73">
        <v>82</v>
      </c>
      <c r="K32" s="73">
        <v>48</v>
      </c>
      <c r="L32" s="343">
        <v>68</v>
      </c>
      <c r="M32" s="73">
        <v>41.66666666666667</v>
      </c>
      <c r="N32" s="73">
        <v>-19.047619047619047</v>
      </c>
      <c r="P32" s="73">
        <v>84</v>
      </c>
      <c r="Q32" s="343">
        <v>68</v>
      </c>
      <c r="R32" s="73">
        <v>-19.047619047619047</v>
      </c>
    </row>
    <row r="33" spans="2:18" s="16" customFormat="1" ht="15">
      <c r="B33" s="16" t="s">
        <v>213</v>
      </c>
      <c r="C33" s="29"/>
      <c r="D33" s="15">
        <v>203</v>
      </c>
      <c r="E33" s="15">
        <v>133</v>
      </c>
      <c r="F33" s="15"/>
      <c r="G33" s="15">
        <v>207</v>
      </c>
      <c r="H33" s="15">
        <v>200</v>
      </c>
      <c r="I33" s="15">
        <v>189</v>
      </c>
      <c r="J33" s="15">
        <v>133</v>
      </c>
      <c r="K33" s="15">
        <v>111</v>
      </c>
      <c r="L33" s="342">
        <v>112</v>
      </c>
      <c r="M33" s="15">
        <v>0.9009009009008917</v>
      </c>
      <c r="N33" s="15">
        <v>-44</v>
      </c>
      <c r="O33" s="13"/>
      <c r="P33" s="15">
        <v>200</v>
      </c>
      <c r="Q33" s="342">
        <v>112</v>
      </c>
      <c r="R33" s="15">
        <v>-44</v>
      </c>
    </row>
    <row r="34" spans="2:18" ht="15">
      <c r="B34" s="16"/>
      <c r="C34" s="34" t="s">
        <v>79</v>
      </c>
      <c r="D34" s="73">
        <v>106</v>
      </c>
      <c r="E34" s="73">
        <v>6</v>
      </c>
      <c r="G34" s="73">
        <v>104</v>
      </c>
      <c r="H34" s="73">
        <v>80</v>
      </c>
      <c r="I34" s="73">
        <v>77</v>
      </c>
      <c r="J34" s="73">
        <v>6</v>
      </c>
      <c r="K34" s="73">
        <v>6</v>
      </c>
      <c r="L34" s="343">
        <v>3</v>
      </c>
      <c r="M34" s="73">
        <v>-50</v>
      </c>
      <c r="N34" s="73">
        <v>-96.25</v>
      </c>
      <c r="P34" s="73">
        <v>80</v>
      </c>
      <c r="Q34" s="343">
        <v>3</v>
      </c>
      <c r="R34" s="73">
        <v>-96.25</v>
      </c>
    </row>
    <row r="35" spans="2:18" ht="15">
      <c r="B35" s="16"/>
      <c r="C35" s="34" t="s">
        <v>80</v>
      </c>
      <c r="D35" s="73">
        <v>97</v>
      </c>
      <c r="E35" s="73">
        <v>127</v>
      </c>
      <c r="G35" s="73">
        <v>103</v>
      </c>
      <c r="H35" s="73">
        <v>120</v>
      </c>
      <c r="I35" s="73">
        <v>112</v>
      </c>
      <c r="J35" s="73">
        <v>127</v>
      </c>
      <c r="K35" s="73">
        <v>105</v>
      </c>
      <c r="L35" s="343">
        <v>109</v>
      </c>
      <c r="M35" s="73">
        <v>3.809523809523818</v>
      </c>
      <c r="N35" s="73">
        <v>-9.166666666666668</v>
      </c>
      <c r="P35" s="73">
        <v>120</v>
      </c>
      <c r="Q35" s="343">
        <v>109</v>
      </c>
      <c r="R35" s="73">
        <v>-9.166666666666668</v>
      </c>
    </row>
    <row r="36" spans="1:17" ht="15">
      <c r="A36" s="16"/>
      <c r="B36" s="34"/>
      <c r="C36" s="20"/>
      <c r="L36" s="343"/>
      <c r="Q36" s="343"/>
    </row>
    <row r="37" spans="1:17" ht="15">
      <c r="A37" s="44" t="s">
        <v>212</v>
      </c>
      <c r="B37" s="34"/>
      <c r="C37" s="20"/>
      <c r="L37" s="343"/>
      <c r="Q37" s="343"/>
    </row>
    <row r="38" spans="1:18" s="16" customFormat="1" ht="15">
      <c r="A38" s="16" t="s">
        <v>214</v>
      </c>
      <c r="C38" s="30"/>
      <c r="D38" s="15">
        <v>1672</v>
      </c>
      <c r="E38" s="15">
        <v>1852</v>
      </c>
      <c r="F38" s="15"/>
      <c r="G38" s="15">
        <v>1688</v>
      </c>
      <c r="H38" s="15">
        <v>1809</v>
      </c>
      <c r="I38" s="15">
        <v>1820</v>
      </c>
      <c r="J38" s="15">
        <v>1852</v>
      </c>
      <c r="K38" s="15">
        <v>1903</v>
      </c>
      <c r="L38" s="342">
        <v>1991</v>
      </c>
      <c r="M38" s="15">
        <v>4.6242774566473965</v>
      </c>
      <c r="N38" s="15">
        <v>10.060807075732448</v>
      </c>
      <c r="O38" s="13"/>
      <c r="P38" s="15">
        <v>1809</v>
      </c>
      <c r="Q38" s="342">
        <v>1991</v>
      </c>
      <c r="R38" s="15">
        <v>10.060807075732448</v>
      </c>
    </row>
    <row r="39" spans="2:18" s="16" customFormat="1" ht="15">
      <c r="B39" s="16" t="s">
        <v>215</v>
      </c>
      <c r="D39" s="15">
        <v>1325</v>
      </c>
      <c r="E39" s="15">
        <v>1476</v>
      </c>
      <c r="F39" s="15"/>
      <c r="G39" s="15">
        <v>1339</v>
      </c>
      <c r="H39" s="15">
        <v>1433</v>
      </c>
      <c r="I39" s="15">
        <v>1449</v>
      </c>
      <c r="J39" s="15">
        <v>1476</v>
      </c>
      <c r="K39" s="15">
        <v>1539</v>
      </c>
      <c r="L39" s="342">
        <v>1628</v>
      </c>
      <c r="M39" s="15">
        <v>5.782975958414549</v>
      </c>
      <c r="N39" s="15">
        <v>13.607815771109566</v>
      </c>
      <c r="O39" s="13"/>
      <c r="P39" s="15">
        <v>1433</v>
      </c>
      <c r="Q39" s="342">
        <v>1628</v>
      </c>
      <c r="R39" s="15">
        <v>13.607815771109566</v>
      </c>
    </row>
    <row r="40" spans="2:17" ht="14.25">
      <c r="B40" s="89" t="s">
        <v>83</v>
      </c>
      <c r="C40" s="20"/>
      <c r="L40" s="343"/>
      <c r="Q40" s="343"/>
    </row>
    <row r="41" spans="2:18" ht="15">
      <c r="B41" s="29"/>
      <c r="C41" s="20" t="s">
        <v>352</v>
      </c>
      <c r="D41" s="73">
        <v>440</v>
      </c>
      <c r="E41" s="73">
        <v>502</v>
      </c>
      <c r="G41" s="73">
        <v>459</v>
      </c>
      <c r="H41" s="73">
        <v>482</v>
      </c>
      <c r="I41" s="73">
        <v>490</v>
      </c>
      <c r="J41" s="73">
        <v>502</v>
      </c>
      <c r="K41" s="73">
        <v>510</v>
      </c>
      <c r="L41" s="343">
        <v>529</v>
      </c>
      <c r="M41" s="73">
        <v>3.7254901960784403</v>
      </c>
      <c r="N41" s="73">
        <v>9.75103734439835</v>
      </c>
      <c r="P41" s="73">
        <v>482</v>
      </c>
      <c r="Q41" s="343">
        <v>529</v>
      </c>
      <c r="R41" s="73">
        <v>9.75103734439835</v>
      </c>
    </row>
    <row r="42" spans="2:18" ht="15">
      <c r="B42" s="29"/>
      <c r="C42" s="20" t="s">
        <v>348</v>
      </c>
      <c r="D42" s="73">
        <v>885</v>
      </c>
      <c r="E42" s="73">
        <v>974</v>
      </c>
      <c r="G42" s="73">
        <v>880</v>
      </c>
      <c r="H42" s="73">
        <v>951</v>
      </c>
      <c r="I42" s="73">
        <v>959</v>
      </c>
      <c r="J42" s="73">
        <v>974</v>
      </c>
      <c r="K42" s="73">
        <v>1029</v>
      </c>
      <c r="L42" s="343">
        <v>1099</v>
      </c>
      <c r="M42" s="73">
        <v>6.802721088435382</v>
      </c>
      <c r="N42" s="73">
        <v>15.562565720294419</v>
      </c>
      <c r="P42" s="73">
        <v>951</v>
      </c>
      <c r="Q42" s="343">
        <v>1099</v>
      </c>
      <c r="R42" s="73">
        <v>15.562565720294419</v>
      </c>
    </row>
    <row r="43" spans="2:17" ht="14.25">
      <c r="B43" s="56" t="s">
        <v>82</v>
      </c>
      <c r="C43" s="20"/>
      <c r="L43" s="343"/>
      <c r="Q43" s="343"/>
    </row>
    <row r="44" spans="2:18" ht="14.25">
      <c r="B44" s="34"/>
      <c r="C44" s="20" t="s">
        <v>50</v>
      </c>
      <c r="D44" s="73">
        <v>546</v>
      </c>
      <c r="E44" s="73">
        <v>613</v>
      </c>
      <c r="G44" s="73">
        <v>559</v>
      </c>
      <c r="H44" s="73">
        <v>588</v>
      </c>
      <c r="I44" s="73">
        <v>611</v>
      </c>
      <c r="J44" s="73">
        <v>613</v>
      </c>
      <c r="K44" s="73">
        <v>648</v>
      </c>
      <c r="L44" s="343">
        <v>683</v>
      </c>
      <c r="M44" s="73">
        <v>5.401234567901225</v>
      </c>
      <c r="N44" s="73">
        <v>16.156462585034003</v>
      </c>
      <c r="P44" s="73">
        <v>588</v>
      </c>
      <c r="Q44" s="343">
        <v>683</v>
      </c>
      <c r="R44" s="73">
        <v>16.156462585034003</v>
      </c>
    </row>
    <row r="45" spans="2:18" ht="14.25">
      <c r="B45" s="34"/>
      <c r="C45" s="90" t="s">
        <v>51</v>
      </c>
      <c r="D45" s="73">
        <v>330</v>
      </c>
      <c r="E45" s="73">
        <v>369</v>
      </c>
      <c r="G45" s="73">
        <v>335</v>
      </c>
      <c r="H45" s="73">
        <v>371</v>
      </c>
      <c r="I45" s="73">
        <v>367</v>
      </c>
      <c r="J45" s="73">
        <v>369</v>
      </c>
      <c r="K45" s="73">
        <v>368</v>
      </c>
      <c r="L45" s="343">
        <v>372</v>
      </c>
      <c r="M45" s="73">
        <v>1.0869565217391353</v>
      </c>
      <c r="N45" s="73">
        <v>0.26954177897573484</v>
      </c>
      <c r="P45" s="73">
        <v>371</v>
      </c>
      <c r="Q45" s="343">
        <v>372</v>
      </c>
      <c r="R45" s="73">
        <v>0.26954177897573484</v>
      </c>
    </row>
    <row r="46" spans="2:18" ht="14.25">
      <c r="B46" s="34"/>
      <c r="C46" s="90" t="s">
        <v>77</v>
      </c>
      <c r="D46" s="73">
        <v>121</v>
      </c>
      <c r="E46" s="73">
        <v>145</v>
      </c>
      <c r="G46" s="73">
        <v>126</v>
      </c>
      <c r="H46" s="73">
        <v>125</v>
      </c>
      <c r="I46" s="73">
        <v>123</v>
      </c>
      <c r="J46" s="73">
        <v>145</v>
      </c>
      <c r="K46" s="73">
        <v>151</v>
      </c>
      <c r="L46" s="343">
        <v>201</v>
      </c>
      <c r="M46" s="73">
        <v>33.11258278145694</v>
      </c>
      <c r="N46" s="73">
        <v>60.8</v>
      </c>
      <c r="P46" s="73">
        <v>125</v>
      </c>
      <c r="Q46" s="343">
        <v>201</v>
      </c>
      <c r="R46" s="73">
        <v>60.8</v>
      </c>
    </row>
    <row r="47" spans="2:18" ht="14.25">
      <c r="B47" s="34"/>
      <c r="C47" s="90" t="s">
        <v>75</v>
      </c>
      <c r="D47" s="73">
        <v>174</v>
      </c>
      <c r="E47" s="73">
        <v>189</v>
      </c>
      <c r="G47" s="73">
        <v>170</v>
      </c>
      <c r="H47" s="73">
        <v>191</v>
      </c>
      <c r="I47" s="73">
        <v>191</v>
      </c>
      <c r="J47" s="73">
        <v>189</v>
      </c>
      <c r="K47" s="73">
        <v>212</v>
      </c>
      <c r="L47" s="343">
        <v>212</v>
      </c>
      <c r="M47" s="73">
        <v>0</v>
      </c>
      <c r="N47" s="73">
        <v>10.994764397905765</v>
      </c>
      <c r="P47" s="73">
        <v>191</v>
      </c>
      <c r="Q47" s="343">
        <v>212</v>
      </c>
      <c r="R47" s="73">
        <v>10.994764397905765</v>
      </c>
    </row>
    <row r="48" spans="2:18" ht="14.25">
      <c r="B48" s="34"/>
      <c r="C48" s="90" t="s">
        <v>78</v>
      </c>
      <c r="D48" s="73">
        <v>154</v>
      </c>
      <c r="E48" s="73">
        <v>160</v>
      </c>
      <c r="G48" s="73">
        <v>149</v>
      </c>
      <c r="H48" s="73">
        <v>158</v>
      </c>
      <c r="I48" s="73">
        <v>157</v>
      </c>
      <c r="J48" s="73">
        <v>160</v>
      </c>
      <c r="K48" s="73">
        <v>160</v>
      </c>
      <c r="L48" s="343">
        <v>160</v>
      </c>
      <c r="M48" s="73">
        <v>0</v>
      </c>
      <c r="N48" s="73">
        <v>1.2658227848101333</v>
      </c>
      <c r="P48" s="73">
        <v>158</v>
      </c>
      <c r="Q48" s="343">
        <v>160</v>
      </c>
      <c r="R48" s="73">
        <v>1.2658227848101333</v>
      </c>
    </row>
    <row r="49" spans="2:18" s="16" customFormat="1" ht="15">
      <c r="B49" s="16" t="s">
        <v>216</v>
      </c>
      <c r="D49" s="15">
        <v>347</v>
      </c>
      <c r="E49" s="15">
        <v>376</v>
      </c>
      <c r="F49" s="15"/>
      <c r="G49" s="15">
        <v>349</v>
      </c>
      <c r="H49" s="15">
        <v>376</v>
      </c>
      <c r="I49" s="15">
        <v>371</v>
      </c>
      <c r="J49" s="15">
        <v>376</v>
      </c>
      <c r="K49" s="15">
        <v>364</v>
      </c>
      <c r="L49" s="342">
        <v>363</v>
      </c>
      <c r="M49" s="15">
        <v>-0.27472527472527375</v>
      </c>
      <c r="N49" s="15">
        <v>-3.4574468085106336</v>
      </c>
      <c r="O49" s="13"/>
      <c r="P49" s="15">
        <v>376</v>
      </c>
      <c r="Q49" s="342">
        <v>363</v>
      </c>
      <c r="R49" s="15">
        <v>-3.4574468085106336</v>
      </c>
    </row>
    <row r="50" spans="3:18" ht="14.25">
      <c r="C50" s="34" t="s">
        <v>79</v>
      </c>
      <c r="D50" s="73">
        <v>92</v>
      </c>
      <c r="E50" s="73">
        <v>124</v>
      </c>
      <c r="G50" s="73">
        <v>99</v>
      </c>
      <c r="H50" s="73">
        <v>116</v>
      </c>
      <c r="I50" s="73">
        <v>122</v>
      </c>
      <c r="J50" s="73">
        <v>124</v>
      </c>
      <c r="K50" s="73">
        <v>105</v>
      </c>
      <c r="L50" s="343">
        <v>103</v>
      </c>
      <c r="M50" s="73">
        <v>-1.904761904761909</v>
      </c>
      <c r="N50" s="73">
        <v>-11.206896551724132</v>
      </c>
      <c r="P50" s="73">
        <v>116</v>
      </c>
      <c r="Q50" s="343">
        <v>103</v>
      </c>
      <c r="R50" s="73">
        <v>-11.206896551724132</v>
      </c>
    </row>
    <row r="51" spans="3:18" ht="14.25">
      <c r="C51" s="34" t="s">
        <v>80</v>
      </c>
      <c r="D51" s="73">
        <v>255</v>
      </c>
      <c r="E51" s="73">
        <v>252</v>
      </c>
      <c r="G51" s="73">
        <v>250</v>
      </c>
      <c r="H51" s="73">
        <v>260</v>
      </c>
      <c r="I51" s="73">
        <v>249</v>
      </c>
      <c r="J51" s="73">
        <v>252</v>
      </c>
      <c r="K51" s="73">
        <v>259</v>
      </c>
      <c r="L51" s="343">
        <v>260</v>
      </c>
      <c r="M51" s="73">
        <v>0.38610038610038533</v>
      </c>
      <c r="N51" s="73">
        <v>0</v>
      </c>
      <c r="P51" s="73">
        <v>260</v>
      </c>
      <c r="Q51" s="343">
        <v>260</v>
      </c>
      <c r="R51" s="73">
        <v>0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64" r:id="rId1"/>
  <headerFooter alignWithMargins="0">
    <oddFooter>&amp;L&amp;F
&amp;A&amp;R&amp;D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7"/>
    <pageSetUpPr fitToPage="1"/>
  </sheetPr>
  <dimension ref="A1:R22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4.00390625" style="18" customWidth="1"/>
    <col min="2" max="2" width="4.28125" style="18" customWidth="1"/>
    <col min="3" max="3" width="40.00390625" style="5" customWidth="1"/>
    <col min="4" max="5" width="9.8515625" style="117" bestFit="1" customWidth="1"/>
    <col min="6" max="6" width="3.57421875" style="117" customWidth="1"/>
    <col min="7" max="7" width="9.8515625" style="117" customWidth="1"/>
    <col min="8" max="8" width="9.8515625" style="117" bestFit="1" customWidth="1"/>
    <col min="9" max="11" width="9.8515625" style="117" customWidth="1"/>
    <col min="12" max="12" width="10.7109375" style="117" bestFit="1" customWidth="1"/>
    <col min="13" max="13" width="8.00390625" style="117" customWidth="1"/>
    <col min="14" max="14" width="7.7109375" style="117" bestFit="1" customWidth="1"/>
    <col min="15" max="15" width="2.8515625" style="17" customWidth="1"/>
    <col min="16" max="16" width="9.8515625" style="117" customWidth="1"/>
    <col min="17" max="17" width="10.00390625" style="117" customWidth="1"/>
    <col min="18" max="18" width="7.8515625" style="117" customWidth="1"/>
    <col min="19" max="16384" width="9.140625" style="18" customWidth="1"/>
  </cols>
  <sheetData>
    <row r="1" spans="1:18" s="40" customFormat="1" ht="20.25">
      <c r="A1" s="39" t="s">
        <v>118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1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45"/>
      <c r="B3" s="29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P3" s="15"/>
      <c r="Q3" s="121"/>
      <c r="R3" s="15"/>
    </row>
    <row r="4" spans="1:17" ht="15">
      <c r="A4" s="44" t="s">
        <v>225</v>
      </c>
      <c r="B4" s="36"/>
      <c r="L4" s="156"/>
      <c r="Q4" s="156"/>
    </row>
    <row r="5" spans="1:17" ht="15">
      <c r="A5" s="16" t="s">
        <v>126</v>
      </c>
      <c r="C5" s="18"/>
      <c r="L5" s="157"/>
      <c r="Q5" s="157"/>
    </row>
    <row r="6" spans="2:18" s="16" customFormat="1" ht="15">
      <c r="B6" s="16" t="s">
        <v>119</v>
      </c>
      <c r="D6" s="15"/>
      <c r="E6" s="15"/>
      <c r="F6" s="15"/>
      <c r="G6" s="15"/>
      <c r="H6" s="15"/>
      <c r="I6" s="15"/>
      <c r="J6" s="15"/>
      <c r="K6" s="15"/>
      <c r="L6" s="338"/>
      <c r="M6" s="15"/>
      <c r="N6" s="15"/>
      <c r="O6" s="13"/>
      <c r="P6" s="15"/>
      <c r="Q6" s="338"/>
      <c r="R6" s="15"/>
    </row>
    <row r="7" spans="3:18" ht="14.25">
      <c r="C7" s="18" t="s">
        <v>120</v>
      </c>
      <c r="D7" s="117">
        <v>8435</v>
      </c>
      <c r="E7" s="117">
        <v>8780</v>
      </c>
      <c r="G7" s="117">
        <v>8440</v>
      </c>
      <c r="H7" s="117">
        <v>8650</v>
      </c>
      <c r="I7" s="117">
        <v>8775</v>
      </c>
      <c r="J7" s="117">
        <v>8780</v>
      </c>
      <c r="K7" s="117">
        <v>8784</v>
      </c>
      <c r="L7" s="156">
        <v>9256</v>
      </c>
      <c r="M7" s="73">
        <v>5.373406193078334</v>
      </c>
      <c r="N7" s="73">
        <v>7.0057803468208</v>
      </c>
      <c r="P7" s="73">
        <v>8650</v>
      </c>
      <c r="Q7" s="156">
        <v>9256</v>
      </c>
      <c r="R7" s="73">
        <v>7.0057803468208</v>
      </c>
    </row>
    <row r="8" spans="3:18" ht="14.25">
      <c r="C8" s="18" t="s">
        <v>121</v>
      </c>
      <c r="D8" s="117">
        <v>20928</v>
      </c>
      <c r="E8" s="117">
        <v>23927</v>
      </c>
      <c r="G8" s="117">
        <v>21194</v>
      </c>
      <c r="H8" s="117">
        <v>20547</v>
      </c>
      <c r="I8" s="117">
        <v>20851</v>
      </c>
      <c r="J8" s="117">
        <v>23927</v>
      </c>
      <c r="K8" s="117">
        <v>23103</v>
      </c>
      <c r="L8" s="156">
        <v>22596</v>
      </c>
      <c r="M8" s="73">
        <v>-2.194520192182836</v>
      </c>
      <c r="N8" s="73">
        <v>9.972258723901305</v>
      </c>
      <c r="P8" s="73">
        <v>20547</v>
      </c>
      <c r="Q8" s="156">
        <v>22596</v>
      </c>
      <c r="R8" s="73">
        <v>9.972258723901305</v>
      </c>
    </row>
    <row r="9" spans="3:18" ht="14.25">
      <c r="C9" s="18" t="s">
        <v>341</v>
      </c>
      <c r="D9" s="117">
        <v>-6098</v>
      </c>
      <c r="E9" s="117">
        <v>-5064</v>
      </c>
      <c r="G9" s="117">
        <v>-6084</v>
      </c>
      <c r="H9" s="117">
        <v>-5044</v>
      </c>
      <c r="I9" s="117">
        <v>-5073</v>
      </c>
      <c r="J9" s="117">
        <v>-5064</v>
      </c>
      <c r="K9" s="117">
        <v>-5051</v>
      </c>
      <c r="L9" s="156">
        <v>-5025</v>
      </c>
      <c r="M9" s="117">
        <v>0.5147495545436587</v>
      </c>
      <c r="N9" s="73">
        <v>0.37668517049960215</v>
      </c>
      <c r="P9" s="73">
        <v>-5044</v>
      </c>
      <c r="Q9" s="156">
        <v>-5025</v>
      </c>
      <c r="R9" s="117">
        <v>-0.37668517049960215</v>
      </c>
    </row>
    <row r="10" spans="2:17" ht="15">
      <c r="B10" s="16" t="s">
        <v>122</v>
      </c>
      <c r="C10" s="18"/>
      <c r="L10" s="156"/>
      <c r="P10" s="73"/>
      <c r="Q10" s="156"/>
    </row>
    <row r="11" spans="2:18" ht="14.25">
      <c r="B11" s="99"/>
      <c r="C11" s="18" t="s">
        <v>123</v>
      </c>
      <c r="D11" s="117">
        <v>434</v>
      </c>
      <c r="E11" s="117">
        <v>696</v>
      </c>
      <c r="G11" s="117">
        <v>662</v>
      </c>
      <c r="H11" s="117">
        <v>757</v>
      </c>
      <c r="I11" s="117">
        <v>482</v>
      </c>
      <c r="J11" s="117">
        <v>696</v>
      </c>
      <c r="K11" s="117">
        <v>667</v>
      </c>
      <c r="L11" s="156">
        <v>820</v>
      </c>
      <c r="M11" s="73">
        <v>22.93853073463268</v>
      </c>
      <c r="N11" s="73">
        <v>8.322324966974893</v>
      </c>
      <c r="P11" s="73">
        <v>757</v>
      </c>
      <c r="Q11" s="156">
        <v>820</v>
      </c>
      <c r="R11" s="73">
        <v>8.322324966974893</v>
      </c>
    </row>
    <row r="12" spans="2:18" ht="14.25">
      <c r="B12" s="99"/>
      <c r="C12" s="18" t="s">
        <v>124</v>
      </c>
      <c r="D12" s="117">
        <v>5970</v>
      </c>
      <c r="E12" s="117">
        <v>5281</v>
      </c>
      <c r="G12" s="117">
        <v>5955</v>
      </c>
      <c r="H12" s="117">
        <v>5714</v>
      </c>
      <c r="I12" s="117">
        <v>5415</v>
      </c>
      <c r="J12" s="117">
        <v>5281</v>
      </c>
      <c r="K12" s="117">
        <v>5174</v>
      </c>
      <c r="L12" s="156">
        <v>5058</v>
      </c>
      <c r="M12" s="73">
        <v>-2.241979126401239</v>
      </c>
      <c r="N12" s="73">
        <v>-11.48057402870144</v>
      </c>
      <c r="P12" s="73">
        <v>5714</v>
      </c>
      <c r="Q12" s="156">
        <v>5058</v>
      </c>
      <c r="R12" s="73">
        <v>-11.48057402870144</v>
      </c>
    </row>
    <row r="13" spans="3:18" ht="14.25">
      <c r="C13" s="18" t="s">
        <v>125</v>
      </c>
      <c r="D13" s="117">
        <v>87</v>
      </c>
      <c r="E13" s="117">
        <v>149</v>
      </c>
      <c r="G13" s="117">
        <v>102</v>
      </c>
      <c r="H13" s="117">
        <v>94</v>
      </c>
      <c r="I13" s="117">
        <v>171</v>
      </c>
      <c r="J13" s="117">
        <v>149</v>
      </c>
      <c r="K13" s="117">
        <v>112</v>
      </c>
      <c r="L13" s="156">
        <v>79</v>
      </c>
      <c r="M13" s="73">
        <v>-29.464285714285708</v>
      </c>
      <c r="N13" s="73">
        <v>-15.957446808510634</v>
      </c>
      <c r="P13" s="73">
        <v>94</v>
      </c>
      <c r="Q13" s="156">
        <v>79</v>
      </c>
      <c r="R13" s="73">
        <v>-15.957446808510634</v>
      </c>
    </row>
    <row r="14" spans="2:18" s="24" customFormat="1" ht="14.25">
      <c r="B14" s="34"/>
      <c r="C14" s="24" t="s">
        <v>342</v>
      </c>
      <c r="D14" s="73">
        <v>-128</v>
      </c>
      <c r="E14" s="73">
        <v>-142</v>
      </c>
      <c r="F14" s="73"/>
      <c r="G14" s="73">
        <v>-142</v>
      </c>
      <c r="H14" s="73">
        <v>-139</v>
      </c>
      <c r="I14" s="73">
        <v>-143</v>
      </c>
      <c r="J14" s="73">
        <v>-142</v>
      </c>
      <c r="K14" s="73">
        <v>-134</v>
      </c>
      <c r="L14" s="156">
        <v>-101</v>
      </c>
      <c r="M14" s="73">
        <v>24.626865671641795</v>
      </c>
      <c r="N14" s="73">
        <v>27.338129496402875</v>
      </c>
      <c r="P14" s="73">
        <v>-139</v>
      </c>
      <c r="Q14" s="156">
        <v>-101</v>
      </c>
      <c r="R14" s="73">
        <v>-27.338129496402875</v>
      </c>
    </row>
    <row r="15" spans="2:18" s="22" customFormat="1" ht="6" customHeight="1">
      <c r="B15" s="29"/>
      <c r="C15" s="24"/>
      <c r="D15" s="15"/>
      <c r="E15" s="15"/>
      <c r="F15" s="15"/>
      <c r="G15" s="15"/>
      <c r="H15" s="15"/>
      <c r="I15" s="15"/>
      <c r="J15" s="15"/>
      <c r="K15" s="15"/>
      <c r="L15" s="389"/>
      <c r="M15" s="15"/>
      <c r="N15" s="15"/>
      <c r="P15" s="15"/>
      <c r="Q15" s="389"/>
      <c r="R15" s="15"/>
    </row>
    <row r="16" spans="1:18" s="16" customFormat="1" ht="15">
      <c r="A16" s="16" t="s">
        <v>226</v>
      </c>
      <c r="B16" s="103"/>
      <c r="D16" s="15">
        <v>177222</v>
      </c>
      <c r="E16" s="15">
        <v>182694</v>
      </c>
      <c r="F16" s="15"/>
      <c r="G16" s="15">
        <v>175850</v>
      </c>
      <c r="H16" s="15">
        <v>184824</v>
      </c>
      <c r="I16" s="15">
        <v>186847</v>
      </c>
      <c r="J16" s="15">
        <v>182694</v>
      </c>
      <c r="K16" s="15">
        <v>189644</v>
      </c>
      <c r="L16" s="121">
        <v>198445</v>
      </c>
      <c r="M16" s="15">
        <v>4.58016072219527</v>
      </c>
      <c r="N16" s="15">
        <v>7.30749253343721</v>
      </c>
      <c r="O16" s="13"/>
      <c r="P16" s="15">
        <v>184824</v>
      </c>
      <c r="Q16" s="121">
        <v>198445</v>
      </c>
      <c r="R16" s="15">
        <v>7.30749253343721</v>
      </c>
    </row>
    <row r="17" spans="2:17" ht="15">
      <c r="B17" s="36"/>
      <c r="L17" s="390"/>
      <c r="P17" s="73"/>
      <c r="Q17" s="389"/>
    </row>
    <row r="18" spans="1:17" ht="15">
      <c r="A18" s="44" t="s">
        <v>227</v>
      </c>
      <c r="B18" s="36"/>
      <c r="L18" s="390"/>
      <c r="P18" s="73"/>
      <c r="Q18" s="390"/>
    </row>
    <row r="19" spans="1:18" s="395" customFormat="1" ht="15">
      <c r="A19" s="44"/>
      <c r="B19" s="60" t="s">
        <v>404</v>
      </c>
      <c r="C19" s="397"/>
      <c r="D19" s="130">
        <v>11</v>
      </c>
      <c r="E19" s="130">
        <v>11.8</v>
      </c>
      <c r="F19" s="396"/>
      <c r="G19" s="130">
        <v>11.3</v>
      </c>
      <c r="H19" s="130">
        <v>11.1</v>
      </c>
      <c r="I19" s="130">
        <v>11.2</v>
      </c>
      <c r="J19" s="130">
        <v>11.8</v>
      </c>
      <c r="K19" s="130">
        <v>11.5</v>
      </c>
      <c r="L19" s="390">
        <v>11.5</v>
      </c>
      <c r="M19" s="130">
        <v>0</v>
      </c>
      <c r="N19" s="130">
        <v>0.4</v>
      </c>
      <c r="P19" s="130">
        <v>11.1</v>
      </c>
      <c r="Q19" s="390">
        <v>11.5</v>
      </c>
      <c r="R19" s="130">
        <v>0.4</v>
      </c>
    </row>
    <row r="20" spans="2:18" s="60" customFormat="1" ht="15">
      <c r="B20" s="60" t="s">
        <v>127</v>
      </c>
      <c r="D20" s="130">
        <v>13.1</v>
      </c>
      <c r="E20" s="130">
        <v>15.1</v>
      </c>
      <c r="F20" s="130"/>
      <c r="G20" s="130">
        <v>13.4</v>
      </c>
      <c r="H20" s="130">
        <v>13.1</v>
      </c>
      <c r="I20" s="130">
        <v>13.1</v>
      </c>
      <c r="J20" s="130">
        <v>15.1</v>
      </c>
      <c r="K20" s="130">
        <v>14.2</v>
      </c>
      <c r="L20" s="390">
        <v>13.5</v>
      </c>
      <c r="M20" s="130">
        <v>-0.6999999999999993</v>
      </c>
      <c r="N20" s="130">
        <v>0.4</v>
      </c>
      <c r="O20" s="63"/>
      <c r="P20" s="130">
        <v>13.1</v>
      </c>
      <c r="Q20" s="390">
        <v>13.5</v>
      </c>
      <c r="R20" s="130">
        <v>0.4</v>
      </c>
    </row>
    <row r="21" spans="2:18" s="60" customFormat="1" ht="15">
      <c r="B21" s="60" t="s">
        <v>128</v>
      </c>
      <c r="D21" s="130">
        <v>3.6</v>
      </c>
      <c r="E21" s="130">
        <v>3.3</v>
      </c>
      <c r="F21" s="130"/>
      <c r="G21" s="130">
        <v>3.7</v>
      </c>
      <c r="H21" s="130">
        <v>3.4</v>
      </c>
      <c r="I21" s="130">
        <v>3.2</v>
      </c>
      <c r="J21" s="130">
        <v>3.3</v>
      </c>
      <c r="K21" s="130">
        <v>3</v>
      </c>
      <c r="L21" s="390">
        <v>3</v>
      </c>
      <c r="M21" s="130">
        <v>0</v>
      </c>
      <c r="N21" s="130">
        <v>-0.4</v>
      </c>
      <c r="O21" s="63"/>
      <c r="P21" s="130">
        <v>3.4</v>
      </c>
      <c r="Q21" s="390">
        <v>3</v>
      </c>
      <c r="R21" s="130">
        <v>-0.4</v>
      </c>
    </row>
    <row r="22" spans="2:18" s="60" customFormat="1" ht="15">
      <c r="B22" s="60" t="s">
        <v>129</v>
      </c>
      <c r="D22" s="130">
        <v>16.7</v>
      </c>
      <c r="E22" s="130">
        <v>18.4</v>
      </c>
      <c r="F22" s="130"/>
      <c r="G22" s="130">
        <v>17.1</v>
      </c>
      <c r="H22" s="130">
        <v>16.5</v>
      </c>
      <c r="I22" s="130">
        <v>16.3</v>
      </c>
      <c r="J22" s="130">
        <v>18.4</v>
      </c>
      <c r="K22" s="130">
        <v>17.2</v>
      </c>
      <c r="L22" s="390">
        <v>16.5</v>
      </c>
      <c r="M22" s="130">
        <v>-0.6999999999999993</v>
      </c>
      <c r="N22" s="130">
        <v>0</v>
      </c>
      <c r="O22" s="63"/>
      <c r="P22" s="130">
        <v>16.5</v>
      </c>
      <c r="Q22" s="390">
        <v>16.5</v>
      </c>
      <c r="R22" s="130">
        <v>0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69" r:id="rId1"/>
  <headerFooter alignWithMargins="0">
    <oddFooter>&amp;L&amp;F
&amp;A&amp;R&amp;D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48"/>
    <pageSetUpPr fitToPage="1"/>
  </sheetPr>
  <dimension ref="A1:Q36"/>
  <sheetViews>
    <sheetView zoomScale="75" zoomScaleNormal="75" zoomScalePageLayoutView="0" workbookViewId="0" topLeftCell="A1">
      <pane xSplit="3" ySplit="2" topLeftCell="D8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2" max="2" width="14.00390625" style="0" customWidth="1"/>
    <col min="3" max="3" width="12.57421875" style="0" customWidth="1"/>
    <col min="4" max="4" width="10.28125" style="133" customWidth="1"/>
    <col min="5" max="5" width="10.28125" style="158" customWidth="1"/>
    <col min="6" max="6" width="1.8515625" style="133" customWidth="1"/>
    <col min="7" max="11" width="10.28125" style="158" customWidth="1"/>
    <col min="12" max="12" width="10.28125" style="283" customWidth="1"/>
    <col min="13" max="15" width="0.9921875" style="400" customWidth="1"/>
    <col min="16" max="17" width="10.28125" style="158" customWidth="1"/>
  </cols>
  <sheetData>
    <row r="1" spans="1:17" s="40" customFormat="1" ht="20.25">
      <c r="A1" s="39" t="s">
        <v>130</v>
      </c>
      <c r="D1" s="119"/>
      <c r="E1" s="120"/>
      <c r="F1" s="120"/>
      <c r="G1" s="167"/>
      <c r="H1" s="167"/>
      <c r="I1" s="167"/>
      <c r="J1" s="167"/>
      <c r="K1" s="167"/>
      <c r="L1" s="167"/>
      <c r="P1" s="167"/>
      <c r="Q1" s="167"/>
    </row>
    <row r="2" spans="1:17" s="42" customFormat="1" ht="1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168" t="s">
        <v>346</v>
      </c>
      <c r="H2" s="168" t="s">
        <v>354</v>
      </c>
      <c r="I2" s="168" t="s">
        <v>365</v>
      </c>
      <c r="J2" s="168" t="s">
        <v>370</v>
      </c>
      <c r="K2" s="168" t="s">
        <v>376</v>
      </c>
      <c r="L2" s="168" t="s">
        <v>386</v>
      </c>
      <c r="P2" s="300" t="s">
        <v>387</v>
      </c>
      <c r="Q2" s="300" t="s">
        <v>388</v>
      </c>
    </row>
    <row r="3" spans="12:17" ht="12.75">
      <c r="L3" s="279"/>
      <c r="M3"/>
      <c r="N3"/>
      <c r="O3"/>
      <c r="Q3" s="134"/>
    </row>
    <row r="4" spans="1:17" s="65" customFormat="1" ht="15">
      <c r="A4" s="64" t="s">
        <v>132</v>
      </c>
      <c r="D4" s="100"/>
      <c r="E4" s="111"/>
      <c r="F4" s="100"/>
      <c r="G4" s="111"/>
      <c r="H4" s="111"/>
      <c r="I4" s="111"/>
      <c r="J4" s="111"/>
      <c r="K4" s="111"/>
      <c r="L4" s="280"/>
      <c r="P4" s="111"/>
      <c r="Q4" s="124"/>
    </row>
    <row r="5" spans="1:17" s="65" customFormat="1" ht="14.25">
      <c r="A5" s="47" t="s">
        <v>83</v>
      </c>
      <c r="D5" s="398"/>
      <c r="E5" s="398"/>
      <c r="F5" s="125"/>
      <c r="G5" s="160"/>
      <c r="H5" s="160"/>
      <c r="I5" s="160"/>
      <c r="J5" s="160"/>
      <c r="K5" s="160"/>
      <c r="L5" s="281"/>
      <c r="P5" s="160"/>
      <c r="Q5" s="126"/>
    </row>
    <row r="6" spans="2:17" s="65" customFormat="1" ht="14.25">
      <c r="B6" s="65" t="s">
        <v>350</v>
      </c>
      <c r="D6" s="70">
        <v>30.410419506285024</v>
      </c>
      <c r="E6" s="159">
        <v>29.2244551372771</v>
      </c>
      <c r="F6" s="70"/>
      <c r="G6" s="159">
        <v>30.122591943957964</v>
      </c>
      <c r="H6" s="159">
        <v>28.705234159779614</v>
      </c>
      <c r="I6" s="159">
        <v>27.750138197899393</v>
      </c>
      <c r="J6" s="159">
        <v>30.42220936957779</v>
      </c>
      <c r="K6" s="159">
        <v>26.87270822420115</v>
      </c>
      <c r="L6" s="365">
        <v>30.576713819368877</v>
      </c>
      <c r="M6" s="78"/>
      <c r="N6" s="78"/>
      <c r="O6" s="78"/>
      <c r="P6" s="261">
        <v>29.39342403628118</v>
      </c>
      <c r="Q6" s="364">
        <v>28.689618361355752</v>
      </c>
    </row>
    <row r="7" spans="2:17" s="65" customFormat="1" ht="14.25">
      <c r="B7" s="65" t="s">
        <v>131</v>
      </c>
      <c r="D7" s="70">
        <v>48.03877025594427</v>
      </c>
      <c r="E7" s="159">
        <v>49.716954429663176</v>
      </c>
      <c r="F7" s="70"/>
      <c r="G7" s="159">
        <v>46.93520140105078</v>
      </c>
      <c r="H7" s="159">
        <v>50.688705234159784</v>
      </c>
      <c r="I7" s="159">
        <v>49.97236042012162</v>
      </c>
      <c r="J7" s="159">
        <v>51.18565644881434</v>
      </c>
      <c r="K7" s="159">
        <v>51.70246202200105</v>
      </c>
      <c r="L7" s="365">
        <v>53.69967355821545</v>
      </c>
      <c r="M7" s="78"/>
      <c r="N7" s="78"/>
      <c r="O7" s="78"/>
      <c r="P7" s="261">
        <v>48.86621315192744</v>
      </c>
      <c r="Q7" s="364">
        <v>52.68214571657326</v>
      </c>
    </row>
    <row r="8" spans="2:17" s="65" customFormat="1" ht="14.25">
      <c r="B8" s="65" t="s">
        <v>349</v>
      </c>
      <c r="D8" s="70">
        <v>18.915644404058764</v>
      </c>
      <c r="E8" s="159">
        <v>17.449759411265216</v>
      </c>
      <c r="F8" s="70"/>
      <c r="G8" s="159">
        <v>21.891418563922944</v>
      </c>
      <c r="H8" s="159">
        <v>19.61432506887052</v>
      </c>
      <c r="I8" s="159">
        <v>18.51851851851852</v>
      </c>
      <c r="J8" s="159">
        <v>9.658762290341237</v>
      </c>
      <c r="K8" s="159">
        <v>15.924567836563646</v>
      </c>
      <c r="L8" s="365">
        <v>12.67682263329706</v>
      </c>
      <c r="M8" s="78"/>
      <c r="N8" s="78"/>
      <c r="O8" s="78"/>
      <c r="P8" s="261">
        <v>20.719954648526077</v>
      </c>
      <c r="Q8" s="364">
        <v>14.331465172137712</v>
      </c>
    </row>
    <row r="9" spans="2:17" s="65" customFormat="1" ht="14.25">
      <c r="B9" s="65" t="s">
        <v>36</v>
      </c>
      <c r="D9" s="70">
        <v>2.635165833711949</v>
      </c>
      <c r="E9" s="159">
        <v>3.608831021794509</v>
      </c>
      <c r="F9" s="70"/>
      <c r="G9" s="159">
        <v>1.0507880910683012</v>
      </c>
      <c r="H9" s="159">
        <v>0.9917355371900827</v>
      </c>
      <c r="I9" s="159">
        <v>3.7589828634604756</v>
      </c>
      <c r="J9" s="159">
        <v>8.733371891266628</v>
      </c>
      <c r="K9" s="159">
        <v>5.500261917234154</v>
      </c>
      <c r="L9" s="365">
        <v>3.0467899891186074</v>
      </c>
      <c r="M9" s="78"/>
      <c r="N9" s="78"/>
      <c r="O9" s="78"/>
      <c r="P9" s="261">
        <v>1.0204081632653061</v>
      </c>
      <c r="Q9" s="364">
        <v>4.2967707499332795</v>
      </c>
    </row>
    <row r="10" spans="1:17" s="65" customFormat="1" ht="14.25">
      <c r="A10" s="56" t="s">
        <v>82</v>
      </c>
      <c r="D10" s="125"/>
      <c r="E10" s="160"/>
      <c r="F10" s="125"/>
      <c r="G10" s="160"/>
      <c r="H10" s="160"/>
      <c r="I10" s="160"/>
      <c r="J10" s="160"/>
      <c r="K10" s="160"/>
      <c r="L10" s="126"/>
      <c r="P10" s="160"/>
      <c r="Q10" s="255"/>
    </row>
    <row r="11" spans="2:17" s="65" customFormat="1" ht="14.25">
      <c r="B11" s="65" t="s">
        <v>50</v>
      </c>
      <c r="D11" s="70">
        <v>60.442223231864304</v>
      </c>
      <c r="E11" s="159">
        <v>62.6379847155392</v>
      </c>
      <c r="F11" s="70"/>
      <c r="G11" s="159">
        <v>59.89492119089317</v>
      </c>
      <c r="H11" s="159">
        <v>63.691460055096414</v>
      </c>
      <c r="I11" s="159">
        <v>62.07849640685461</v>
      </c>
      <c r="J11" s="159">
        <v>64.83516483516483</v>
      </c>
      <c r="K11" s="159">
        <v>61.07909900471451</v>
      </c>
      <c r="L11" s="365">
        <v>61.04461371055495</v>
      </c>
      <c r="M11" s="78"/>
      <c r="N11" s="78"/>
      <c r="O11" s="78"/>
      <c r="P11" s="261">
        <v>61.84807256235828</v>
      </c>
      <c r="Q11" s="364">
        <v>61.06218307979717</v>
      </c>
    </row>
    <row r="12" spans="2:17" s="65" customFormat="1" ht="14.25">
      <c r="B12" s="65" t="s">
        <v>51</v>
      </c>
      <c r="D12" s="70">
        <v>20.687566257761624</v>
      </c>
      <c r="E12" s="159">
        <v>20.733088027172375</v>
      </c>
      <c r="F12" s="70"/>
      <c r="G12" s="159">
        <v>21.424401634559253</v>
      </c>
      <c r="H12" s="159">
        <v>20</v>
      </c>
      <c r="I12" s="159">
        <v>21.337755666113875</v>
      </c>
      <c r="J12" s="159">
        <v>20.18507807981492</v>
      </c>
      <c r="K12" s="159">
        <v>20.429544264012574</v>
      </c>
      <c r="L12" s="365">
        <v>20.45701849836779</v>
      </c>
      <c r="M12" s="78"/>
      <c r="N12" s="78"/>
      <c r="O12" s="78"/>
      <c r="P12" s="261">
        <v>20.691609977324262</v>
      </c>
      <c r="Q12" s="364">
        <v>20.443021083533495</v>
      </c>
    </row>
    <row r="13" spans="2:17" s="65" customFormat="1" ht="14.25">
      <c r="B13" s="65" t="s">
        <v>74</v>
      </c>
      <c r="D13" s="70">
        <v>6.194154172345903</v>
      </c>
      <c r="E13" s="159">
        <v>6.028870648174356</v>
      </c>
      <c r="F13" s="70"/>
      <c r="G13" s="159">
        <v>6.246351430239346</v>
      </c>
      <c r="H13" s="159">
        <v>5.7300275482093666</v>
      </c>
      <c r="I13" s="159">
        <v>6.799336650082918</v>
      </c>
      <c r="J13" s="159">
        <v>5.320994794679005</v>
      </c>
      <c r="K13" s="159">
        <v>7.386066003143006</v>
      </c>
      <c r="L13" s="365">
        <v>8.10663764961915</v>
      </c>
      <c r="M13" s="78"/>
      <c r="N13" s="78"/>
      <c r="O13" s="78"/>
      <c r="P13" s="261">
        <v>5.980725623582766</v>
      </c>
      <c r="Q13" s="364">
        <v>7.7395249532959705</v>
      </c>
    </row>
    <row r="14" spans="2:17" s="65" customFormat="1" ht="14.25">
      <c r="B14" s="65" t="s">
        <v>94</v>
      </c>
      <c r="D14" s="70">
        <v>7.587460245343027</v>
      </c>
      <c r="E14" s="159">
        <v>6.467591282196433</v>
      </c>
      <c r="F14" s="70"/>
      <c r="G14" s="159">
        <v>7.647402218330414</v>
      </c>
      <c r="H14" s="159">
        <v>6.721763085399449</v>
      </c>
      <c r="I14" s="159">
        <v>5.693753454947484</v>
      </c>
      <c r="J14" s="159">
        <v>5.8415268941584735</v>
      </c>
      <c r="K14" s="159">
        <v>6.862231534834992</v>
      </c>
      <c r="L14" s="365">
        <v>6.746463547334058</v>
      </c>
      <c r="M14" s="78"/>
      <c r="N14" s="78"/>
      <c r="O14" s="78"/>
      <c r="P14" s="261">
        <v>7.171201814058957</v>
      </c>
      <c r="Q14" s="364">
        <v>6.805444355484387</v>
      </c>
    </row>
    <row r="15" spans="2:17" s="65" customFormat="1" ht="14.25">
      <c r="B15" s="65" t="s">
        <v>76</v>
      </c>
      <c r="D15" s="70">
        <v>5.088596092685143</v>
      </c>
      <c r="E15" s="159">
        <v>4.132465326917634</v>
      </c>
      <c r="F15" s="70"/>
      <c r="G15" s="159">
        <v>4.786923525977817</v>
      </c>
      <c r="H15" s="159">
        <v>3.8567493112947657</v>
      </c>
      <c r="I15" s="159">
        <v>4.090657822001106</v>
      </c>
      <c r="J15" s="159">
        <v>3.8172353961827645</v>
      </c>
      <c r="K15" s="159">
        <v>4.243059193294918</v>
      </c>
      <c r="L15" s="365">
        <v>3.6452665941240476</v>
      </c>
      <c r="M15" s="78"/>
      <c r="N15" s="78"/>
      <c r="O15" s="78"/>
      <c r="P15" s="261">
        <v>4.308390022675737</v>
      </c>
      <c r="Q15" s="364">
        <v>3.9498265278889777</v>
      </c>
    </row>
    <row r="16" spans="4:17" s="65" customFormat="1" ht="14.25">
      <c r="D16" s="100"/>
      <c r="E16" s="111"/>
      <c r="F16" s="100"/>
      <c r="G16" s="111"/>
      <c r="H16" s="111"/>
      <c r="I16" s="111"/>
      <c r="J16" s="111"/>
      <c r="K16" s="111"/>
      <c r="L16" s="280"/>
      <c r="P16" s="111"/>
      <c r="Q16" s="253"/>
    </row>
    <row r="17" spans="1:17" s="65" customFormat="1" ht="15">
      <c r="A17" s="64" t="s">
        <v>133</v>
      </c>
      <c r="D17" s="100"/>
      <c r="E17" s="111"/>
      <c r="F17" s="100"/>
      <c r="G17" s="111"/>
      <c r="H17" s="111"/>
      <c r="I17" s="111"/>
      <c r="J17" s="111"/>
      <c r="K17" s="111"/>
      <c r="L17" s="280"/>
      <c r="P17" s="111"/>
      <c r="Q17" s="253"/>
    </row>
    <row r="18" spans="1:17" s="65" customFormat="1" ht="14.25">
      <c r="A18" s="56" t="s">
        <v>82</v>
      </c>
      <c r="D18" s="125"/>
      <c r="E18" s="160"/>
      <c r="F18" s="125"/>
      <c r="G18" s="160"/>
      <c r="H18" s="160"/>
      <c r="I18" s="160"/>
      <c r="J18" s="160"/>
      <c r="K18" s="160"/>
      <c r="L18" s="281"/>
      <c r="P18" s="160"/>
      <c r="Q18" s="255"/>
    </row>
    <row r="19" spans="2:17" s="65" customFormat="1" ht="14.25">
      <c r="B19" s="65" t="s">
        <v>50</v>
      </c>
      <c r="D19" s="70">
        <v>57.46124031007752</v>
      </c>
      <c r="E19" s="159">
        <v>63.698113207547166</v>
      </c>
      <c r="F19" s="70"/>
      <c r="G19" s="159">
        <v>46.804511278195484</v>
      </c>
      <c r="H19" s="159">
        <v>74.93036211699165</v>
      </c>
      <c r="I19" s="159">
        <v>59.556786703601105</v>
      </c>
      <c r="J19" s="159">
        <v>69.46902654867256</v>
      </c>
      <c r="K19" s="159">
        <v>54.770755885997524</v>
      </c>
      <c r="L19" s="365">
        <v>62.44897959183674</v>
      </c>
      <c r="M19" s="78"/>
      <c r="N19" s="78"/>
      <c r="O19" s="78"/>
      <c r="P19" s="261">
        <v>62.96</v>
      </c>
      <c r="Q19" s="364">
        <v>58.43060959792478</v>
      </c>
    </row>
    <row r="20" spans="2:17" s="65" customFormat="1" ht="14.25">
      <c r="B20" s="65" t="s">
        <v>51</v>
      </c>
      <c r="D20" s="70">
        <v>22.48062015503876</v>
      </c>
      <c r="E20" s="159">
        <v>21.849056603773583</v>
      </c>
      <c r="F20" s="70"/>
      <c r="G20" s="159">
        <v>33.83458646616541</v>
      </c>
      <c r="H20" s="159">
        <v>9.052924791086351</v>
      </c>
      <c r="I20" s="159">
        <v>26.31578947368421</v>
      </c>
      <c r="J20" s="159">
        <v>21.238938053097346</v>
      </c>
      <c r="K20" s="159">
        <v>23.543990086741015</v>
      </c>
      <c r="L20" s="365">
        <v>19.45578231292517</v>
      </c>
      <c r="M20" s="78"/>
      <c r="N20" s="78"/>
      <c r="O20" s="78"/>
      <c r="P20" s="261">
        <v>19.6</v>
      </c>
      <c r="Q20" s="364">
        <v>21.595330739299612</v>
      </c>
    </row>
    <row r="21" spans="2:17" s="65" customFormat="1" ht="14.25">
      <c r="B21" s="65" t="s">
        <v>74</v>
      </c>
      <c r="D21" s="70">
        <v>3.2945736434108532</v>
      </c>
      <c r="E21" s="159">
        <v>1.7735849056603774</v>
      </c>
      <c r="F21" s="70"/>
      <c r="G21" s="159">
        <v>5.639097744360902</v>
      </c>
      <c r="H21" s="159">
        <v>1.6713091922005572</v>
      </c>
      <c r="I21" s="159">
        <v>2.7700831024930745</v>
      </c>
      <c r="J21" s="159">
        <v>-2.2123893805309733</v>
      </c>
      <c r="K21" s="159">
        <v>6.567534076827757</v>
      </c>
      <c r="L21" s="365">
        <v>5.850340136054422</v>
      </c>
      <c r="M21" s="78"/>
      <c r="N21" s="78"/>
      <c r="O21" s="78"/>
      <c r="P21" s="261">
        <v>3.36</v>
      </c>
      <c r="Q21" s="364">
        <v>6.22568093385214</v>
      </c>
    </row>
    <row r="22" spans="2:17" s="65" customFormat="1" ht="14.25">
      <c r="B22" s="65" t="s">
        <v>94</v>
      </c>
      <c r="D22" s="70">
        <v>10.949612403100776</v>
      </c>
      <c r="E22" s="159">
        <v>7.660377358490567</v>
      </c>
      <c r="F22" s="70"/>
      <c r="G22" s="159">
        <v>11.654135338345863</v>
      </c>
      <c r="H22" s="159">
        <v>7.66016713091922</v>
      </c>
      <c r="I22" s="159">
        <v>4.7091412742382275</v>
      </c>
      <c r="J22" s="159">
        <v>7.669616519174041</v>
      </c>
      <c r="K22" s="159">
        <v>9.293680297397769</v>
      </c>
      <c r="L22" s="365">
        <v>8.435374149659863</v>
      </c>
      <c r="M22" s="78"/>
      <c r="N22" s="78"/>
      <c r="O22" s="78"/>
      <c r="P22" s="261">
        <v>9.36</v>
      </c>
      <c r="Q22" s="364">
        <v>8.884565499351492</v>
      </c>
    </row>
    <row r="23" spans="2:17" s="65" customFormat="1" ht="14.25">
      <c r="B23" s="65" t="s">
        <v>76</v>
      </c>
      <c r="D23" s="70">
        <v>5.813953488372093</v>
      </c>
      <c r="E23" s="159">
        <v>5.018867924528301</v>
      </c>
      <c r="F23" s="70"/>
      <c r="G23" s="159">
        <v>2.0676691729323307</v>
      </c>
      <c r="H23" s="159">
        <v>6.685236768802229</v>
      </c>
      <c r="I23" s="159">
        <v>6.64819944598338</v>
      </c>
      <c r="J23" s="159">
        <v>3.8348082595870205</v>
      </c>
      <c r="K23" s="159">
        <v>5.8240396530359355</v>
      </c>
      <c r="L23" s="365">
        <v>3.8095238095238098</v>
      </c>
      <c r="M23" s="78"/>
      <c r="N23" s="78"/>
      <c r="O23" s="78"/>
      <c r="P23" s="261">
        <v>4.72</v>
      </c>
      <c r="Q23" s="364">
        <v>4.863813229571985</v>
      </c>
    </row>
    <row r="24" spans="4:17" s="65" customFormat="1" ht="14.25">
      <c r="D24" s="100"/>
      <c r="E24" s="111"/>
      <c r="F24" s="100"/>
      <c r="G24" s="159"/>
      <c r="H24" s="159"/>
      <c r="I24" s="159"/>
      <c r="J24" s="159"/>
      <c r="K24" s="159"/>
      <c r="L24" s="282"/>
      <c r="P24" s="159"/>
      <c r="Q24" s="254"/>
    </row>
    <row r="25" spans="1:17" s="65" customFormat="1" ht="15">
      <c r="A25" s="64" t="s">
        <v>134</v>
      </c>
      <c r="D25" s="100"/>
      <c r="E25" s="111"/>
      <c r="F25" s="100"/>
      <c r="G25" s="111"/>
      <c r="H25" s="111"/>
      <c r="I25" s="111"/>
      <c r="J25" s="111"/>
      <c r="K25" s="111"/>
      <c r="L25" s="280"/>
      <c r="P25" s="111"/>
      <c r="Q25" s="253"/>
    </row>
    <row r="26" spans="1:17" s="65" customFormat="1" ht="14.25">
      <c r="A26" s="47" t="s">
        <v>83</v>
      </c>
      <c r="D26" s="125"/>
      <c r="E26" s="160"/>
      <c r="F26" s="125"/>
      <c r="G26" s="160"/>
      <c r="H26" s="160"/>
      <c r="I26" s="160"/>
      <c r="J26" s="160"/>
      <c r="K26" s="160"/>
      <c r="L26" s="281"/>
      <c r="P26" s="160"/>
      <c r="Q26" s="255"/>
    </row>
    <row r="27" spans="2:17" s="65" customFormat="1" ht="14.25">
      <c r="B27" s="65" t="s">
        <v>350</v>
      </c>
      <c r="D27" s="131">
        <v>17.83802814115674</v>
      </c>
      <c r="E27" s="159">
        <v>18.4032010555452</v>
      </c>
      <c r="F27" s="70"/>
      <c r="G27" s="159">
        <v>18.265447903331562</v>
      </c>
      <c r="H27" s="159">
        <v>18.14233296985058</v>
      </c>
      <c r="I27" s="159">
        <v>18.09899721083333</v>
      </c>
      <c r="J27" s="159">
        <v>18.4032010555452</v>
      </c>
      <c r="K27" s="159">
        <v>18.05785482499523</v>
      </c>
      <c r="L27" s="365">
        <v>17.260494272867504</v>
      </c>
      <c r="M27" s="78"/>
      <c r="N27" s="78"/>
      <c r="O27" s="78"/>
      <c r="P27" s="261">
        <v>18.14233296985058</v>
      </c>
      <c r="Q27" s="364">
        <v>17.260494272867504</v>
      </c>
    </row>
    <row r="28" spans="2:17" s="65" customFormat="1" ht="14.25">
      <c r="B28" s="65" t="s">
        <v>131</v>
      </c>
      <c r="D28" s="131">
        <v>39.81415918701567</v>
      </c>
      <c r="E28" s="159">
        <v>42.51294333615386</v>
      </c>
      <c r="F28" s="70"/>
      <c r="G28" s="159">
        <v>39.325412932837914</v>
      </c>
      <c r="H28" s="159">
        <v>41.99478353128407</v>
      </c>
      <c r="I28" s="159">
        <v>42.015919369051176</v>
      </c>
      <c r="J28" s="159">
        <v>42.51294333615386</v>
      </c>
      <c r="K28" s="159">
        <v>43.55944262238187</v>
      </c>
      <c r="L28" s="365">
        <v>44.471429978010434</v>
      </c>
      <c r="M28" s="78"/>
      <c r="N28" s="78"/>
      <c r="O28" s="78"/>
      <c r="P28" s="261">
        <v>41.99478353128407</v>
      </c>
      <c r="Q28" s="364">
        <v>44.471429978010434</v>
      </c>
    </row>
    <row r="29" spans="2:17" s="65" customFormat="1" ht="14.25">
      <c r="B29" s="65" t="s">
        <v>349</v>
      </c>
      <c r="D29" s="131">
        <v>38.750064280826116</v>
      </c>
      <c r="E29" s="159">
        <v>35.40056219255095</v>
      </c>
      <c r="F29" s="70"/>
      <c r="G29" s="159">
        <v>38.41836575389515</v>
      </c>
      <c r="H29" s="159">
        <v>36.86046682974271</v>
      </c>
      <c r="I29" s="159">
        <v>36.27045449580169</v>
      </c>
      <c r="J29" s="159">
        <v>35.40056219255095</v>
      </c>
      <c r="K29" s="159">
        <v>33.54538671109029</v>
      </c>
      <c r="L29" s="365">
        <v>33.4438281532049</v>
      </c>
      <c r="M29" s="78"/>
      <c r="N29" s="78"/>
      <c r="O29" s="78"/>
      <c r="P29" s="261">
        <v>36.86046682974271</v>
      </c>
      <c r="Q29" s="364">
        <v>33.4438281532049</v>
      </c>
    </row>
    <row r="30" spans="2:17" s="65" customFormat="1" ht="14.25">
      <c r="B30" s="65" t="s">
        <v>36</v>
      </c>
      <c r="D30" s="131">
        <v>3.5977483910014754</v>
      </c>
      <c r="E30" s="159">
        <v>3.683293415749996</v>
      </c>
      <c r="F30" s="132"/>
      <c r="G30" s="159">
        <v>3.9907734099353673</v>
      </c>
      <c r="H30" s="159">
        <v>3.0024166691226313</v>
      </c>
      <c r="I30" s="159">
        <v>3.614628924313814</v>
      </c>
      <c r="J30" s="159">
        <v>3.683293415749996</v>
      </c>
      <c r="K30" s="159">
        <v>4.8373158415326145</v>
      </c>
      <c r="L30" s="365">
        <v>4.824247595917162</v>
      </c>
      <c r="M30" s="78"/>
      <c r="N30" s="78"/>
      <c r="O30" s="78"/>
      <c r="P30" s="261">
        <v>3.0024166691226313</v>
      </c>
      <c r="Q30" s="364">
        <v>4.824247595917162</v>
      </c>
    </row>
    <row r="31" spans="1:17" s="65" customFormat="1" ht="14.25">
      <c r="A31" s="56" t="s">
        <v>82</v>
      </c>
      <c r="D31" s="125"/>
      <c r="E31" s="160"/>
      <c r="F31" s="125"/>
      <c r="G31" s="160"/>
      <c r="H31" s="160"/>
      <c r="I31" s="160"/>
      <c r="J31" s="160"/>
      <c r="K31" s="160"/>
      <c r="L31" s="281"/>
      <c r="P31" s="160"/>
      <c r="Q31" s="255"/>
    </row>
    <row r="32" spans="2:17" s="65" customFormat="1" ht="14.25">
      <c r="B32" s="65" t="s">
        <v>50</v>
      </c>
      <c r="D32" s="70">
        <v>65.52767635691879</v>
      </c>
      <c r="E32" s="159">
        <v>64.47036298707818</v>
      </c>
      <c r="F32" s="70"/>
      <c r="G32" s="159">
        <v>63.76650950760296</v>
      </c>
      <c r="H32" s="159">
        <v>63.5816067902508</v>
      </c>
      <c r="I32" s="159">
        <v>64.31213906508299</v>
      </c>
      <c r="J32" s="159">
        <v>64.47036298707818</v>
      </c>
      <c r="K32" s="159">
        <v>62.26005171187117</v>
      </c>
      <c r="L32" s="365">
        <v>62.87374052315469</v>
      </c>
      <c r="M32" s="78"/>
      <c r="N32" s="78"/>
      <c r="O32" s="78"/>
      <c r="P32" s="261">
        <v>63.606008172882234</v>
      </c>
      <c r="Q32" s="364">
        <v>62.87374052315469</v>
      </c>
    </row>
    <row r="33" spans="2:17" s="65" customFormat="1" ht="14.25">
      <c r="B33" s="65" t="s">
        <v>51</v>
      </c>
      <c r="D33" s="70">
        <v>18.850302812137805</v>
      </c>
      <c r="E33" s="159">
        <v>18.819467351241272</v>
      </c>
      <c r="F33" s="70"/>
      <c r="G33" s="159">
        <v>19.404721016642206</v>
      </c>
      <c r="H33" s="159">
        <v>20.04803866670596</v>
      </c>
      <c r="I33" s="159">
        <v>19.35266572966202</v>
      </c>
      <c r="J33" s="159">
        <v>18.819467351241272</v>
      </c>
      <c r="K33" s="159">
        <v>20.327624203932185</v>
      </c>
      <c r="L33" s="365">
        <v>19.6097673044734</v>
      </c>
      <c r="M33" s="78"/>
      <c r="N33" s="78"/>
      <c r="O33" s="78"/>
      <c r="P33" s="261">
        <v>20.03460589772853</v>
      </c>
      <c r="Q33" s="364">
        <v>19.6097673044734</v>
      </c>
    </row>
    <row r="34" spans="2:17" s="65" customFormat="1" ht="14.25">
      <c r="B34" s="65" t="s">
        <v>74</v>
      </c>
      <c r="D34" s="70">
        <v>5.681238305834325</v>
      </c>
      <c r="E34" s="159">
        <v>7.541196380168371</v>
      </c>
      <c r="F34" s="70"/>
      <c r="G34" s="159">
        <v>6.137009398320167</v>
      </c>
      <c r="H34" s="159">
        <v>6.253131354808287</v>
      </c>
      <c r="I34" s="159">
        <v>6.867685719903581</v>
      </c>
      <c r="J34" s="159">
        <v>7.541196380168371</v>
      </c>
      <c r="K34" s="159">
        <v>8.016034150658545</v>
      </c>
      <c r="L34" s="365">
        <v>8.443664051987266</v>
      </c>
      <c r="M34" s="78"/>
      <c r="N34" s="78"/>
      <c r="O34" s="78"/>
      <c r="P34" s="261">
        <v>6.248941574936494</v>
      </c>
      <c r="Q34" s="364">
        <v>8.443664051987266</v>
      </c>
    </row>
    <row r="35" spans="2:17" s="65" customFormat="1" ht="14.25">
      <c r="B35" s="65" t="s">
        <v>94</v>
      </c>
      <c r="D35" s="70">
        <v>5.040803490547752</v>
      </c>
      <c r="E35" s="159">
        <v>4.915599409124156</v>
      </c>
      <c r="F35" s="70"/>
      <c r="G35" s="159">
        <v>5.586302182533488</v>
      </c>
      <c r="H35" s="159">
        <v>5.284253337655831</v>
      </c>
      <c r="I35" s="159">
        <v>5.139567569929433</v>
      </c>
      <c r="J35" s="159">
        <v>4.915599409124156</v>
      </c>
      <c r="K35" s="159">
        <v>4.9782220139865</v>
      </c>
      <c r="L35" s="365">
        <v>4.972923299090879</v>
      </c>
      <c r="M35" s="78"/>
      <c r="N35" s="78"/>
      <c r="O35" s="78"/>
      <c r="P35" s="261">
        <v>5.2807127342340685</v>
      </c>
      <c r="Q35" s="364">
        <v>4.972923299090879</v>
      </c>
    </row>
    <row r="36" spans="2:17" s="65" customFormat="1" ht="14.25">
      <c r="B36" s="65" t="s">
        <v>76</v>
      </c>
      <c r="D36" s="70">
        <v>4.899979034561327</v>
      </c>
      <c r="E36" s="159">
        <v>4.253373872388027</v>
      </c>
      <c r="F36" s="70"/>
      <c r="G36" s="159">
        <v>5.105457894901177</v>
      </c>
      <c r="H36" s="159">
        <v>4.832969850579117</v>
      </c>
      <c r="I36" s="159">
        <v>4.32794191542198</v>
      </c>
      <c r="J36" s="159">
        <v>4.253373872388027</v>
      </c>
      <c r="K36" s="159">
        <v>4.418067919551599</v>
      </c>
      <c r="L36" s="365">
        <v>4.099904821293774</v>
      </c>
      <c r="M36" s="78"/>
      <c r="N36" s="78"/>
      <c r="O36" s="78"/>
      <c r="P36" s="261">
        <v>4.82973162021868</v>
      </c>
      <c r="Q36" s="364">
        <v>4.099904821293774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86" r:id="rId1"/>
  <headerFooter alignWithMargins="0">
    <oddFooter>&amp;L&amp;F
&amp;A&amp;R&amp;D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12"/>
    <pageSetUpPr fitToPage="1"/>
  </sheetPr>
  <dimension ref="A1:R18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4.00390625" style="18" customWidth="1"/>
    <col min="2" max="2" width="4.28125" style="18" customWidth="1"/>
    <col min="3" max="3" width="32.28125" style="5" customWidth="1"/>
    <col min="4" max="5" width="10.00390625" style="117" bestFit="1" customWidth="1"/>
    <col min="6" max="6" width="2.7109375" style="117" customWidth="1"/>
    <col min="7" max="7" width="10.00390625" style="117" bestFit="1" customWidth="1"/>
    <col min="8" max="12" width="10.00390625" style="117" customWidth="1"/>
    <col min="13" max="14" width="8.00390625" style="117" customWidth="1"/>
    <col min="15" max="15" width="5.421875" style="117" customWidth="1"/>
    <col min="16" max="17" width="10.00390625" style="117" customWidth="1"/>
    <col min="18" max="18" width="8.57421875" style="117" customWidth="1"/>
    <col min="19" max="16384" width="9.140625" style="18" customWidth="1"/>
  </cols>
  <sheetData>
    <row r="1" spans="1:18" s="40" customFormat="1" ht="20.25">
      <c r="A1" s="39" t="s">
        <v>353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72"/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45" t="s">
        <v>104</v>
      </c>
      <c r="B3" s="29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O3" s="15"/>
      <c r="P3" s="15"/>
      <c r="Q3" s="121"/>
      <c r="R3" s="15"/>
    </row>
    <row r="4" spans="2:18" ht="12.75" customHeight="1">
      <c r="B4" s="97" t="s">
        <v>2</v>
      </c>
      <c r="C4" s="18"/>
      <c r="D4" s="117">
        <v>1399</v>
      </c>
      <c r="E4" s="117">
        <v>1398</v>
      </c>
      <c r="F4" s="163"/>
      <c r="G4" s="117">
        <v>359</v>
      </c>
      <c r="H4" s="117">
        <v>353</v>
      </c>
      <c r="I4" s="117">
        <v>338</v>
      </c>
      <c r="J4" s="117">
        <v>348</v>
      </c>
      <c r="K4" s="117">
        <v>342</v>
      </c>
      <c r="L4" s="118">
        <v>375</v>
      </c>
      <c r="M4" s="117">
        <v>9.649122807017552</v>
      </c>
      <c r="N4" s="117">
        <v>6.232294617563738</v>
      </c>
      <c r="P4" s="117">
        <v>712</v>
      </c>
      <c r="Q4" s="118">
        <v>717</v>
      </c>
      <c r="R4" s="117">
        <v>0.7022471910112404</v>
      </c>
    </row>
    <row r="5" spans="2:18" ht="14.25">
      <c r="B5" s="97" t="s">
        <v>22</v>
      </c>
      <c r="C5" s="18"/>
      <c r="D5" s="117">
        <v>609</v>
      </c>
      <c r="E5" s="117">
        <v>667</v>
      </c>
      <c r="F5" s="163"/>
      <c r="G5" s="117">
        <v>157</v>
      </c>
      <c r="H5" s="117">
        <v>168</v>
      </c>
      <c r="I5" s="117">
        <v>164</v>
      </c>
      <c r="J5" s="117">
        <v>178</v>
      </c>
      <c r="K5" s="117">
        <v>171</v>
      </c>
      <c r="L5" s="118">
        <v>187</v>
      </c>
      <c r="M5" s="117">
        <v>9.35672514619883</v>
      </c>
      <c r="N5" s="117">
        <v>11.309523809523814</v>
      </c>
      <c r="P5" s="117">
        <v>325</v>
      </c>
      <c r="Q5" s="118">
        <v>358</v>
      </c>
      <c r="R5" s="117">
        <v>10.153846153846157</v>
      </c>
    </row>
    <row r="6" spans="2:18" ht="14.25">
      <c r="B6" s="98" t="s">
        <v>3</v>
      </c>
      <c r="C6" s="18"/>
      <c r="D6" s="117">
        <v>2008</v>
      </c>
      <c r="E6" s="117">
        <v>2065</v>
      </c>
      <c r="F6" s="163"/>
      <c r="G6" s="117">
        <v>516</v>
      </c>
      <c r="H6" s="117">
        <v>521</v>
      </c>
      <c r="I6" s="117">
        <v>502</v>
      </c>
      <c r="J6" s="117">
        <v>526</v>
      </c>
      <c r="K6" s="117">
        <v>513</v>
      </c>
      <c r="L6" s="118">
        <v>562</v>
      </c>
      <c r="M6" s="117">
        <v>9.551656920077978</v>
      </c>
      <c r="N6" s="117">
        <v>7.869481765834929</v>
      </c>
      <c r="P6" s="117">
        <v>1037</v>
      </c>
      <c r="Q6" s="118">
        <v>1075</v>
      </c>
      <c r="R6" s="117">
        <v>3.6644165863066513</v>
      </c>
    </row>
    <row r="7" spans="2:18" ht="14.25">
      <c r="B7" s="98" t="s">
        <v>0</v>
      </c>
      <c r="C7" s="18"/>
      <c r="D7" s="117">
        <v>1245</v>
      </c>
      <c r="E7" s="117">
        <v>1471</v>
      </c>
      <c r="F7" s="163"/>
      <c r="G7" s="117">
        <v>350</v>
      </c>
      <c r="H7" s="117">
        <v>363</v>
      </c>
      <c r="I7" s="117">
        <v>357</v>
      </c>
      <c r="J7" s="117">
        <v>401</v>
      </c>
      <c r="K7" s="117">
        <v>364</v>
      </c>
      <c r="L7" s="118">
        <v>377</v>
      </c>
      <c r="M7" s="117">
        <v>3.571428571428581</v>
      </c>
      <c r="N7" s="117">
        <v>3.8567493112947604</v>
      </c>
      <c r="P7" s="117">
        <v>713</v>
      </c>
      <c r="Q7" s="118">
        <v>741</v>
      </c>
      <c r="R7" s="117">
        <v>3.927068723702676</v>
      </c>
    </row>
    <row r="8" spans="2:18" ht="14.25">
      <c r="B8" s="98" t="s">
        <v>5</v>
      </c>
      <c r="C8" s="18"/>
      <c r="D8" s="117">
        <v>82</v>
      </c>
      <c r="E8" s="117">
        <v>55</v>
      </c>
      <c r="F8" s="163"/>
      <c r="G8" s="117">
        <v>12</v>
      </c>
      <c r="H8" s="117">
        <v>23</v>
      </c>
      <c r="I8" s="117">
        <v>15</v>
      </c>
      <c r="J8" s="117">
        <v>5</v>
      </c>
      <c r="K8" s="117">
        <v>16</v>
      </c>
      <c r="L8" s="118">
        <v>26</v>
      </c>
      <c r="M8" s="117">
        <v>62.5</v>
      </c>
      <c r="N8" s="117">
        <v>13.043478260869556</v>
      </c>
      <c r="P8" s="117">
        <v>35</v>
      </c>
      <c r="Q8" s="118">
        <v>42</v>
      </c>
      <c r="R8" s="117">
        <v>20</v>
      </c>
    </row>
    <row r="9" spans="2:18" ht="14.25">
      <c r="B9" s="99" t="s">
        <v>68</v>
      </c>
      <c r="C9" s="18"/>
      <c r="D9" s="117">
        <v>0</v>
      </c>
      <c r="E9" s="117">
        <v>0</v>
      </c>
      <c r="F9" s="163"/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8">
        <v>0</v>
      </c>
      <c r="M9" s="117">
        <v>0</v>
      </c>
      <c r="N9" s="117">
        <v>0</v>
      </c>
      <c r="P9" s="117">
        <v>0</v>
      </c>
      <c r="Q9" s="118">
        <v>0</v>
      </c>
      <c r="R9" s="117">
        <v>0</v>
      </c>
    </row>
    <row r="10" spans="2:18" ht="14.25">
      <c r="B10" s="99" t="s">
        <v>6</v>
      </c>
      <c r="C10" s="18"/>
      <c r="D10" s="117">
        <v>681</v>
      </c>
      <c r="E10" s="117">
        <v>539</v>
      </c>
      <c r="F10" s="163"/>
      <c r="G10" s="117">
        <v>154</v>
      </c>
      <c r="H10" s="117">
        <v>135</v>
      </c>
      <c r="I10" s="117">
        <v>130</v>
      </c>
      <c r="J10" s="117">
        <v>120</v>
      </c>
      <c r="K10" s="117">
        <v>133</v>
      </c>
      <c r="L10" s="118">
        <v>159</v>
      </c>
      <c r="M10" s="117">
        <v>19.548872180451138</v>
      </c>
      <c r="N10" s="117">
        <v>17.777777777777782</v>
      </c>
      <c r="P10" s="117">
        <v>289</v>
      </c>
      <c r="Q10" s="118">
        <v>292</v>
      </c>
      <c r="R10" s="117">
        <v>1.038062283737018</v>
      </c>
    </row>
    <row r="11" spans="2:17" ht="14.25">
      <c r="B11" s="99"/>
      <c r="C11" s="18"/>
      <c r="F11" s="163"/>
      <c r="L11" s="140"/>
      <c r="Q11" s="142"/>
    </row>
    <row r="12" spans="2:17" ht="14.25">
      <c r="B12" s="99"/>
      <c r="C12" s="18"/>
      <c r="F12" s="163"/>
      <c r="L12" s="140"/>
      <c r="Q12" s="142"/>
    </row>
    <row r="13" spans="7:17" ht="14.25">
      <c r="G13" s="165"/>
      <c r="H13" s="165"/>
      <c r="I13" s="165"/>
      <c r="J13" s="165"/>
      <c r="K13" s="165"/>
      <c r="L13" s="140"/>
      <c r="P13" s="165"/>
      <c r="Q13" s="142"/>
    </row>
    <row r="14" spans="1:18" s="22" customFormat="1" ht="14.25" customHeight="1">
      <c r="A14" s="45" t="s">
        <v>109</v>
      </c>
      <c r="B14" s="29"/>
      <c r="D14" s="15"/>
      <c r="E14" s="15"/>
      <c r="F14" s="15"/>
      <c r="G14" s="169"/>
      <c r="H14" s="169"/>
      <c r="I14" s="169"/>
      <c r="J14" s="169"/>
      <c r="K14" s="169"/>
      <c r="L14" s="121"/>
      <c r="M14" s="15"/>
      <c r="N14" s="15"/>
      <c r="O14" s="15"/>
      <c r="P14" s="169"/>
      <c r="Q14" s="339"/>
      <c r="R14" s="15"/>
    </row>
    <row r="15" spans="2:18" ht="14.25">
      <c r="B15" s="98" t="s">
        <v>73</v>
      </c>
      <c r="C15" s="18"/>
      <c r="D15" s="117">
        <v>45094</v>
      </c>
      <c r="E15" s="117">
        <v>51328</v>
      </c>
      <c r="G15" s="117">
        <v>46799</v>
      </c>
      <c r="H15" s="117">
        <v>49247</v>
      </c>
      <c r="I15" s="117">
        <v>49706</v>
      </c>
      <c r="J15" s="117">
        <v>51328</v>
      </c>
      <c r="K15" s="117">
        <v>52031</v>
      </c>
      <c r="L15" s="118">
        <v>52591</v>
      </c>
      <c r="M15" s="117">
        <v>1.0762814475985483</v>
      </c>
      <c r="N15" s="117">
        <v>6.790261335715875</v>
      </c>
      <c r="P15" s="117">
        <v>49247</v>
      </c>
      <c r="Q15" s="118">
        <v>52591</v>
      </c>
      <c r="R15" s="117">
        <v>6.790261335715875</v>
      </c>
    </row>
    <row r="16" spans="2:18" ht="14.25">
      <c r="B16" s="98" t="s">
        <v>8</v>
      </c>
      <c r="C16" s="18"/>
      <c r="D16" s="117">
        <v>115194</v>
      </c>
      <c r="E16" s="117">
        <v>117529</v>
      </c>
      <c r="G16" s="117">
        <v>115590</v>
      </c>
      <c r="H16" s="117">
        <v>115824</v>
      </c>
      <c r="I16" s="117">
        <v>113944</v>
      </c>
      <c r="J16" s="117">
        <v>117529</v>
      </c>
      <c r="K16" s="117">
        <v>112885</v>
      </c>
      <c r="L16" s="118">
        <v>122424</v>
      </c>
      <c r="M16" s="117">
        <v>8.450192673960233</v>
      </c>
      <c r="N16" s="117">
        <v>5.698300870285955</v>
      </c>
      <c r="P16" s="117">
        <v>115824</v>
      </c>
      <c r="Q16" s="118">
        <v>122424</v>
      </c>
      <c r="R16" s="117">
        <v>5.698300870285955</v>
      </c>
    </row>
    <row r="17" spans="2:18" ht="14.25">
      <c r="B17" s="98" t="s">
        <v>70</v>
      </c>
      <c r="C17" s="18"/>
      <c r="D17" s="117">
        <v>28</v>
      </c>
      <c r="E17" s="117">
        <v>45</v>
      </c>
      <c r="G17" s="117">
        <v>3</v>
      </c>
      <c r="H17" s="117">
        <v>11</v>
      </c>
      <c r="I17" s="117">
        <v>9</v>
      </c>
      <c r="J17" s="117">
        <v>22</v>
      </c>
      <c r="K17" s="117">
        <v>9</v>
      </c>
      <c r="L17" s="118">
        <v>6</v>
      </c>
      <c r="M17" s="117">
        <v>-33.333333333333336</v>
      </c>
      <c r="N17" s="117">
        <v>-45.45454545454546</v>
      </c>
      <c r="P17" s="117">
        <v>11</v>
      </c>
      <c r="Q17" s="118">
        <v>15</v>
      </c>
      <c r="R17" s="117">
        <v>36.36363636363635</v>
      </c>
    </row>
    <row r="18" spans="2:18" ht="14.25">
      <c r="B18" s="98" t="s">
        <v>71</v>
      </c>
      <c r="C18" s="18"/>
      <c r="D18" s="117">
        <v>50</v>
      </c>
      <c r="E18" s="117">
        <v>47</v>
      </c>
      <c r="G18" s="117">
        <v>12</v>
      </c>
      <c r="H18" s="117">
        <v>13</v>
      </c>
      <c r="I18" s="117">
        <v>11</v>
      </c>
      <c r="J18" s="117">
        <v>11</v>
      </c>
      <c r="K18" s="117">
        <v>12</v>
      </c>
      <c r="L18" s="118">
        <v>10</v>
      </c>
      <c r="M18" s="117">
        <v>-16.666666666666664</v>
      </c>
      <c r="N18" s="117">
        <v>-23.076923076923073</v>
      </c>
      <c r="P18" s="117">
        <v>13</v>
      </c>
      <c r="Q18" s="118">
        <v>22</v>
      </c>
      <c r="R18" s="117">
        <v>69.23076923076923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1" r:id="rId1"/>
  <headerFooter alignWithMargins="0">
    <oddFooter>&amp;L&amp;F
&amp;A&amp;R&amp;D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12"/>
    <pageSetUpPr fitToPage="1"/>
  </sheetPr>
  <dimension ref="A1:R18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4.00390625" style="18" customWidth="1"/>
    <col min="2" max="2" width="4.28125" style="18" customWidth="1"/>
    <col min="3" max="3" width="33.7109375" style="5" customWidth="1"/>
    <col min="4" max="5" width="10.00390625" style="117" bestFit="1" customWidth="1"/>
    <col min="6" max="6" width="2.8515625" style="117" customWidth="1"/>
    <col min="7" max="7" width="9.8515625" style="117" bestFit="1" customWidth="1"/>
    <col min="8" max="11" width="9.8515625" style="117" customWidth="1"/>
    <col min="12" max="12" width="9.8515625" style="117" bestFit="1" customWidth="1"/>
    <col min="13" max="14" width="8.140625" style="117" bestFit="1" customWidth="1"/>
    <col min="15" max="15" width="3.140625" style="117" customWidth="1"/>
    <col min="16" max="17" width="9.8515625" style="117" customWidth="1"/>
    <col min="18" max="18" width="8.140625" style="117" customWidth="1"/>
    <col min="19" max="16384" width="9.140625" style="18" customWidth="1"/>
  </cols>
  <sheetData>
    <row r="1" spans="1:18" s="40" customFormat="1" ht="20.25">
      <c r="A1" s="39" t="s">
        <v>348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72"/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86" t="s">
        <v>104</v>
      </c>
      <c r="B3" s="29"/>
      <c r="D3" s="15"/>
      <c r="E3" s="15"/>
      <c r="F3" s="15"/>
      <c r="G3" s="170"/>
      <c r="H3" s="170"/>
      <c r="I3" s="170"/>
      <c r="J3" s="170"/>
      <c r="K3" s="170"/>
      <c r="L3" s="137"/>
      <c r="M3" s="15"/>
      <c r="N3" s="15"/>
      <c r="O3" s="15"/>
      <c r="P3" s="170"/>
      <c r="Q3" s="137"/>
      <c r="R3" s="15"/>
    </row>
    <row r="4" spans="2:18" ht="14.25">
      <c r="B4" s="98" t="s">
        <v>2</v>
      </c>
      <c r="C4" s="18"/>
      <c r="D4" s="117">
        <v>1844</v>
      </c>
      <c r="E4" s="117">
        <v>1995</v>
      </c>
      <c r="F4" s="163"/>
      <c r="G4" s="117">
        <v>474</v>
      </c>
      <c r="H4" s="117">
        <v>503</v>
      </c>
      <c r="I4" s="117">
        <v>505</v>
      </c>
      <c r="J4" s="117">
        <v>513</v>
      </c>
      <c r="K4" s="117">
        <v>519</v>
      </c>
      <c r="L4" s="118">
        <v>552</v>
      </c>
      <c r="M4" s="117">
        <v>6.358381502890165</v>
      </c>
      <c r="N4" s="117">
        <v>9.741550695825051</v>
      </c>
      <c r="P4" s="117">
        <v>977</v>
      </c>
      <c r="Q4" s="118">
        <v>1071</v>
      </c>
      <c r="R4" s="117">
        <v>9.621289662231325</v>
      </c>
    </row>
    <row r="5" spans="2:18" ht="14.25">
      <c r="B5" s="98" t="s">
        <v>22</v>
      </c>
      <c r="C5" s="18"/>
      <c r="D5" s="117">
        <v>1328</v>
      </c>
      <c r="E5" s="117">
        <v>1518</v>
      </c>
      <c r="F5" s="163"/>
      <c r="G5" s="117">
        <v>330</v>
      </c>
      <c r="H5" s="117">
        <v>417</v>
      </c>
      <c r="I5" s="117">
        <v>399</v>
      </c>
      <c r="J5" s="117">
        <v>372</v>
      </c>
      <c r="K5" s="117">
        <v>468</v>
      </c>
      <c r="L5" s="118">
        <v>435</v>
      </c>
      <c r="M5" s="117">
        <v>-7.051282051282048</v>
      </c>
      <c r="N5" s="117">
        <v>4.316546762589923</v>
      </c>
      <c r="P5" s="117">
        <v>747</v>
      </c>
      <c r="Q5" s="118">
        <v>903</v>
      </c>
      <c r="R5" s="117">
        <v>20.883534136546178</v>
      </c>
    </row>
    <row r="6" spans="2:18" ht="14.25">
      <c r="B6" s="98" t="s">
        <v>3</v>
      </c>
      <c r="C6" s="18"/>
      <c r="D6" s="117">
        <v>3172</v>
      </c>
      <c r="E6" s="117">
        <v>3513</v>
      </c>
      <c r="F6" s="163"/>
      <c r="G6" s="117">
        <v>804</v>
      </c>
      <c r="H6" s="117">
        <v>920</v>
      </c>
      <c r="I6" s="117">
        <v>904</v>
      </c>
      <c r="J6" s="117">
        <v>885</v>
      </c>
      <c r="K6" s="117">
        <v>987</v>
      </c>
      <c r="L6" s="118">
        <v>987</v>
      </c>
      <c r="M6" s="117">
        <v>0</v>
      </c>
      <c r="N6" s="117">
        <v>7.282608695652182</v>
      </c>
      <c r="P6" s="117">
        <v>1724</v>
      </c>
      <c r="Q6" s="118">
        <v>1974</v>
      </c>
      <c r="R6" s="117">
        <v>14.50116009280742</v>
      </c>
    </row>
    <row r="7" spans="2:18" ht="14.25">
      <c r="B7" s="98" t="s">
        <v>0</v>
      </c>
      <c r="C7" s="18"/>
      <c r="D7" s="117">
        <v>964</v>
      </c>
      <c r="E7" s="117">
        <v>1119</v>
      </c>
      <c r="F7" s="163"/>
      <c r="G7" s="117">
        <v>247</v>
      </c>
      <c r="H7" s="117">
        <v>259</v>
      </c>
      <c r="I7" s="117">
        <v>282</v>
      </c>
      <c r="J7" s="117">
        <v>331</v>
      </c>
      <c r="K7" s="117">
        <v>294</v>
      </c>
      <c r="L7" s="118">
        <v>318</v>
      </c>
      <c r="M7" s="117">
        <v>8.163265306122458</v>
      </c>
      <c r="N7" s="117">
        <v>22.779922779922778</v>
      </c>
      <c r="P7" s="117">
        <v>506</v>
      </c>
      <c r="Q7" s="118">
        <v>612</v>
      </c>
      <c r="R7" s="117">
        <v>20.948616600790505</v>
      </c>
    </row>
    <row r="8" spans="2:18" ht="14.25">
      <c r="B8" s="98" t="s">
        <v>5</v>
      </c>
      <c r="C8" s="18"/>
      <c r="D8" s="117">
        <v>1118</v>
      </c>
      <c r="E8" s="117">
        <v>812</v>
      </c>
      <c r="F8" s="163"/>
      <c r="G8" s="117">
        <v>328</v>
      </c>
      <c r="H8" s="117">
        <v>175</v>
      </c>
      <c r="I8" s="117">
        <v>149</v>
      </c>
      <c r="J8" s="117">
        <v>160</v>
      </c>
      <c r="K8" s="117">
        <v>56</v>
      </c>
      <c r="L8" s="118">
        <v>72</v>
      </c>
      <c r="M8" s="117">
        <v>28.57142857142858</v>
      </c>
      <c r="N8" s="117">
        <v>-58.857142857142854</v>
      </c>
      <c r="P8" s="117">
        <v>503</v>
      </c>
      <c r="Q8" s="118">
        <v>128</v>
      </c>
      <c r="R8" s="117">
        <v>-74.55268389662028</v>
      </c>
    </row>
    <row r="9" spans="2:18" ht="14.25">
      <c r="B9" s="99" t="s">
        <v>68</v>
      </c>
      <c r="C9" s="18"/>
      <c r="D9" s="117">
        <v>28</v>
      </c>
      <c r="E9" s="117">
        <v>25</v>
      </c>
      <c r="F9" s="163"/>
      <c r="G9" s="117">
        <v>6</v>
      </c>
      <c r="H9" s="117">
        <v>8</v>
      </c>
      <c r="I9" s="117">
        <v>6</v>
      </c>
      <c r="J9" s="117">
        <v>5</v>
      </c>
      <c r="K9" s="117">
        <v>7</v>
      </c>
      <c r="L9" s="118">
        <v>7</v>
      </c>
      <c r="M9" s="117">
        <v>0</v>
      </c>
      <c r="N9" s="117">
        <v>-12.5</v>
      </c>
      <c r="P9" s="117">
        <v>14</v>
      </c>
      <c r="Q9" s="118">
        <v>14</v>
      </c>
      <c r="R9" s="117">
        <v>0</v>
      </c>
    </row>
    <row r="10" spans="2:18" ht="14.25">
      <c r="B10" s="99" t="s">
        <v>6</v>
      </c>
      <c r="C10" s="18"/>
      <c r="D10" s="117">
        <v>1118</v>
      </c>
      <c r="E10" s="117">
        <v>1607</v>
      </c>
      <c r="F10" s="163"/>
      <c r="G10" s="117">
        <v>235</v>
      </c>
      <c r="H10" s="117">
        <v>494</v>
      </c>
      <c r="I10" s="117">
        <v>479</v>
      </c>
      <c r="J10" s="117">
        <v>399</v>
      </c>
      <c r="K10" s="117">
        <v>644</v>
      </c>
      <c r="L10" s="118">
        <v>604</v>
      </c>
      <c r="M10" s="117">
        <v>-6.211180124223603</v>
      </c>
      <c r="N10" s="117">
        <v>22.267206477732792</v>
      </c>
      <c r="P10" s="117">
        <v>729</v>
      </c>
      <c r="Q10" s="118">
        <v>1248</v>
      </c>
      <c r="R10" s="117">
        <v>71.19341563786008</v>
      </c>
    </row>
    <row r="11" spans="2:17" ht="14.25">
      <c r="B11" s="99"/>
      <c r="C11" s="18"/>
      <c r="F11" s="163"/>
      <c r="L11" s="142"/>
      <c r="Q11" s="142"/>
    </row>
    <row r="12" spans="2:17" ht="14.25">
      <c r="B12" s="99"/>
      <c r="C12" s="18"/>
      <c r="F12" s="163"/>
      <c r="L12" s="142"/>
      <c r="Q12" s="142"/>
    </row>
    <row r="13" spans="3:17" ht="14.25">
      <c r="C13" s="18"/>
      <c r="G13" s="171"/>
      <c r="H13" s="171"/>
      <c r="I13" s="171"/>
      <c r="J13" s="171"/>
      <c r="K13" s="171"/>
      <c r="L13" s="142"/>
      <c r="P13" s="165"/>
      <c r="Q13" s="142"/>
    </row>
    <row r="14" spans="1:18" s="22" customFormat="1" ht="14.25" customHeight="1">
      <c r="A14" s="86" t="s">
        <v>109</v>
      </c>
      <c r="B14" s="29"/>
      <c r="D14" s="15"/>
      <c r="E14" s="15"/>
      <c r="F14" s="15"/>
      <c r="G14" s="170"/>
      <c r="H14" s="170"/>
      <c r="I14" s="170"/>
      <c r="J14" s="170"/>
      <c r="K14" s="170"/>
      <c r="L14" s="143"/>
      <c r="M14" s="15"/>
      <c r="N14" s="15"/>
      <c r="O14" s="15"/>
      <c r="P14" s="169"/>
      <c r="Q14" s="143"/>
      <c r="R14" s="15"/>
    </row>
    <row r="15" spans="2:18" ht="14.25">
      <c r="B15" s="98" t="s">
        <v>73</v>
      </c>
      <c r="C15" s="18"/>
      <c r="D15" s="117">
        <v>100649</v>
      </c>
      <c r="E15" s="117">
        <v>118572</v>
      </c>
      <c r="G15" s="73">
        <v>100758</v>
      </c>
      <c r="H15" s="73">
        <v>113994</v>
      </c>
      <c r="I15" s="73">
        <v>115390</v>
      </c>
      <c r="J15" s="73">
        <v>118572</v>
      </c>
      <c r="K15" s="73">
        <v>125510</v>
      </c>
      <c r="L15" s="118">
        <v>135500</v>
      </c>
      <c r="M15" s="117">
        <v>7.9595251374392495</v>
      </c>
      <c r="N15" s="117">
        <v>18.865905223081914</v>
      </c>
      <c r="P15" s="117">
        <v>113994</v>
      </c>
      <c r="Q15" s="118">
        <v>135500</v>
      </c>
      <c r="R15" s="117">
        <v>18.865905223081914</v>
      </c>
    </row>
    <row r="16" spans="2:18" ht="14.25">
      <c r="B16" s="98" t="s">
        <v>8</v>
      </c>
      <c r="C16" s="18"/>
      <c r="D16" s="117">
        <v>69084</v>
      </c>
      <c r="E16" s="117">
        <v>80559</v>
      </c>
      <c r="G16" s="73">
        <v>64087</v>
      </c>
      <c r="H16" s="73">
        <v>68520</v>
      </c>
      <c r="I16" s="73">
        <v>74842</v>
      </c>
      <c r="J16" s="73">
        <v>80559</v>
      </c>
      <c r="K16" s="73">
        <v>85494</v>
      </c>
      <c r="L16" s="118">
        <v>88004</v>
      </c>
      <c r="M16" s="117">
        <v>2.935878541184178</v>
      </c>
      <c r="N16" s="117">
        <v>28.43549328663164</v>
      </c>
      <c r="P16" s="117">
        <v>68520</v>
      </c>
      <c r="Q16" s="118">
        <v>88004</v>
      </c>
      <c r="R16" s="117">
        <v>28.43549328663164</v>
      </c>
    </row>
    <row r="17" spans="2:18" ht="14.25">
      <c r="B17" s="98" t="s">
        <v>70</v>
      </c>
      <c r="C17" s="18"/>
      <c r="D17" s="117">
        <v>22</v>
      </c>
      <c r="E17" s="117">
        <v>27</v>
      </c>
      <c r="G17" s="73">
        <v>6</v>
      </c>
      <c r="H17" s="73">
        <v>3</v>
      </c>
      <c r="I17" s="73">
        <v>2</v>
      </c>
      <c r="J17" s="73">
        <v>16</v>
      </c>
      <c r="K17" s="73">
        <v>4</v>
      </c>
      <c r="L17" s="118">
        <v>12</v>
      </c>
      <c r="M17" s="117" t="s">
        <v>369</v>
      </c>
      <c r="N17" s="117" t="s">
        <v>369</v>
      </c>
      <c r="P17" s="117">
        <v>3</v>
      </c>
      <c r="Q17" s="118">
        <v>16</v>
      </c>
      <c r="R17" s="117" t="s">
        <v>369</v>
      </c>
    </row>
    <row r="18" spans="2:18" ht="14.25">
      <c r="B18" s="98" t="s">
        <v>71</v>
      </c>
      <c r="C18" s="18"/>
      <c r="D18" s="117">
        <v>24</v>
      </c>
      <c r="E18" s="117">
        <v>21</v>
      </c>
      <c r="G18" s="73">
        <v>6</v>
      </c>
      <c r="H18" s="73">
        <v>5</v>
      </c>
      <c r="I18" s="73">
        <v>4</v>
      </c>
      <c r="J18" s="73">
        <v>6</v>
      </c>
      <c r="K18" s="73">
        <v>6</v>
      </c>
      <c r="L18" s="118">
        <v>5</v>
      </c>
      <c r="M18" s="117">
        <v>-16.666666666666664</v>
      </c>
      <c r="N18" s="117">
        <v>0</v>
      </c>
      <c r="P18" s="117">
        <v>5</v>
      </c>
      <c r="Q18" s="118">
        <v>11</v>
      </c>
      <c r="R18" s="117" t="s">
        <v>369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2" r:id="rId1"/>
  <headerFooter alignWithMargins="0">
    <oddFooter>&amp;L&amp;F
&amp;A&amp;R&amp;D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1:R19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4.00390625" style="18" customWidth="1"/>
    <col min="2" max="2" width="4.28125" style="18" customWidth="1"/>
    <col min="3" max="3" width="32.57421875" style="5" customWidth="1"/>
    <col min="4" max="5" width="10.28125" style="117" customWidth="1"/>
    <col min="6" max="6" width="2.00390625" style="117" customWidth="1"/>
    <col min="7" max="12" width="10.28125" style="117" customWidth="1"/>
    <col min="13" max="14" width="7.7109375" style="117" customWidth="1"/>
    <col min="15" max="15" width="5.421875" style="117" customWidth="1"/>
    <col min="16" max="16" width="9.8515625" style="117" customWidth="1"/>
    <col min="17" max="17" width="10.140625" style="117" customWidth="1"/>
    <col min="18" max="18" width="9.28125" style="117" customWidth="1"/>
    <col min="19" max="16384" width="9.140625" style="18" customWidth="1"/>
  </cols>
  <sheetData>
    <row r="1" spans="1:18" s="40" customFormat="1" ht="20.25">
      <c r="A1" s="39" t="s">
        <v>349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72"/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86" t="s">
        <v>104</v>
      </c>
      <c r="B3" s="29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O3" s="15"/>
      <c r="P3" s="170"/>
      <c r="Q3" s="121"/>
      <c r="R3" s="15"/>
    </row>
    <row r="4" spans="2:18" ht="14.25">
      <c r="B4" s="98" t="s">
        <v>2</v>
      </c>
      <c r="C4" s="18"/>
      <c r="D4" s="117">
        <v>1223</v>
      </c>
      <c r="E4" s="117">
        <v>840</v>
      </c>
      <c r="F4" s="163"/>
      <c r="G4" s="117">
        <v>214</v>
      </c>
      <c r="H4" s="117">
        <v>183</v>
      </c>
      <c r="I4" s="117">
        <v>210</v>
      </c>
      <c r="J4" s="117">
        <v>233</v>
      </c>
      <c r="K4" s="117">
        <v>224</v>
      </c>
      <c r="L4" s="118">
        <v>247</v>
      </c>
      <c r="M4" s="117">
        <v>10.267857142857139</v>
      </c>
      <c r="N4" s="117">
        <v>34.97267759562841</v>
      </c>
      <c r="P4" s="117">
        <v>397</v>
      </c>
      <c r="Q4" s="118">
        <v>471</v>
      </c>
      <c r="R4" s="117">
        <v>18.639798488664994</v>
      </c>
    </row>
    <row r="5" spans="2:18" ht="14.25">
      <c r="B5" s="98" t="s">
        <v>22</v>
      </c>
      <c r="C5" s="18"/>
      <c r="D5" s="117">
        <v>26</v>
      </c>
      <c r="E5" s="117">
        <v>393</v>
      </c>
      <c r="F5" s="163"/>
      <c r="G5" s="117">
        <v>161</v>
      </c>
      <c r="H5" s="117">
        <v>173</v>
      </c>
      <c r="I5" s="117">
        <v>125</v>
      </c>
      <c r="J5" s="117">
        <v>-66</v>
      </c>
      <c r="K5" s="117">
        <v>80</v>
      </c>
      <c r="L5" s="118">
        <v>-14</v>
      </c>
      <c r="M5" s="117" t="s">
        <v>402</v>
      </c>
      <c r="N5" s="117" t="s">
        <v>402</v>
      </c>
      <c r="P5" s="117">
        <v>334</v>
      </c>
      <c r="Q5" s="118">
        <v>66</v>
      </c>
      <c r="R5" s="117">
        <v>-80.23952095808383</v>
      </c>
    </row>
    <row r="6" spans="2:18" ht="14.25">
      <c r="B6" s="98" t="s">
        <v>3</v>
      </c>
      <c r="C6" s="18"/>
      <c r="D6" s="117">
        <v>1249</v>
      </c>
      <c r="E6" s="117">
        <v>1233</v>
      </c>
      <c r="F6" s="163"/>
      <c r="G6" s="117">
        <v>375</v>
      </c>
      <c r="H6" s="117">
        <v>356</v>
      </c>
      <c r="I6" s="117">
        <v>335</v>
      </c>
      <c r="J6" s="117">
        <v>167</v>
      </c>
      <c r="K6" s="117">
        <v>304</v>
      </c>
      <c r="L6" s="118">
        <v>233</v>
      </c>
      <c r="M6" s="117">
        <v>-23.355263157894733</v>
      </c>
      <c r="N6" s="117">
        <v>-34.55056179775281</v>
      </c>
      <c r="P6" s="117">
        <v>731</v>
      </c>
      <c r="Q6" s="118">
        <v>537</v>
      </c>
      <c r="R6" s="117">
        <v>-26.53898768809849</v>
      </c>
    </row>
    <row r="7" spans="2:18" ht="14.25">
      <c r="B7" s="98" t="s">
        <v>0</v>
      </c>
      <c r="C7" s="18"/>
      <c r="D7" s="117">
        <v>324</v>
      </c>
      <c r="E7" s="117">
        <v>368</v>
      </c>
      <c r="F7" s="163"/>
      <c r="G7" s="117">
        <v>81</v>
      </c>
      <c r="H7" s="117">
        <v>90</v>
      </c>
      <c r="I7" s="117">
        <v>96</v>
      </c>
      <c r="J7" s="117">
        <v>101</v>
      </c>
      <c r="K7" s="117">
        <v>94</v>
      </c>
      <c r="L7" s="118">
        <v>103</v>
      </c>
      <c r="M7" s="117">
        <v>9.57446808510638</v>
      </c>
      <c r="N7" s="117">
        <v>14.444444444444438</v>
      </c>
      <c r="P7" s="117">
        <v>171</v>
      </c>
      <c r="Q7" s="118">
        <v>197</v>
      </c>
      <c r="R7" s="117">
        <v>15.204678362573109</v>
      </c>
    </row>
    <row r="8" spans="2:18" ht="14.25">
      <c r="B8" s="98" t="s">
        <v>5</v>
      </c>
      <c r="C8" s="18"/>
      <c r="D8" s="117">
        <v>7</v>
      </c>
      <c r="E8" s="117">
        <v>-2</v>
      </c>
      <c r="F8" s="163"/>
      <c r="G8" s="117">
        <v>5</v>
      </c>
      <c r="H8" s="117">
        <v>0</v>
      </c>
      <c r="I8" s="117">
        <v>-3</v>
      </c>
      <c r="J8" s="117">
        <v>-4</v>
      </c>
      <c r="K8" s="117">
        <v>7</v>
      </c>
      <c r="L8" s="118">
        <v>-4</v>
      </c>
      <c r="M8" s="117" t="s">
        <v>402</v>
      </c>
      <c r="N8" s="117" t="s">
        <v>402</v>
      </c>
      <c r="P8" s="117">
        <v>5</v>
      </c>
      <c r="Q8" s="118">
        <v>3</v>
      </c>
      <c r="R8" s="117">
        <v>-40</v>
      </c>
    </row>
    <row r="9" spans="2:18" ht="14.25">
      <c r="B9" s="99" t="s">
        <v>68</v>
      </c>
      <c r="C9" s="18"/>
      <c r="D9" s="117">
        <v>0</v>
      </c>
      <c r="E9" s="117">
        <v>0</v>
      </c>
      <c r="F9" s="163"/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8">
        <v>0</v>
      </c>
      <c r="M9" s="117">
        <v>0</v>
      </c>
      <c r="N9" s="117">
        <v>0</v>
      </c>
      <c r="P9" s="117">
        <v>0</v>
      </c>
      <c r="Q9" s="118">
        <v>0</v>
      </c>
      <c r="R9" s="117">
        <v>0</v>
      </c>
    </row>
    <row r="10" spans="2:18" ht="14.25">
      <c r="B10" s="99" t="s">
        <v>6</v>
      </c>
      <c r="C10" s="18"/>
      <c r="D10" s="117">
        <v>918</v>
      </c>
      <c r="E10" s="117">
        <v>867</v>
      </c>
      <c r="F10" s="163"/>
      <c r="G10" s="117">
        <v>289</v>
      </c>
      <c r="H10" s="117">
        <v>266</v>
      </c>
      <c r="I10" s="117">
        <v>242</v>
      </c>
      <c r="J10" s="117">
        <v>70</v>
      </c>
      <c r="K10" s="117">
        <v>203</v>
      </c>
      <c r="L10" s="118">
        <v>134</v>
      </c>
      <c r="M10" s="117">
        <v>-33.99014778325123</v>
      </c>
      <c r="N10" s="117">
        <v>-49.62406015037594</v>
      </c>
      <c r="P10" s="117">
        <v>555</v>
      </c>
      <c r="Q10" s="118">
        <v>337</v>
      </c>
      <c r="R10" s="117">
        <v>-39.27927927927928</v>
      </c>
    </row>
    <row r="11" spans="2:17" ht="14.25">
      <c r="B11" s="99"/>
      <c r="C11" s="18"/>
      <c r="F11" s="163"/>
      <c r="L11" s="118"/>
      <c r="Q11" s="142"/>
    </row>
    <row r="12" spans="2:17" ht="14.25">
      <c r="B12" s="99"/>
      <c r="C12" s="18"/>
      <c r="F12" s="163"/>
      <c r="L12" s="118"/>
      <c r="Q12" s="142"/>
    </row>
    <row r="13" spans="3:17" ht="14.25">
      <c r="C13" s="18"/>
      <c r="F13" s="163"/>
      <c r="G13" s="163"/>
      <c r="H13" s="163"/>
      <c r="I13" s="163"/>
      <c r="J13" s="163"/>
      <c r="K13" s="163"/>
      <c r="L13" s="118"/>
      <c r="P13" s="171"/>
      <c r="Q13" s="142"/>
    </row>
    <row r="14" spans="1:18" s="22" customFormat="1" ht="14.25" customHeight="1">
      <c r="A14" s="86" t="s">
        <v>109</v>
      </c>
      <c r="B14" s="29"/>
      <c r="D14" s="164"/>
      <c r="E14" s="164"/>
      <c r="F14" s="15"/>
      <c r="G14" s="169"/>
      <c r="H14" s="169"/>
      <c r="I14" s="169"/>
      <c r="J14" s="169"/>
      <c r="K14" s="169"/>
      <c r="L14" s="143"/>
      <c r="M14" s="15"/>
      <c r="N14" s="15"/>
      <c r="O14" s="15"/>
      <c r="P14" s="170"/>
      <c r="Q14" s="143"/>
      <c r="R14" s="15"/>
    </row>
    <row r="15" spans="2:17" ht="6" customHeight="1">
      <c r="B15" s="98"/>
      <c r="C15" s="18"/>
      <c r="G15" s="165"/>
      <c r="H15" s="165"/>
      <c r="I15" s="165"/>
      <c r="J15" s="165"/>
      <c r="K15" s="165"/>
      <c r="L15" s="142"/>
      <c r="Q15" s="142"/>
    </row>
    <row r="16" spans="2:18" ht="14.25">
      <c r="B16" s="98" t="s">
        <v>73</v>
      </c>
      <c r="C16" s="18"/>
      <c r="D16" s="117">
        <v>97959</v>
      </c>
      <c r="E16" s="117">
        <v>98735</v>
      </c>
      <c r="G16" s="117">
        <v>98434</v>
      </c>
      <c r="H16" s="117">
        <v>100057</v>
      </c>
      <c r="I16" s="117">
        <v>99611</v>
      </c>
      <c r="J16" s="117">
        <v>98735</v>
      </c>
      <c r="K16" s="117">
        <v>96656</v>
      </c>
      <c r="L16" s="118">
        <v>101900</v>
      </c>
      <c r="M16" s="117">
        <v>5.425426253931476</v>
      </c>
      <c r="N16" s="117">
        <v>1.8419500884495843</v>
      </c>
      <c r="P16" s="117">
        <v>100057</v>
      </c>
      <c r="Q16" s="118">
        <v>101900</v>
      </c>
      <c r="R16" s="117">
        <v>1.8419500884495843</v>
      </c>
    </row>
    <row r="17" spans="2:18" ht="14.25">
      <c r="B17" s="98" t="s">
        <v>8</v>
      </c>
      <c r="C17" s="18"/>
      <c r="D17" s="117">
        <v>31262</v>
      </c>
      <c r="E17" s="117">
        <v>42584</v>
      </c>
      <c r="G17" s="117">
        <v>38180</v>
      </c>
      <c r="H17" s="117">
        <v>49489</v>
      </c>
      <c r="I17" s="117">
        <v>50908</v>
      </c>
      <c r="J17" s="117">
        <v>42584</v>
      </c>
      <c r="K17" s="117">
        <v>51746</v>
      </c>
      <c r="L17" s="118">
        <v>59869</v>
      </c>
      <c r="M17" s="117">
        <v>15.697831716461174</v>
      </c>
      <c r="N17" s="117">
        <v>20.974357938127675</v>
      </c>
      <c r="P17" s="117">
        <v>49489</v>
      </c>
      <c r="Q17" s="118">
        <v>59869</v>
      </c>
      <c r="R17" s="117">
        <v>20.974357938127675</v>
      </c>
    </row>
    <row r="18" spans="2:18" ht="14.25">
      <c r="B18" s="98" t="s">
        <v>70</v>
      </c>
      <c r="C18" s="18"/>
      <c r="D18" s="117">
        <v>11</v>
      </c>
      <c r="E18" s="117">
        <v>10</v>
      </c>
      <c r="G18" s="117">
        <v>2</v>
      </c>
      <c r="H18" s="117">
        <v>0</v>
      </c>
      <c r="I18" s="117">
        <v>0</v>
      </c>
      <c r="J18" s="117">
        <v>8</v>
      </c>
      <c r="K18" s="117">
        <v>1</v>
      </c>
      <c r="L18" s="118">
        <v>7</v>
      </c>
      <c r="M18" s="117" t="s">
        <v>369</v>
      </c>
      <c r="N18" s="117" t="s">
        <v>402</v>
      </c>
      <c r="P18" s="117">
        <v>0</v>
      </c>
      <c r="Q18" s="118">
        <v>8</v>
      </c>
      <c r="R18" s="117" t="s">
        <v>402</v>
      </c>
    </row>
    <row r="19" spans="2:18" ht="14.25">
      <c r="B19" s="98" t="s">
        <v>71</v>
      </c>
      <c r="C19" s="18"/>
      <c r="D19" s="117">
        <v>7</v>
      </c>
      <c r="E19" s="117">
        <v>9</v>
      </c>
      <c r="G19" s="117">
        <v>2</v>
      </c>
      <c r="H19" s="117">
        <v>2</v>
      </c>
      <c r="I19" s="117">
        <v>3</v>
      </c>
      <c r="J19" s="117">
        <v>2</v>
      </c>
      <c r="K19" s="117">
        <v>2</v>
      </c>
      <c r="L19" s="118">
        <v>2</v>
      </c>
      <c r="M19" s="117">
        <v>0</v>
      </c>
      <c r="N19" s="117">
        <v>0</v>
      </c>
      <c r="P19" s="117">
        <v>2</v>
      </c>
      <c r="Q19" s="118">
        <v>4</v>
      </c>
      <c r="R19" s="117">
        <v>100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0" r:id="rId1"/>
  <headerFooter alignWithMargins="0">
    <oddFooter>&amp;L&amp;F
&amp;A&amp;R&amp;D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12"/>
    <pageSetUpPr fitToPage="1"/>
  </sheetPr>
  <dimension ref="A1:R19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4.00390625" style="18" customWidth="1"/>
    <col min="2" max="2" width="4.28125" style="18" customWidth="1"/>
    <col min="3" max="3" width="32.8515625" style="5" customWidth="1"/>
    <col min="4" max="5" width="9.28125" style="117" customWidth="1"/>
    <col min="6" max="6" width="3.28125" style="117" customWidth="1"/>
    <col min="7" max="12" width="9.28125" style="117" customWidth="1"/>
    <col min="13" max="13" width="7.7109375" style="117" bestFit="1" customWidth="1"/>
    <col min="14" max="14" width="8.57421875" style="117" customWidth="1"/>
    <col min="15" max="15" width="5.7109375" style="117" bestFit="1" customWidth="1"/>
    <col min="16" max="17" width="9.28125" style="117" customWidth="1"/>
    <col min="18" max="18" width="7.7109375" style="117" customWidth="1"/>
    <col min="19" max="16384" width="9.140625" style="18" customWidth="1"/>
  </cols>
  <sheetData>
    <row r="1" spans="1:18" s="40" customFormat="1" ht="20.25">
      <c r="A1" s="39" t="s">
        <v>36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72"/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45" t="s">
        <v>104</v>
      </c>
      <c r="B3" s="29"/>
      <c r="D3" s="15"/>
      <c r="E3" s="15"/>
      <c r="F3" s="15"/>
      <c r="G3" s="170"/>
      <c r="H3" s="170"/>
      <c r="I3" s="170"/>
      <c r="J3" s="170"/>
      <c r="K3" s="170"/>
      <c r="L3" s="137"/>
      <c r="M3" s="15"/>
      <c r="N3" s="15"/>
      <c r="O3" s="15"/>
      <c r="P3" s="15"/>
      <c r="Q3" s="121"/>
      <c r="R3" s="15"/>
    </row>
    <row r="4" spans="2:18" ht="14.25">
      <c r="B4" s="36" t="s">
        <v>2</v>
      </c>
      <c r="D4" s="117">
        <v>-11</v>
      </c>
      <c r="E4" s="117">
        <v>85</v>
      </c>
      <c r="F4" s="163"/>
      <c r="G4" s="117">
        <v>19</v>
      </c>
      <c r="H4" s="117">
        <v>28</v>
      </c>
      <c r="I4" s="117">
        <v>26</v>
      </c>
      <c r="J4" s="117">
        <v>12</v>
      </c>
      <c r="K4" s="117">
        <v>37</v>
      </c>
      <c r="L4" s="118">
        <v>25</v>
      </c>
      <c r="M4" s="73">
        <v>-32.432432432432435</v>
      </c>
      <c r="N4" s="73">
        <v>-10.71428571428571</v>
      </c>
      <c r="O4" s="73"/>
      <c r="P4" s="73">
        <v>47</v>
      </c>
      <c r="Q4" s="118">
        <v>62</v>
      </c>
      <c r="R4" s="117">
        <v>31.914893617021267</v>
      </c>
    </row>
    <row r="5" spans="2:18" ht="14.25">
      <c r="B5" s="36" t="s">
        <v>22</v>
      </c>
      <c r="D5" s="117">
        <v>185</v>
      </c>
      <c r="E5" s="117">
        <v>170</v>
      </c>
      <c r="F5" s="163"/>
      <c r="G5" s="117">
        <v>-1</v>
      </c>
      <c r="H5" s="117">
        <v>-10</v>
      </c>
      <c r="I5" s="117">
        <v>42</v>
      </c>
      <c r="J5" s="117">
        <v>139</v>
      </c>
      <c r="K5" s="117">
        <v>68</v>
      </c>
      <c r="L5" s="118">
        <v>31</v>
      </c>
      <c r="M5" s="73">
        <v>-54.41176470588236</v>
      </c>
      <c r="N5" s="73" t="s">
        <v>402</v>
      </c>
      <c r="O5" s="73"/>
      <c r="P5" s="73">
        <v>-11</v>
      </c>
      <c r="Q5" s="118">
        <v>99</v>
      </c>
      <c r="R5" s="117" t="s">
        <v>402</v>
      </c>
    </row>
    <row r="6" spans="2:18" ht="14.25">
      <c r="B6" s="36" t="s">
        <v>3</v>
      </c>
      <c r="D6" s="117">
        <v>174</v>
      </c>
      <c r="E6" s="117">
        <v>255</v>
      </c>
      <c r="F6" s="163"/>
      <c r="G6" s="117">
        <v>18</v>
      </c>
      <c r="H6" s="117">
        <v>18</v>
      </c>
      <c r="I6" s="117">
        <v>68</v>
      </c>
      <c r="J6" s="117">
        <v>151</v>
      </c>
      <c r="K6" s="117">
        <v>105</v>
      </c>
      <c r="L6" s="118">
        <v>56</v>
      </c>
      <c r="M6" s="73">
        <v>-46.666666666666664</v>
      </c>
      <c r="N6" s="73" t="s">
        <v>369</v>
      </c>
      <c r="O6" s="73"/>
      <c r="P6" s="73">
        <v>36</v>
      </c>
      <c r="Q6" s="118">
        <v>161</v>
      </c>
      <c r="R6" s="117" t="s">
        <v>369</v>
      </c>
    </row>
    <row r="7" spans="2:18" ht="14.25">
      <c r="B7" s="36" t="s">
        <v>0</v>
      </c>
      <c r="D7" s="117">
        <v>71</v>
      </c>
      <c r="E7" s="117">
        <v>-33</v>
      </c>
      <c r="F7" s="163"/>
      <c r="G7" s="117">
        <v>24</v>
      </c>
      <c r="H7" s="117">
        <v>5</v>
      </c>
      <c r="I7" s="117">
        <v>-9</v>
      </c>
      <c r="J7" s="117">
        <v>-53</v>
      </c>
      <c r="K7" s="117">
        <v>21</v>
      </c>
      <c r="L7" s="118">
        <v>0</v>
      </c>
      <c r="M7" s="73">
        <v>-100</v>
      </c>
      <c r="N7" s="73">
        <v>-100</v>
      </c>
      <c r="O7" s="73"/>
      <c r="P7" s="73">
        <v>29</v>
      </c>
      <c r="Q7" s="118">
        <v>21</v>
      </c>
      <c r="R7" s="117">
        <v>-27.586206896551722</v>
      </c>
    </row>
    <row r="8" spans="2:18" ht="14.25">
      <c r="B8" s="36" t="s">
        <v>5</v>
      </c>
      <c r="D8" s="117">
        <v>322</v>
      </c>
      <c r="E8" s="117">
        <v>46</v>
      </c>
      <c r="F8" s="163"/>
      <c r="G8" s="117">
        <v>10</v>
      </c>
      <c r="H8" s="117">
        <v>6</v>
      </c>
      <c r="I8" s="117">
        <v>34</v>
      </c>
      <c r="J8" s="117">
        <v>-4</v>
      </c>
      <c r="K8" s="117">
        <v>46</v>
      </c>
      <c r="L8" s="118">
        <v>43</v>
      </c>
      <c r="M8" s="73">
        <v>-6.521739130434778</v>
      </c>
      <c r="N8" s="73" t="s">
        <v>369</v>
      </c>
      <c r="O8" s="73"/>
      <c r="P8" s="73">
        <v>16</v>
      </c>
      <c r="Q8" s="118">
        <v>89</v>
      </c>
      <c r="R8" s="117" t="s">
        <v>369</v>
      </c>
    </row>
    <row r="9" spans="2:18" ht="14.25">
      <c r="B9" s="37" t="s">
        <v>68</v>
      </c>
      <c r="D9" s="117">
        <v>38</v>
      </c>
      <c r="E9" s="117">
        <v>77</v>
      </c>
      <c r="F9" s="163"/>
      <c r="G9" s="117">
        <v>16</v>
      </c>
      <c r="H9" s="117">
        <v>17</v>
      </c>
      <c r="I9" s="117">
        <v>25</v>
      </c>
      <c r="J9" s="117">
        <v>19</v>
      </c>
      <c r="K9" s="117">
        <v>17</v>
      </c>
      <c r="L9" s="118">
        <v>24</v>
      </c>
      <c r="M9" s="73">
        <v>41.176470588235304</v>
      </c>
      <c r="N9" s="73">
        <v>41.176470588235304</v>
      </c>
      <c r="O9" s="73"/>
      <c r="P9" s="73">
        <v>33</v>
      </c>
      <c r="Q9" s="118">
        <v>41</v>
      </c>
      <c r="R9" s="117">
        <v>24.242424242424242</v>
      </c>
    </row>
    <row r="10" spans="2:18" ht="14.25">
      <c r="B10" s="37" t="s">
        <v>6</v>
      </c>
      <c r="D10" s="117">
        <v>-181</v>
      </c>
      <c r="E10" s="117">
        <v>319</v>
      </c>
      <c r="F10" s="163"/>
      <c r="G10" s="117">
        <v>0</v>
      </c>
      <c r="H10" s="117">
        <v>24</v>
      </c>
      <c r="I10" s="117">
        <v>68</v>
      </c>
      <c r="J10" s="117">
        <v>227</v>
      </c>
      <c r="K10" s="117">
        <v>55</v>
      </c>
      <c r="L10" s="118">
        <v>37</v>
      </c>
      <c r="M10" s="73">
        <v>-32.72727272727273</v>
      </c>
      <c r="N10" s="73">
        <v>54.16666666666667</v>
      </c>
      <c r="O10" s="73"/>
      <c r="P10" s="73">
        <v>24</v>
      </c>
      <c r="Q10" s="118">
        <v>92</v>
      </c>
      <c r="R10" s="117" t="s">
        <v>369</v>
      </c>
    </row>
    <row r="11" spans="2:17" ht="14.25" customHeight="1">
      <c r="B11" s="37"/>
      <c r="F11" s="163"/>
      <c r="L11" s="140"/>
      <c r="M11" s="73"/>
      <c r="N11" s="73"/>
      <c r="O11" s="73"/>
      <c r="P11" s="73"/>
      <c r="Q11" s="140"/>
    </row>
    <row r="12" spans="2:17" ht="18" customHeight="1">
      <c r="B12" s="37"/>
      <c r="F12" s="163"/>
      <c r="L12" s="140"/>
      <c r="M12" s="73"/>
      <c r="N12" s="73"/>
      <c r="O12" s="73"/>
      <c r="P12" s="73"/>
      <c r="Q12" s="140"/>
    </row>
    <row r="13" spans="4:17" ht="14.25">
      <c r="D13" s="163"/>
      <c r="E13" s="163"/>
      <c r="F13" s="163"/>
      <c r="G13" s="163"/>
      <c r="H13" s="163"/>
      <c r="I13" s="163"/>
      <c r="J13" s="163"/>
      <c r="K13" s="163"/>
      <c r="L13" s="140"/>
      <c r="P13" s="165"/>
      <c r="Q13" s="140"/>
    </row>
    <row r="14" spans="1:18" s="22" customFormat="1" ht="14.25" customHeight="1">
      <c r="A14" s="45" t="s">
        <v>109</v>
      </c>
      <c r="B14" s="29"/>
      <c r="D14" s="15"/>
      <c r="E14" s="15"/>
      <c r="F14" s="15"/>
      <c r="G14" s="170"/>
      <c r="H14" s="170"/>
      <c r="I14" s="170"/>
      <c r="J14" s="170"/>
      <c r="K14" s="170"/>
      <c r="L14" s="137"/>
      <c r="M14" s="15"/>
      <c r="N14" s="15"/>
      <c r="O14" s="15"/>
      <c r="P14" s="169"/>
      <c r="Q14" s="137"/>
      <c r="R14" s="15"/>
    </row>
    <row r="15" spans="2:17" ht="6" customHeight="1">
      <c r="B15" s="36"/>
      <c r="G15" s="171"/>
      <c r="H15" s="171"/>
      <c r="I15" s="171"/>
      <c r="J15" s="171"/>
      <c r="K15" s="171"/>
      <c r="L15" s="140"/>
      <c r="P15" s="165"/>
      <c r="Q15" s="140"/>
    </row>
    <row r="16" spans="2:18" ht="14.25">
      <c r="B16" s="36" t="s">
        <v>73</v>
      </c>
      <c r="D16" s="117">
        <v>9095</v>
      </c>
      <c r="E16" s="117">
        <v>10273</v>
      </c>
      <c r="G16" s="73">
        <v>10225</v>
      </c>
      <c r="H16" s="73">
        <v>8150</v>
      </c>
      <c r="I16" s="73">
        <v>9927</v>
      </c>
      <c r="J16" s="73">
        <v>10273</v>
      </c>
      <c r="K16" s="73">
        <v>13938</v>
      </c>
      <c r="L16" s="118">
        <v>14699</v>
      </c>
      <c r="M16" s="117">
        <v>5.459893815468497</v>
      </c>
      <c r="N16" s="117">
        <v>80.3558282208589</v>
      </c>
      <c r="P16" s="117">
        <v>8150</v>
      </c>
      <c r="Q16" s="118">
        <v>14699</v>
      </c>
      <c r="R16" s="117">
        <v>80.3558282208589</v>
      </c>
    </row>
    <row r="17" spans="2:18" ht="14.25">
      <c r="B17" s="36" t="s">
        <v>8</v>
      </c>
      <c r="D17" s="117">
        <v>13605</v>
      </c>
      <c r="E17" s="117">
        <v>9936</v>
      </c>
      <c r="G17" s="73">
        <v>13859</v>
      </c>
      <c r="H17" s="73">
        <v>12689</v>
      </c>
      <c r="I17" s="73">
        <v>9275</v>
      </c>
      <c r="J17" s="73">
        <v>9936</v>
      </c>
      <c r="K17" s="73">
        <v>9861</v>
      </c>
      <c r="L17" s="118">
        <v>6911</v>
      </c>
      <c r="M17" s="117">
        <v>-29.915830037521552</v>
      </c>
      <c r="N17" s="117">
        <v>-45.53550319174088</v>
      </c>
      <c r="P17" s="117">
        <v>12689</v>
      </c>
      <c r="Q17" s="118">
        <v>6911</v>
      </c>
      <c r="R17" s="117">
        <v>-45.53550319174088</v>
      </c>
    </row>
    <row r="18" spans="2:18" ht="14.25">
      <c r="B18" s="36" t="s">
        <v>70</v>
      </c>
      <c r="D18" s="117">
        <v>118</v>
      </c>
      <c r="E18" s="117">
        <v>92</v>
      </c>
      <c r="G18" s="73">
        <v>7</v>
      </c>
      <c r="H18" s="73">
        <v>19</v>
      </c>
      <c r="I18" s="73">
        <v>22</v>
      </c>
      <c r="J18" s="73">
        <v>44</v>
      </c>
      <c r="K18" s="73">
        <v>20</v>
      </c>
      <c r="L18" s="118">
        <v>11</v>
      </c>
      <c r="M18" s="117">
        <v>-45</v>
      </c>
      <c r="N18" s="117">
        <v>-42.10526315789473</v>
      </c>
      <c r="P18" s="117">
        <v>19</v>
      </c>
      <c r="Q18" s="118">
        <v>31</v>
      </c>
      <c r="R18" s="117">
        <v>63.1578947368421</v>
      </c>
    </row>
    <row r="19" spans="2:18" ht="14.25">
      <c r="B19" s="36" t="s">
        <v>71</v>
      </c>
      <c r="D19" s="117">
        <v>113</v>
      </c>
      <c r="E19" s="117">
        <v>116</v>
      </c>
      <c r="G19" s="73">
        <v>28</v>
      </c>
      <c r="H19" s="73">
        <v>26</v>
      </c>
      <c r="I19" s="73">
        <v>25</v>
      </c>
      <c r="J19" s="73">
        <v>37</v>
      </c>
      <c r="K19" s="73">
        <v>26</v>
      </c>
      <c r="L19" s="118">
        <v>27</v>
      </c>
      <c r="M19" s="117">
        <v>3.8461538461538547</v>
      </c>
      <c r="N19" s="117">
        <v>3.8461538461538547</v>
      </c>
      <c r="P19" s="117">
        <v>26</v>
      </c>
      <c r="Q19" s="118">
        <v>53</v>
      </c>
      <c r="R19" s="117" t="s">
        <v>369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4" r:id="rId1"/>
  <headerFooter alignWithMargins="0">
    <oddFooter>&amp;L&amp;F
&amp;A&amp;R&amp;D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  <pageSetUpPr fitToPage="1"/>
  </sheetPr>
  <dimension ref="A1:R36"/>
  <sheetViews>
    <sheetView zoomScale="75" zoomScaleNormal="75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2.7109375" style="20" customWidth="1"/>
    <col min="2" max="2" width="39.57421875" style="9" bestFit="1" customWidth="1"/>
    <col min="3" max="3" width="1.421875" style="9" customWidth="1"/>
    <col min="4" max="5" width="10.00390625" style="73" bestFit="1" customWidth="1"/>
    <col min="6" max="6" width="2.57421875" style="73" customWidth="1"/>
    <col min="7" max="11" width="9.8515625" style="73" customWidth="1"/>
    <col min="12" max="12" width="9.8515625" style="73" bestFit="1" customWidth="1"/>
    <col min="13" max="13" width="7.8515625" style="73" customWidth="1"/>
    <col min="14" max="14" width="8.7109375" style="73" bestFit="1" customWidth="1"/>
    <col min="15" max="15" width="3.57421875" style="73" customWidth="1"/>
    <col min="16" max="16" width="9.8515625" style="73" customWidth="1"/>
    <col min="17" max="17" width="9.28125" style="73" customWidth="1"/>
    <col min="18" max="18" width="8.57421875" style="73" customWidth="1"/>
    <col min="19" max="16384" width="9.140625" style="20" customWidth="1"/>
  </cols>
  <sheetData>
    <row r="1" spans="1:18" s="40" customFormat="1" ht="20.25">
      <c r="A1" s="39" t="s">
        <v>53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301" customFormat="1" ht="45">
      <c r="A2" s="403" t="s">
        <v>81</v>
      </c>
      <c r="B2" s="403"/>
      <c r="C2" s="403"/>
      <c r="D2" s="300" t="s">
        <v>231</v>
      </c>
      <c r="E2" s="300" t="s">
        <v>373</v>
      </c>
      <c r="F2" s="300"/>
      <c r="G2" s="300" t="s">
        <v>346</v>
      </c>
      <c r="H2" s="300" t="s">
        <v>354</v>
      </c>
      <c r="I2" s="300" t="s">
        <v>365</v>
      </c>
      <c r="J2" s="300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300"/>
      <c r="P2" s="300" t="s">
        <v>387</v>
      </c>
      <c r="Q2" s="300" t="s">
        <v>388</v>
      </c>
      <c r="R2" s="300" t="s">
        <v>389</v>
      </c>
    </row>
    <row r="3" spans="2:17" ht="6.75" customHeight="1">
      <c r="B3" s="24"/>
      <c r="C3" s="68"/>
      <c r="L3" s="115"/>
      <c r="Q3" s="115"/>
    </row>
    <row r="4" spans="1:17" ht="15">
      <c r="A4" s="69" t="s">
        <v>104</v>
      </c>
      <c r="B4" s="20"/>
      <c r="C4" s="20"/>
      <c r="L4" s="115"/>
      <c r="Q4" s="115"/>
    </row>
    <row r="5" spans="2:18" s="116" customFormat="1" ht="14.25">
      <c r="B5" s="31" t="s">
        <v>2</v>
      </c>
      <c r="C5" s="68"/>
      <c r="D5" s="73">
        <v>4455</v>
      </c>
      <c r="E5" s="73">
        <v>4318</v>
      </c>
      <c r="F5" s="73"/>
      <c r="G5" s="70">
        <v>1066</v>
      </c>
      <c r="H5" s="70">
        <v>1067</v>
      </c>
      <c r="I5" s="70">
        <v>1079</v>
      </c>
      <c r="J5" s="70">
        <v>1106</v>
      </c>
      <c r="K5" s="127">
        <v>1122</v>
      </c>
      <c r="L5" s="156">
        <f>Q5-K5</f>
        <v>1199</v>
      </c>
      <c r="M5" s="73">
        <f>IF(AND(L5=0,K5=0),0,IF(OR(AND(L5&gt;0,K5&lt;=0),AND(L5&lt;0,K5&gt;=0)),"nm",IF(AND(L5&lt;0,K5&lt;0),IF(-(L5/K5-1)*100&lt;-100,"(&gt;100)",-(L5/K5-1)*100),IF((L5/K5-1)*100&gt;100,"&gt;100",(L5/K5-1)*100))))</f>
        <v>6.8627450980392135</v>
      </c>
      <c r="N5" s="73">
        <f>IF(AND(L5=0,H5=0),0,IF(OR(AND(L5&gt;0,H5&lt;=0),AND(L5&lt;0,H5&gt;=0)),"nm",IF(AND(L5&lt;0,H5&lt;0),IF(-(L5/H5-1)*100&lt;-100,"(&gt;100)",-(L5/H5-1)*100),IF((L5/H5-1)*100&gt;100,"&gt;100",(L5/H5-1)*100))))</f>
        <v>12.371134020618557</v>
      </c>
      <c r="O5" s="73"/>
      <c r="P5" s="70">
        <v>2133</v>
      </c>
      <c r="Q5" s="364">
        <v>2321</v>
      </c>
      <c r="R5" s="73">
        <f>IF(AND(Q5=0,P5=0),0,IF(OR(AND(Q5&gt;0,P5&lt;=0),AND(Q5&lt;0,P5&gt;=0)),"nm",IF(AND(Q5&lt;0,P5&lt;0),IF(-(Q5/P5-1)*100&lt;-100,"(&gt;100)",-(Q5/P5-1)*100),IF((Q5/P5-1)*100&gt;100,"&gt;100",(Q5/P5-1)*100))))</f>
        <v>8.813877168307549</v>
      </c>
    </row>
    <row r="6" spans="2:18" s="116" customFormat="1" ht="14.25">
      <c r="B6" s="31" t="s">
        <v>242</v>
      </c>
      <c r="C6" s="68"/>
      <c r="D6" s="73">
        <v>1394</v>
      </c>
      <c r="E6" s="73">
        <v>1397</v>
      </c>
      <c r="F6" s="73"/>
      <c r="G6" s="70">
        <v>341</v>
      </c>
      <c r="H6" s="70">
        <v>358</v>
      </c>
      <c r="I6" s="70">
        <v>340</v>
      </c>
      <c r="J6" s="70">
        <v>358</v>
      </c>
      <c r="K6" s="127">
        <v>416</v>
      </c>
      <c r="L6" s="156">
        <f aca="true" t="shared" si="0" ref="L6:L16">Q6-K6</f>
        <v>387</v>
      </c>
      <c r="M6" s="73">
        <f aca="true" t="shared" si="1" ref="M6:M16">IF(AND(L6=0,K6=0),0,IF(OR(AND(L6&gt;0,K6&lt;=0),AND(L6&lt;0,K6&gt;=0)),"nm",IF(AND(L6&lt;0,K6&lt;0),IF(-(L6/K6-1)*100&lt;-100,"(&gt;100)",-(L6/K6-1)*100),IF((L6/K6-1)*100&gt;100,"&gt;100",(L6/K6-1)*100))))</f>
        <v>-6.971153846153843</v>
      </c>
      <c r="N6" s="73">
        <f aca="true" t="shared" si="2" ref="N6:N16">IF(AND(L6=0,H6=0),0,IF(OR(AND(L6&gt;0,H6&lt;=0),AND(L6&lt;0,H6&gt;=0)),"nm",IF(AND(L6&lt;0,H6&lt;0),IF(-(L6/H6-1)*100&lt;-100,"(&gt;100)",-(L6/H6-1)*100),IF((L6/H6-1)*100&gt;100,"&gt;100",(L6/H6-1)*100))))</f>
        <v>8.100558659217882</v>
      </c>
      <c r="O6" s="73"/>
      <c r="P6" s="70">
        <v>699</v>
      </c>
      <c r="Q6" s="364">
        <v>803</v>
      </c>
      <c r="R6" s="73">
        <f>IF(AND(Q6=0,P6=0),0,IF(OR(AND(Q6&gt;0,P6&lt;=0),AND(Q6&lt;0,P6&gt;=0)),"nm",IF(AND(Q6&lt;0,P6&lt;0),IF(-(Q6/P6-1)*100&lt;-100,"(&gt;100)",-(Q6/P6-1)*100),IF((Q6/P6-1)*100&gt;100,"&gt;100",(Q6/P6-1)*100))))</f>
        <v>14.878397711015733</v>
      </c>
    </row>
    <row r="7" spans="2:18" s="116" customFormat="1" ht="14.25">
      <c r="B7" s="116" t="s">
        <v>366</v>
      </c>
      <c r="C7" s="31"/>
      <c r="D7" s="73">
        <v>754</v>
      </c>
      <c r="E7" s="73">
        <v>1351</v>
      </c>
      <c r="F7" s="73"/>
      <c r="G7" s="70">
        <v>306</v>
      </c>
      <c r="H7" s="70">
        <v>390</v>
      </c>
      <c r="I7" s="70">
        <v>390</v>
      </c>
      <c r="J7" s="70">
        <v>265</v>
      </c>
      <c r="K7" s="127">
        <v>371</v>
      </c>
      <c r="L7" s="156">
        <f t="shared" si="0"/>
        <v>252</v>
      </c>
      <c r="M7" s="73">
        <f t="shared" si="1"/>
        <v>-32.07547169811321</v>
      </c>
      <c r="N7" s="73">
        <f t="shared" si="2"/>
        <v>-35.38461538461538</v>
      </c>
      <c r="O7" s="73"/>
      <c r="P7" s="70">
        <v>696</v>
      </c>
      <c r="Q7" s="364">
        <v>623</v>
      </c>
      <c r="R7" s="73">
        <f aca="true" t="shared" si="3" ref="R7:R16">IF(AND(Q7=0,P7=0),0,IF(OR(AND(Q7&gt;0,P7&lt;=0),AND(Q7&lt;0,P7&gt;=0)),"nm",IF(AND(Q7&lt;0,P7&lt;0),IF(-(Q7/P7-1)*100&lt;-100,"(&gt;100)",-(Q7/P7-1)*100),IF((Q7/P7-1)*100&gt;100,"&gt;100",(Q7/P7-1)*100))))</f>
        <v>-10.488505747126442</v>
      </c>
    </row>
    <row r="8" spans="2:18" s="116" customFormat="1" ht="14.25">
      <c r="B8" s="31" t="s">
        <v>3</v>
      </c>
      <c r="C8" s="68"/>
      <c r="D8" s="73">
        <v>6603</v>
      </c>
      <c r="E8" s="73">
        <v>7066</v>
      </c>
      <c r="F8" s="73"/>
      <c r="G8" s="70">
        <v>1713</v>
      </c>
      <c r="H8" s="70">
        <v>1815</v>
      </c>
      <c r="I8" s="70">
        <v>1809</v>
      </c>
      <c r="J8" s="70">
        <v>1729</v>
      </c>
      <c r="K8" s="127">
        <v>1909</v>
      </c>
      <c r="L8" s="156">
        <f t="shared" si="0"/>
        <v>1838</v>
      </c>
      <c r="M8" s="73">
        <f t="shared" si="1"/>
        <v>-3.7192247249869026</v>
      </c>
      <c r="N8" s="73">
        <f t="shared" si="2"/>
        <v>1.2672176308540006</v>
      </c>
      <c r="O8" s="73"/>
      <c r="P8" s="70">
        <v>3528</v>
      </c>
      <c r="Q8" s="364">
        <v>3747</v>
      </c>
      <c r="R8" s="73">
        <f>IF(AND(Q8=0,P8=0),0,IF(OR(AND(Q8&gt;0,P8&lt;=0),AND(Q8&lt;0,P8&gt;=0)),"nm",IF(AND(Q8&lt;0,P8&lt;0),IF(-(Q8/P8-1)*100&lt;-100,"(&gt;100)",-(Q8/P8-1)*100),IF((Q8/P8-1)*100&gt;100,"&gt;100",(Q8/P8-1)*100))))</f>
        <v>6.207482993197289</v>
      </c>
    </row>
    <row r="9" spans="2:18" s="116" customFormat="1" ht="14.25">
      <c r="B9" s="31" t="s">
        <v>0</v>
      </c>
      <c r="C9" s="31"/>
      <c r="D9" s="73">
        <v>2604</v>
      </c>
      <c r="E9" s="73">
        <v>2925</v>
      </c>
      <c r="F9" s="73"/>
      <c r="G9" s="70">
        <v>702</v>
      </c>
      <c r="H9" s="70">
        <v>717</v>
      </c>
      <c r="I9" s="70">
        <v>726</v>
      </c>
      <c r="J9" s="70">
        <v>780</v>
      </c>
      <c r="K9" s="127">
        <v>773</v>
      </c>
      <c r="L9" s="156">
        <f t="shared" si="0"/>
        <v>798</v>
      </c>
      <c r="M9" s="73">
        <f t="shared" si="1"/>
        <v>3.2341526520051733</v>
      </c>
      <c r="N9" s="73">
        <f t="shared" si="2"/>
        <v>11.297071129707103</v>
      </c>
      <c r="O9" s="73"/>
      <c r="P9" s="70">
        <v>1419</v>
      </c>
      <c r="Q9" s="364">
        <v>1571</v>
      </c>
      <c r="R9" s="73">
        <f t="shared" si="3"/>
        <v>10.711768851303738</v>
      </c>
    </row>
    <row r="10" spans="2:18" s="116" customFormat="1" ht="14.25">
      <c r="B10" s="31" t="s">
        <v>4</v>
      </c>
      <c r="C10" s="68"/>
      <c r="D10" s="73">
        <v>3999</v>
      </c>
      <c r="E10" s="73">
        <v>4141</v>
      </c>
      <c r="F10" s="73"/>
      <c r="G10" s="70">
        <v>1011</v>
      </c>
      <c r="H10" s="70">
        <v>1098</v>
      </c>
      <c r="I10" s="70">
        <v>1083</v>
      </c>
      <c r="J10" s="70">
        <v>949</v>
      </c>
      <c r="K10" s="127">
        <v>1136</v>
      </c>
      <c r="L10" s="156">
        <f t="shared" si="0"/>
        <v>1040</v>
      </c>
      <c r="M10" s="73">
        <f t="shared" si="1"/>
        <v>-8.450704225352112</v>
      </c>
      <c r="N10" s="73">
        <f t="shared" si="2"/>
        <v>-5.282331511839711</v>
      </c>
      <c r="O10" s="73"/>
      <c r="P10" s="70">
        <v>2109</v>
      </c>
      <c r="Q10" s="364">
        <v>2176</v>
      </c>
      <c r="R10" s="73">
        <f t="shared" si="3"/>
        <v>3.176861071597914</v>
      </c>
    </row>
    <row r="11" spans="2:18" s="116" customFormat="1" ht="14.25">
      <c r="B11" s="31" t="s">
        <v>5</v>
      </c>
      <c r="C11" s="31"/>
      <c r="D11" s="73">
        <v>1529</v>
      </c>
      <c r="E11" s="73">
        <v>911</v>
      </c>
      <c r="F11" s="73"/>
      <c r="G11" s="70">
        <v>355</v>
      </c>
      <c r="H11" s="70">
        <v>204</v>
      </c>
      <c r="I11" s="70">
        <v>195</v>
      </c>
      <c r="J11" s="70">
        <v>157</v>
      </c>
      <c r="K11" s="127">
        <v>125</v>
      </c>
      <c r="L11" s="156">
        <f t="shared" si="0"/>
        <v>137</v>
      </c>
      <c r="M11" s="73">
        <f t="shared" si="1"/>
        <v>9.600000000000009</v>
      </c>
      <c r="N11" s="73">
        <f t="shared" si="2"/>
        <v>-32.84313725490197</v>
      </c>
      <c r="O11" s="73"/>
      <c r="P11" s="70">
        <v>559</v>
      </c>
      <c r="Q11" s="364">
        <v>262</v>
      </c>
      <c r="R11" s="73">
        <f t="shared" si="3"/>
        <v>-53.13059033989267</v>
      </c>
    </row>
    <row r="12" spans="2:18" s="116" customFormat="1" ht="14.25">
      <c r="B12" s="31" t="s">
        <v>6</v>
      </c>
      <c r="C12" s="31"/>
      <c r="D12" s="73">
        <v>2536</v>
      </c>
      <c r="E12" s="73">
        <v>3332</v>
      </c>
      <c r="F12" s="73"/>
      <c r="G12" s="70">
        <v>678</v>
      </c>
      <c r="H12" s="70">
        <v>919</v>
      </c>
      <c r="I12" s="70">
        <v>919</v>
      </c>
      <c r="J12" s="70">
        <v>816</v>
      </c>
      <c r="K12" s="127">
        <v>1035</v>
      </c>
      <c r="L12" s="156">
        <f t="shared" si="0"/>
        <v>934</v>
      </c>
      <c r="M12" s="73">
        <f t="shared" si="1"/>
        <v>-9.75845410628019</v>
      </c>
      <c r="N12" s="73">
        <f t="shared" si="2"/>
        <v>1.6322089227421177</v>
      </c>
      <c r="O12" s="73"/>
      <c r="P12" s="70">
        <v>1597</v>
      </c>
      <c r="Q12" s="364">
        <v>1969</v>
      </c>
      <c r="R12" s="73">
        <f t="shared" si="3"/>
        <v>23.293675641828425</v>
      </c>
    </row>
    <row r="13" spans="2:18" s="116" customFormat="1" ht="14.25">
      <c r="B13" s="31" t="s">
        <v>367</v>
      </c>
      <c r="C13" s="31"/>
      <c r="D13" s="73">
        <v>2064</v>
      </c>
      <c r="E13" s="73">
        <v>2650</v>
      </c>
      <c r="F13" s="73"/>
      <c r="G13" s="70">
        <v>532</v>
      </c>
      <c r="H13" s="70">
        <v>718</v>
      </c>
      <c r="I13" s="70">
        <v>722</v>
      </c>
      <c r="J13" s="70">
        <v>678</v>
      </c>
      <c r="K13" s="127">
        <v>807</v>
      </c>
      <c r="L13" s="156">
        <f t="shared" si="0"/>
        <v>735</v>
      </c>
      <c r="M13" s="73">
        <f t="shared" si="1"/>
        <v>-8.921933085501854</v>
      </c>
      <c r="N13" s="73">
        <f t="shared" si="2"/>
        <v>2.367688022284131</v>
      </c>
      <c r="O13" s="73"/>
      <c r="P13" s="70">
        <v>1250</v>
      </c>
      <c r="Q13" s="364">
        <v>1542</v>
      </c>
      <c r="R13" s="73">
        <f t="shared" si="3"/>
        <v>23.360000000000003</v>
      </c>
    </row>
    <row r="14" spans="2:18" s="116" customFormat="1" ht="14.25">
      <c r="B14" s="31" t="s">
        <v>359</v>
      </c>
      <c r="C14" s="31"/>
      <c r="D14" s="73">
        <v>0</v>
      </c>
      <c r="E14" s="73">
        <v>-1018</v>
      </c>
      <c r="F14" s="73"/>
      <c r="G14" s="262">
        <v>0</v>
      </c>
      <c r="H14" s="262">
        <v>-1018</v>
      </c>
      <c r="I14" s="262">
        <v>0</v>
      </c>
      <c r="J14" s="262">
        <v>0</v>
      </c>
      <c r="K14" s="128">
        <v>0</v>
      </c>
      <c r="L14" s="156">
        <f t="shared" si="0"/>
        <v>0</v>
      </c>
      <c r="M14" s="73">
        <f t="shared" si="1"/>
        <v>0</v>
      </c>
      <c r="N14" s="73">
        <f t="shared" si="2"/>
        <v>-100</v>
      </c>
      <c r="O14" s="73"/>
      <c r="P14" s="70">
        <v>-1018</v>
      </c>
      <c r="Q14" s="365">
        <v>0</v>
      </c>
      <c r="R14" s="73">
        <f>IF(AND(Q14=0,P14=0),0,IF(OR(AND(Q14&gt;0,P14&lt;=0),AND(Q14&lt;0,P14&gt;=0)),"nm",IF(AND(Q14&lt;0,P14&lt;0),IF(-(Q14/P14-1)*100&lt;-100,"(&gt;100)",-(Q14/P14-1)*100),IF((Q14/P14-1)*100&gt;100,"&gt;100",(Q14/P14-1)*100))))</f>
        <v>-100</v>
      </c>
    </row>
    <row r="15" spans="2:18" s="116" customFormat="1" ht="14.25">
      <c r="B15" s="31" t="s">
        <v>24</v>
      </c>
      <c r="C15" s="31"/>
      <c r="D15" s="73">
        <v>-23</v>
      </c>
      <c r="E15" s="73">
        <v>0</v>
      </c>
      <c r="F15" s="73"/>
      <c r="G15" s="262">
        <v>0</v>
      </c>
      <c r="H15" s="262">
        <v>0</v>
      </c>
      <c r="I15" s="262">
        <v>0</v>
      </c>
      <c r="J15" s="262">
        <v>0</v>
      </c>
      <c r="K15" s="128">
        <v>0</v>
      </c>
      <c r="L15" s="156">
        <f t="shared" si="0"/>
        <v>0</v>
      </c>
      <c r="M15" s="73">
        <f t="shared" si="1"/>
        <v>0</v>
      </c>
      <c r="N15" s="73">
        <f t="shared" si="2"/>
        <v>0</v>
      </c>
      <c r="O15" s="73"/>
      <c r="P15" s="70">
        <v>0</v>
      </c>
      <c r="Q15" s="365">
        <v>0</v>
      </c>
      <c r="R15" s="73">
        <f t="shared" si="3"/>
        <v>0</v>
      </c>
    </row>
    <row r="16" spans="2:18" s="116" customFormat="1" ht="28.5">
      <c r="B16" s="31" t="s">
        <v>368</v>
      </c>
      <c r="C16" s="31"/>
      <c r="D16" s="73">
        <v>2041</v>
      </c>
      <c r="E16" s="73">
        <v>1632</v>
      </c>
      <c r="F16" s="73"/>
      <c r="G16" s="70">
        <v>532</v>
      </c>
      <c r="H16" s="70">
        <v>-300</v>
      </c>
      <c r="I16" s="70">
        <v>722</v>
      </c>
      <c r="J16" s="70">
        <v>678</v>
      </c>
      <c r="K16" s="127">
        <v>807</v>
      </c>
      <c r="L16" s="156">
        <f t="shared" si="0"/>
        <v>735</v>
      </c>
      <c r="M16" s="73">
        <f t="shared" si="1"/>
        <v>-8.921933085501854</v>
      </c>
      <c r="N16" s="73" t="str">
        <f t="shared" si="2"/>
        <v>nm</v>
      </c>
      <c r="O16" s="73"/>
      <c r="P16" s="70">
        <v>232</v>
      </c>
      <c r="Q16" s="364">
        <v>1542</v>
      </c>
      <c r="R16" s="73" t="str">
        <f t="shared" si="3"/>
        <v>&gt;100</v>
      </c>
    </row>
    <row r="17" spans="2:17" ht="14.25">
      <c r="B17" s="20"/>
      <c r="C17" s="20"/>
      <c r="G17" s="70"/>
      <c r="H17" s="70"/>
      <c r="I17" s="70"/>
      <c r="J17" s="70"/>
      <c r="K17" s="171"/>
      <c r="L17" s="140"/>
      <c r="P17" s="70"/>
      <c r="Q17" s="140"/>
    </row>
    <row r="18" spans="1:17" ht="15">
      <c r="A18" s="69" t="s">
        <v>105</v>
      </c>
      <c r="B18" s="20"/>
      <c r="C18" s="20"/>
      <c r="G18" s="70"/>
      <c r="H18" s="70"/>
      <c r="I18" s="70"/>
      <c r="J18" s="70"/>
      <c r="K18" s="171"/>
      <c r="L18" s="140"/>
      <c r="P18" s="70"/>
      <c r="Q18" s="140"/>
    </row>
    <row r="19" spans="2:18" s="116" customFormat="1" ht="14.25">
      <c r="B19" s="31" t="s">
        <v>14</v>
      </c>
      <c r="C19" s="31"/>
      <c r="D19" s="73">
        <v>130583</v>
      </c>
      <c r="E19" s="73">
        <v>152094</v>
      </c>
      <c r="F19" s="73"/>
      <c r="G19" s="70">
        <v>133908</v>
      </c>
      <c r="H19" s="70">
        <v>146070</v>
      </c>
      <c r="I19" s="70">
        <v>147785</v>
      </c>
      <c r="J19" s="70">
        <v>152094</v>
      </c>
      <c r="K19" s="321">
        <v>157455</v>
      </c>
      <c r="L19" s="348">
        <f aca="true" t="shared" si="4" ref="L19:L24">Q19</f>
        <v>168706</v>
      </c>
      <c r="M19" s="73">
        <f aca="true" t="shared" si="5" ref="M19:M24">IF(AND(L19=0,K19=0),0,IF(OR(AND(L19&gt;0,K19&lt;=0),AND(L19&lt;0,K19&gt;=0)),"nm",IF(AND(L19&lt;0,K19&lt;0),IF(-(L19/K19-1)*100&lt;-100,"(&gt;100)",-(L19/K19-1)*100),IF((L19/K19-1)*100&gt;100,"&gt;100",(L19/K19-1)*100))))</f>
        <v>7.145533644533364</v>
      </c>
      <c r="N19" s="73">
        <f aca="true" t="shared" si="6" ref="N19:N24">IF(AND(L19=0,H19=0),0,IF(OR(AND(L19&gt;0,H19&lt;=0),AND(L19&lt;0,H19&gt;=0)),"nm",IF(AND(L19&lt;0,H19&lt;0),IF(-(L19/H19-1)*100&lt;-100,"(&gt;100)",-(L19/H19-1)*100),IF((L19/H19-1)*100&gt;100,"&gt;100",(L19/H19-1)*100))))</f>
        <v>15.496679674128844</v>
      </c>
      <c r="O19" s="73"/>
      <c r="P19" s="70">
        <v>146070</v>
      </c>
      <c r="Q19" s="348">
        <v>168706</v>
      </c>
      <c r="R19" s="73">
        <f aca="true" t="shared" si="7" ref="R19:R24">IF(AND(Q19=0,P19=0),0,IF(OR(AND(Q19&gt;0,P19&lt;=0),AND(Q19&lt;0,P19&gt;=0)),"nm",IF(AND(Q19&lt;0,P19&lt;0),IF(-(Q19/P19-1)*100&lt;-100,"(&gt;100)",-(Q19/P19-1)*100),IF((Q19/P19-1)*100&gt;100,"&gt;100",(Q19/P19-1)*100))))</f>
        <v>15.496679674128844</v>
      </c>
    </row>
    <row r="20" spans="2:18" s="116" customFormat="1" ht="14.25">
      <c r="B20" s="31" t="s">
        <v>15</v>
      </c>
      <c r="C20" s="31"/>
      <c r="D20" s="73">
        <v>24189</v>
      </c>
      <c r="E20" s="73">
        <v>23298</v>
      </c>
      <c r="F20" s="73"/>
      <c r="G20" s="70">
        <v>18672</v>
      </c>
      <c r="H20" s="70">
        <v>21846</v>
      </c>
      <c r="I20" s="70">
        <v>25820</v>
      </c>
      <c r="J20" s="70">
        <v>23298</v>
      </c>
      <c r="K20" s="321">
        <v>26097</v>
      </c>
      <c r="L20" s="348">
        <f t="shared" si="4"/>
        <v>24577</v>
      </c>
      <c r="M20" s="73">
        <f t="shared" si="5"/>
        <v>-5.824424263325289</v>
      </c>
      <c r="N20" s="73">
        <f t="shared" si="6"/>
        <v>12.501144374256157</v>
      </c>
      <c r="O20" s="73"/>
      <c r="P20" s="70">
        <v>21846</v>
      </c>
      <c r="Q20" s="348">
        <v>24577</v>
      </c>
      <c r="R20" s="73">
        <f t="shared" si="7"/>
        <v>12.501144374256157</v>
      </c>
    </row>
    <row r="21" spans="2:18" s="116" customFormat="1" ht="14.25">
      <c r="B21" s="31" t="s">
        <v>7</v>
      </c>
      <c r="C21" s="31"/>
      <c r="D21" s="73">
        <v>258644</v>
      </c>
      <c r="E21" s="73">
        <v>283710</v>
      </c>
      <c r="F21" s="73"/>
      <c r="G21" s="70">
        <v>262036</v>
      </c>
      <c r="H21" s="70">
        <v>276250</v>
      </c>
      <c r="I21" s="70">
        <v>279436</v>
      </c>
      <c r="J21" s="70">
        <v>283710</v>
      </c>
      <c r="K21" s="321">
        <v>292937</v>
      </c>
      <c r="L21" s="348">
        <f t="shared" si="4"/>
        <v>309492</v>
      </c>
      <c r="M21" s="73">
        <f t="shared" si="5"/>
        <v>5.65138579284965</v>
      </c>
      <c r="N21" s="73">
        <f t="shared" si="6"/>
        <v>12.033303167420817</v>
      </c>
      <c r="O21" s="73"/>
      <c r="P21" s="70">
        <v>276250</v>
      </c>
      <c r="Q21" s="348">
        <v>309492</v>
      </c>
      <c r="R21" s="73">
        <f>IF(AND(Q21=0,P21=0),0,IF(OR(AND(Q21&gt;0,P21&lt;=0),AND(Q21&lt;0,P21&gt;=0)),"nm",IF(AND(Q21&lt;0,P21&lt;0),IF(-(Q21/P21-1)*100&lt;-100,"(&gt;100)",-(Q21/P21-1)*100),IF((Q21/P21-1)*100&gt;100,"&gt;100",(Q21/P21-1)*100))))</f>
        <v>12.033303167420817</v>
      </c>
    </row>
    <row r="22" spans="2:18" s="116" customFormat="1" ht="14.25">
      <c r="B22" s="31" t="s">
        <v>18</v>
      </c>
      <c r="C22" s="31"/>
      <c r="D22" s="73">
        <v>183432</v>
      </c>
      <c r="E22" s="73">
        <v>193692</v>
      </c>
      <c r="F22" s="73"/>
      <c r="G22" s="70">
        <v>181560</v>
      </c>
      <c r="H22" s="70">
        <v>183929</v>
      </c>
      <c r="I22" s="70">
        <v>185211</v>
      </c>
      <c r="J22" s="70">
        <v>193692</v>
      </c>
      <c r="K22" s="321">
        <v>199536</v>
      </c>
      <c r="L22" s="348">
        <f t="shared" si="4"/>
        <v>210536</v>
      </c>
      <c r="M22" s="73">
        <f t="shared" si="5"/>
        <v>5.51278967203912</v>
      </c>
      <c r="N22" s="73">
        <f t="shared" si="6"/>
        <v>14.465908040602615</v>
      </c>
      <c r="O22" s="73"/>
      <c r="P22" s="70">
        <v>183929</v>
      </c>
      <c r="Q22" s="348">
        <v>210536</v>
      </c>
      <c r="R22" s="73">
        <f>IF(AND(Q22=0,P22=0),0,IF(OR(AND(Q22&gt;0,P22&lt;=0),AND(Q22&lt;0,P22&gt;=0)),"nm",IF(AND(Q22&lt;0,P22&lt;0),IF(-(Q22/P22-1)*100&lt;-100,"(&gt;100)",-(Q22/P22-1)*100),IF((Q22/P22-1)*100&gt;100,"&gt;100",(Q22/P22-1)*100))))</f>
        <v>14.465908040602615</v>
      </c>
    </row>
    <row r="23" spans="2:18" s="116" customFormat="1" ht="14.25">
      <c r="B23" s="31" t="s">
        <v>8</v>
      </c>
      <c r="C23" s="31"/>
      <c r="D23" s="73">
        <v>229145</v>
      </c>
      <c r="E23" s="73">
        <v>250608</v>
      </c>
      <c r="F23" s="73"/>
      <c r="G23" s="70">
        <v>231716</v>
      </c>
      <c r="H23" s="70">
        <v>246522</v>
      </c>
      <c r="I23" s="70">
        <v>248969</v>
      </c>
      <c r="J23" s="70">
        <v>250608</v>
      </c>
      <c r="K23" s="321">
        <v>259986</v>
      </c>
      <c r="L23" s="348">
        <f t="shared" si="4"/>
        <v>277208</v>
      </c>
      <c r="M23" s="73">
        <f t="shared" si="5"/>
        <v>6.624202841691473</v>
      </c>
      <c r="N23" s="73">
        <f t="shared" si="6"/>
        <v>12.447570602218061</v>
      </c>
      <c r="O23" s="73"/>
      <c r="P23" s="70">
        <v>246522</v>
      </c>
      <c r="Q23" s="348">
        <v>277208</v>
      </c>
      <c r="R23" s="73">
        <f t="shared" si="7"/>
        <v>12.447570602218061</v>
      </c>
    </row>
    <row r="24" spans="2:18" s="116" customFormat="1" ht="14.25">
      <c r="B24" s="31" t="s">
        <v>9</v>
      </c>
      <c r="C24" s="31"/>
      <c r="D24" s="73">
        <v>25373</v>
      </c>
      <c r="E24" s="73">
        <v>26599</v>
      </c>
      <c r="F24" s="73"/>
      <c r="G24" s="70">
        <v>26183</v>
      </c>
      <c r="H24" s="70">
        <v>25616</v>
      </c>
      <c r="I24" s="70">
        <v>26424</v>
      </c>
      <c r="J24" s="70">
        <v>26599</v>
      </c>
      <c r="K24" s="321">
        <v>27430</v>
      </c>
      <c r="L24" s="348">
        <f t="shared" si="4"/>
        <v>28014</v>
      </c>
      <c r="M24" s="73">
        <f t="shared" si="5"/>
        <v>2.1290557783448794</v>
      </c>
      <c r="N24" s="73">
        <f t="shared" si="6"/>
        <v>9.36133666458463</v>
      </c>
      <c r="O24" s="73"/>
      <c r="P24" s="70">
        <v>25616</v>
      </c>
      <c r="Q24" s="348">
        <v>28014</v>
      </c>
      <c r="R24" s="73">
        <f t="shared" si="7"/>
        <v>9.36133666458463</v>
      </c>
    </row>
    <row r="25" spans="2:17" ht="14.25">
      <c r="B25" s="20"/>
      <c r="C25" s="20"/>
      <c r="G25" s="104"/>
      <c r="H25" s="104"/>
      <c r="I25" s="104"/>
      <c r="J25" s="104"/>
      <c r="L25" s="140"/>
      <c r="P25" s="104"/>
      <c r="Q25" s="140"/>
    </row>
    <row r="26" spans="1:17" ht="15">
      <c r="A26" s="38" t="s">
        <v>328</v>
      </c>
      <c r="B26" s="20"/>
      <c r="C26" s="20"/>
      <c r="G26" s="100"/>
      <c r="H26" s="100"/>
      <c r="I26" s="100"/>
      <c r="J26" s="100"/>
      <c r="L26" s="140"/>
      <c r="P26" s="100"/>
      <c r="Q26" s="140"/>
    </row>
    <row r="27" spans="2:18" s="113" customFormat="1" ht="14.25">
      <c r="B27" s="28" t="s">
        <v>174</v>
      </c>
      <c r="C27" s="85"/>
      <c r="D27" s="83">
        <v>2.02</v>
      </c>
      <c r="E27" s="83">
        <v>1.84</v>
      </c>
      <c r="F27" s="83"/>
      <c r="G27" s="276">
        <v>1.93</v>
      </c>
      <c r="H27" s="276">
        <v>1.84</v>
      </c>
      <c r="I27" s="276">
        <v>1.8</v>
      </c>
      <c r="J27" s="276">
        <v>1.79</v>
      </c>
      <c r="K27" s="322">
        <v>1.8</v>
      </c>
      <c r="L27" s="366">
        <v>1.8</v>
      </c>
      <c r="M27" s="275">
        <f>L27-K27</f>
        <v>0</v>
      </c>
      <c r="N27" s="275">
        <f>L27-H27</f>
        <v>-0.040000000000000036</v>
      </c>
      <c r="O27" s="275"/>
      <c r="P27" s="276">
        <v>1.88</v>
      </c>
      <c r="Q27" s="366">
        <v>1.8</v>
      </c>
      <c r="R27" s="275">
        <f>Q27-P27</f>
        <v>-0.07999999999999985</v>
      </c>
    </row>
    <row r="28" spans="2:18" s="114" customFormat="1" ht="14.25">
      <c r="B28" s="80" t="s">
        <v>10</v>
      </c>
      <c r="C28" s="80"/>
      <c r="D28" s="81">
        <v>32.53</v>
      </c>
      <c r="E28" s="81">
        <v>38.9</v>
      </c>
      <c r="F28" s="81"/>
      <c r="G28" s="82">
        <v>37.8</v>
      </c>
      <c r="H28" s="82">
        <v>41.2</v>
      </c>
      <c r="I28" s="82">
        <v>40.4</v>
      </c>
      <c r="J28" s="82">
        <v>36</v>
      </c>
      <c r="K28" s="323">
        <v>41.2</v>
      </c>
      <c r="L28" s="367">
        <v>34.8</v>
      </c>
      <c r="M28" s="275">
        <f aca="true" t="shared" si="8" ref="M28:M36">L28-K28</f>
        <v>-6.400000000000006</v>
      </c>
      <c r="N28" s="275">
        <f aca="true" t="shared" si="9" ref="N28:N36">L28-H28</f>
        <v>-6.400000000000006</v>
      </c>
      <c r="O28" s="81"/>
      <c r="P28" s="82">
        <v>39.5</v>
      </c>
      <c r="Q28" s="367">
        <v>38.1</v>
      </c>
      <c r="R28" s="81">
        <f>Q28-P28</f>
        <v>-1.3999999999999986</v>
      </c>
    </row>
    <row r="29" spans="2:18" s="114" customFormat="1" ht="14.25">
      <c r="B29" s="80" t="s">
        <v>11</v>
      </c>
      <c r="C29" s="80"/>
      <c r="D29" s="81">
        <v>39.44</v>
      </c>
      <c r="E29" s="81">
        <v>41.4</v>
      </c>
      <c r="F29" s="81"/>
      <c r="G29" s="278">
        <v>41</v>
      </c>
      <c r="H29" s="278">
        <v>39.5</v>
      </c>
      <c r="I29" s="278">
        <v>40.1</v>
      </c>
      <c r="J29" s="278">
        <v>45.1</v>
      </c>
      <c r="K29" s="323">
        <v>40.5</v>
      </c>
      <c r="L29" s="367">
        <v>43.4</v>
      </c>
      <c r="M29" s="275">
        <f t="shared" si="8"/>
        <v>2.8999999999999986</v>
      </c>
      <c r="N29" s="275">
        <f t="shared" si="9"/>
        <v>3.8999999999999986</v>
      </c>
      <c r="O29" s="277"/>
      <c r="P29" s="278">
        <v>40.2</v>
      </c>
      <c r="Q29" s="367">
        <v>41.9</v>
      </c>
      <c r="R29" s="277">
        <f aca="true" t="shared" si="10" ref="R29:R36">Q29-P29</f>
        <v>1.6999999999999957</v>
      </c>
    </row>
    <row r="30" spans="2:18" s="113" customFormat="1" ht="14.25">
      <c r="B30" s="28" t="s">
        <v>175</v>
      </c>
      <c r="C30" s="28"/>
      <c r="D30" s="83">
        <v>0.8</v>
      </c>
      <c r="E30" s="83">
        <v>0.98</v>
      </c>
      <c r="F30" s="83"/>
      <c r="G30" s="276">
        <v>0.82</v>
      </c>
      <c r="H30" s="276">
        <v>1.07</v>
      </c>
      <c r="I30" s="276">
        <v>1.04</v>
      </c>
      <c r="J30" s="276">
        <v>0.96</v>
      </c>
      <c r="K30" s="322">
        <v>1.14</v>
      </c>
      <c r="L30" s="366">
        <v>0.98</v>
      </c>
      <c r="M30" s="275">
        <f t="shared" si="8"/>
        <v>-0.15999999999999992</v>
      </c>
      <c r="N30" s="275">
        <f t="shared" si="9"/>
        <v>-0.09000000000000008</v>
      </c>
      <c r="O30" s="275"/>
      <c r="P30" s="276">
        <v>0.93</v>
      </c>
      <c r="Q30" s="366">
        <v>1.05</v>
      </c>
      <c r="R30" s="275">
        <f>Q30-P30</f>
        <v>0.12</v>
      </c>
    </row>
    <row r="31" spans="2:18" s="113" customFormat="1" ht="14.25">
      <c r="B31" s="28" t="s">
        <v>176</v>
      </c>
      <c r="C31" s="28"/>
      <c r="D31" s="83">
        <v>8.44</v>
      </c>
      <c r="E31" s="83">
        <v>10.2</v>
      </c>
      <c r="F31" s="83"/>
      <c r="G31" s="84">
        <v>8.24</v>
      </c>
      <c r="H31" s="84">
        <v>11.08</v>
      </c>
      <c r="I31" s="84">
        <v>11.06</v>
      </c>
      <c r="J31" s="84">
        <v>10.22</v>
      </c>
      <c r="K31" s="322">
        <v>12.12</v>
      </c>
      <c r="L31" s="366">
        <v>10.62</v>
      </c>
      <c r="M31" s="275">
        <f t="shared" si="8"/>
        <v>-1.5</v>
      </c>
      <c r="N31" s="275">
        <f t="shared" si="9"/>
        <v>-0.46000000000000085</v>
      </c>
      <c r="O31" s="83"/>
      <c r="P31" s="84">
        <v>9.8</v>
      </c>
      <c r="Q31" s="366">
        <v>11.38</v>
      </c>
      <c r="R31" s="83">
        <f>Q31-P31</f>
        <v>1.58</v>
      </c>
    </row>
    <row r="32" spans="2:18" s="114" customFormat="1" ht="14.25">
      <c r="B32" s="80" t="s">
        <v>177</v>
      </c>
      <c r="C32" s="80"/>
      <c r="D32" s="81">
        <v>71.19</v>
      </c>
      <c r="E32" s="81">
        <v>78.5</v>
      </c>
      <c r="F32" s="81"/>
      <c r="G32" s="82">
        <v>73.8</v>
      </c>
      <c r="H32" s="82">
        <v>79.4</v>
      </c>
      <c r="I32" s="82">
        <v>79.8</v>
      </c>
      <c r="J32" s="82">
        <v>78.5</v>
      </c>
      <c r="K32" s="323">
        <v>78.9</v>
      </c>
      <c r="L32" s="367">
        <f>Q32</f>
        <v>80.1</v>
      </c>
      <c r="M32" s="275">
        <f t="shared" si="8"/>
        <v>1.1999999999999886</v>
      </c>
      <c r="N32" s="275">
        <f t="shared" si="9"/>
        <v>0.6999999999999886</v>
      </c>
      <c r="O32" s="81"/>
      <c r="P32" s="82">
        <v>79.4</v>
      </c>
      <c r="Q32" s="367">
        <v>80.1</v>
      </c>
      <c r="R32" s="81">
        <f t="shared" si="10"/>
        <v>0.6999999999999886</v>
      </c>
    </row>
    <row r="33" spans="2:18" s="114" customFormat="1" ht="14.25">
      <c r="B33" s="80" t="s">
        <v>12</v>
      </c>
      <c r="C33" s="80"/>
      <c r="D33" s="81">
        <v>2.9</v>
      </c>
      <c r="E33" s="81">
        <v>1.9</v>
      </c>
      <c r="F33" s="81"/>
      <c r="G33" s="82">
        <v>2.7</v>
      </c>
      <c r="H33" s="82">
        <v>2.3</v>
      </c>
      <c r="I33" s="82">
        <v>2.1</v>
      </c>
      <c r="J33" s="82">
        <v>1.9</v>
      </c>
      <c r="K33" s="324">
        <v>1.8</v>
      </c>
      <c r="L33" s="340">
        <v>1.5</v>
      </c>
      <c r="M33" s="275">
        <f t="shared" si="8"/>
        <v>-0.30000000000000004</v>
      </c>
      <c r="N33" s="275">
        <f t="shared" si="9"/>
        <v>-0.7999999999999998</v>
      </c>
      <c r="O33" s="81"/>
      <c r="P33" s="82">
        <v>2.3</v>
      </c>
      <c r="Q33" s="367">
        <v>1.5</v>
      </c>
      <c r="R33" s="81">
        <f t="shared" si="10"/>
        <v>-0.7999999999999998</v>
      </c>
    </row>
    <row r="34" spans="2:18" s="116" customFormat="1" ht="14.25">
      <c r="B34" s="31" t="s">
        <v>184</v>
      </c>
      <c r="C34" s="31"/>
      <c r="D34" s="73">
        <v>85</v>
      </c>
      <c r="E34" s="73">
        <v>43</v>
      </c>
      <c r="F34" s="73"/>
      <c r="G34" s="265">
        <v>97</v>
      </c>
      <c r="H34" s="265">
        <v>19</v>
      </c>
      <c r="I34" s="265">
        <v>33</v>
      </c>
      <c r="J34" s="265">
        <v>25</v>
      </c>
      <c r="K34" s="325">
        <v>9</v>
      </c>
      <c r="L34" s="341">
        <v>7</v>
      </c>
      <c r="M34" s="275">
        <f t="shared" si="8"/>
        <v>-2</v>
      </c>
      <c r="N34" s="275">
        <f t="shared" si="9"/>
        <v>-12</v>
      </c>
      <c r="O34" s="73"/>
      <c r="P34" s="265">
        <v>56</v>
      </c>
      <c r="Q34" s="341">
        <v>8</v>
      </c>
      <c r="R34" s="73">
        <f t="shared" si="10"/>
        <v>-48</v>
      </c>
    </row>
    <row r="35" spans="2:18" s="114" customFormat="1" ht="14.25">
      <c r="B35" s="80" t="s">
        <v>182</v>
      </c>
      <c r="C35" s="80"/>
      <c r="D35" s="81">
        <v>13.1</v>
      </c>
      <c r="E35" s="81">
        <v>15.1</v>
      </c>
      <c r="F35" s="81"/>
      <c r="G35" s="82">
        <v>13.4</v>
      </c>
      <c r="H35" s="82">
        <v>13.1</v>
      </c>
      <c r="I35" s="82">
        <v>13.1</v>
      </c>
      <c r="J35" s="82">
        <v>15.1</v>
      </c>
      <c r="K35" s="323">
        <v>14.2</v>
      </c>
      <c r="L35" s="367">
        <f>Q35</f>
        <v>13.5</v>
      </c>
      <c r="M35" s="275">
        <f t="shared" si="8"/>
        <v>-0.6999999999999993</v>
      </c>
      <c r="N35" s="275">
        <f t="shared" si="9"/>
        <v>0.40000000000000036</v>
      </c>
      <c r="O35" s="81"/>
      <c r="P35" s="82">
        <v>13.1</v>
      </c>
      <c r="Q35" s="367">
        <v>13.5</v>
      </c>
      <c r="R35" s="81">
        <f t="shared" si="10"/>
        <v>0.40000000000000036</v>
      </c>
    </row>
    <row r="36" spans="2:18" s="114" customFormat="1" ht="14.25">
      <c r="B36" s="80" t="s">
        <v>183</v>
      </c>
      <c r="C36" s="80"/>
      <c r="D36" s="81">
        <v>16.7</v>
      </c>
      <c r="E36" s="81">
        <v>18.4</v>
      </c>
      <c r="F36" s="81"/>
      <c r="G36" s="82">
        <v>17.1</v>
      </c>
      <c r="H36" s="82">
        <v>16.5</v>
      </c>
      <c r="I36" s="82">
        <v>16.3</v>
      </c>
      <c r="J36" s="82">
        <v>18.4</v>
      </c>
      <c r="K36" s="81">
        <v>17.2</v>
      </c>
      <c r="L36" s="367">
        <f>Q36</f>
        <v>16.5</v>
      </c>
      <c r="M36" s="275">
        <f t="shared" si="8"/>
        <v>-0.6999999999999993</v>
      </c>
      <c r="N36" s="275">
        <f t="shared" si="9"/>
        <v>0</v>
      </c>
      <c r="O36" s="81"/>
      <c r="P36" s="82">
        <v>16.5</v>
      </c>
      <c r="Q36" s="388">
        <v>16.5</v>
      </c>
      <c r="R36" s="81">
        <f t="shared" si="10"/>
        <v>0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1" r:id="rId1"/>
  <headerFooter alignWithMargins="0">
    <oddFooter>&amp;L&amp;F
&amp;A&amp;R&amp;D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indexed="18"/>
    <pageSetUpPr fitToPage="1"/>
  </sheetPr>
  <dimension ref="A1:R17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4.00390625" style="18" customWidth="1"/>
    <col min="2" max="2" width="4.28125" style="18" customWidth="1"/>
    <col min="3" max="3" width="33.00390625" style="5" customWidth="1"/>
    <col min="4" max="5" width="9.8515625" style="117" bestFit="1" customWidth="1"/>
    <col min="6" max="6" width="2.140625" style="117" customWidth="1"/>
    <col min="7" max="7" width="9.8515625" style="117" bestFit="1" customWidth="1"/>
    <col min="8" max="11" width="9.8515625" style="117" customWidth="1"/>
    <col min="12" max="12" width="9.8515625" style="117" bestFit="1" customWidth="1"/>
    <col min="13" max="14" width="6.57421875" style="117" bestFit="1" customWidth="1"/>
    <col min="15" max="15" width="3.421875" style="117" customWidth="1"/>
    <col min="16" max="16" width="9.8515625" style="117" customWidth="1"/>
    <col min="17" max="17" width="11.57421875" style="117" customWidth="1"/>
    <col min="18" max="18" width="10.140625" style="117" customWidth="1"/>
    <col min="19" max="16384" width="9.140625" style="18" customWidth="1"/>
  </cols>
  <sheetData>
    <row r="1" spans="1:18" s="40" customFormat="1" ht="20.25">
      <c r="A1" s="39" t="s">
        <v>50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43"/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86" t="s">
        <v>104</v>
      </c>
      <c r="B3" s="29"/>
      <c r="D3" s="15"/>
      <c r="E3" s="15"/>
      <c r="F3" s="15"/>
      <c r="G3" s="15"/>
      <c r="H3" s="15"/>
      <c r="I3" s="15"/>
      <c r="J3" s="15"/>
      <c r="K3" s="15"/>
      <c r="L3" s="137"/>
      <c r="M3" s="15"/>
      <c r="N3" s="15"/>
      <c r="O3" s="30"/>
      <c r="P3" s="15"/>
      <c r="Q3" s="137"/>
      <c r="R3" s="15"/>
    </row>
    <row r="4" spans="2:18" ht="14.25">
      <c r="B4" s="98" t="s">
        <v>2</v>
      </c>
      <c r="C4" s="18"/>
      <c r="D4" s="117">
        <v>2738</v>
      </c>
      <c r="E4" s="117">
        <v>2683</v>
      </c>
      <c r="G4" s="117">
        <v>657</v>
      </c>
      <c r="H4" s="117">
        <v>643</v>
      </c>
      <c r="I4" s="117">
        <v>679</v>
      </c>
      <c r="J4" s="117">
        <v>704</v>
      </c>
      <c r="K4" s="117">
        <v>700</v>
      </c>
      <c r="L4" s="118">
        <v>728</v>
      </c>
      <c r="M4" s="117">
        <v>4</v>
      </c>
      <c r="N4" s="117">
        <v>13.219284603421455</v>
      </c>
      <c r="P4" s="117">
        <v>1300</v>
      </c>
      <c r="Q4" s="118">
        <v>1428</v>
      </c>
      <c r="R4" s="117">
        <v>9.846153846153838</v>
      </c>
    </row>
    <row r="5" spans="2:18" ht="14.25">
      <c r="B5" s="98" t="s">
        <v>22</v>
      </c>
      <c r="C5" s="18"/>
      <c r="D5" s="117">
        <v>1253</v>
      </c>
      <c r="E5" s="117">
        <v>1743</v>
      </c>
      <c r="G5" s="117">
        <v>369</v>
      </c>
      <c r="H5" s="117">
        <v>513</v>
      </c>
      <c r="I5" s="117">
        <v>444</v>
      </c>
      <c r="J5" s="117">
        <v>417</v>
      </c>
      <c r="K5" s="117">
        <v>466</v>
      </c>
      <c r="L5" s="118">
        <v>394</v>
      </c>
      <c r="M5" s="117">
        <v>-15.450643776824036</v>
      </c>
      <c r="N5" s="117">
        <v>-23.19688109161794</v>
      </c>
      <c r="P5" s="117">
        <v>882</v>
      </c>
      <c r="Q5" s="118">
        <v>860</v>
      </c>
      <c r="R5" s="117">
        <v>-2.4943310657596363</v>
      </c>
    </row>
    <row r="6" spans="2:18" ht="14.25">
      <c r="B6" s="98" t="s">
        <v>3</v>
      </c>
      <c r="C6" s="18"/>
      <c r="D6" s="117">
        <v>3991</v>
      </c>
      <c r="E6" s="117">
        <v>4426</v>
      </c>
      <c r="G6" s="117">
        <v>1026</v>
      </c>
      <c r="H6" s="117">
        <v>1156</v>
      </c>
      <c r="I6" s="117">
        <v>1123</v>
      </c>
      <c r="J6" s="117">
        <v>1121</v>
      </c>
      <c r="K6" s="117">
        <v>1166</v>
      </c>
      <c r="L6" s="118">
        <v>1122</v>
      </c>
      <c r="M6" s="117">
        <v>-3.7735849056603765</v>
      </c>
      <c r="N6" s="117">
        <v>-2.941176470588236</v>
      </c>
      <c r="P6" s="117">
        <v>2182</v>
      </c>
      <c r="Q6" s="118">
        <v>2288</v>
      </c>
      <c r="R6" s="117">
        <v>4.857928505957831</v>
      </c>
    </row>
    <row r="7" spans="2:18" ht="14.25">
      <c r="B7" s="98" t="s">
        <v>0</v>
      </c>
      <c r="C7" s="18"/>
      <c r="D7" s="117">
        <v>1512</v>
      </c>
      <c r="E7" s="117">
        <v>1611</v>
      </c>
      <c r="G7" s="117">
        <v>419</v>
      </c>
      <c r="H7" s="117">
        <v>323</v>
      </c>
      <c r="I7" s="117">
        <v>424</v>
      </c>
      <c r="J7" s="117">
        <v>445</v>
      </c>
      <c r="K7" s="117">
        <v>465</v>
      </c>
      <c r="L7" s="118">
        <v>476</v>
      </c>
      <c r="M7" s="117">
        <v>2.3655913978494647</v>
      </c>
      <c r="N7" s="117">
        <v>47.36842105263157</v>
      </c>
      <c r="P7" s="117">
        <v>742</v>
      </c>
      <c r="Q7" s="118">
        <v>941</v>
      </c>
      <c r="R7" s="117">
        <v>26.819407008086248</v>
      </c>
    </row>
    <row r="8" spans="2:18" ht="14.25">
      <c r="B8" s="98" t="s">
        <v>5</v>
      </c>
      <c r="C8" s="18"/>
      <c r="D8" s="117">
        <v>1034</v>
      </c>
      <c r="E8" s="117">
        <v>652</v>
      </c>
      <c r="G8" s="117">
        <v>278</v>
      </c>
      <c r="H8" s="117">
        <v>148</v>
      </c>
      <c r="I8" s="117">
        <v>115</v>
      </c>
      <c r="J8" s="117">
        <v>111</v>
      </c>
      <c r="K8" s="117">
        <v>113</v>
      </c>
      <c r="L8" s="118">
        <v>61</v>
      </c>
      <c r="M8" s="117">
        <v>-46.01769911504425</v>
      </c>
      <c r="N8" s="117">
        <v>-58.78378378378378</v>
      </c>
      <c r="P8" s="117">
        <v>426</v>
      </c>
      <c r="Q8" s="118">
        <v>174</v>
      </c>
      <c r="R8" s="117">
        <v>-59.154929577464785</v>
      </c>
    </row>
    <row r="9" spans="2:18" ht="14.25">
      <c r="B9" s="99" t="s">
        <v>68</v>
      </c>
      <c r="C9" s="18"/>
      <c r="D9" s="117">
        <v>16</v>
      </c>
      <c r="E9" s="117">
        <v>10</v>
      </c>
      <c r="G9" s="117">
        <v>3</v>
      </c>
      <c r="H9" s="117">
        <v>2</v>
      </c>
      <c r="I9" s="117">
        <v>2</v>
      </c>
      <c r="J9" s="117">
        <v>3</v>
      </c>
      <c r="K9" s="117">
        <v>3</v>
      </c>
      <c r="L9" s="118">
        <v>5</v>
      </c>
      <c r="M9" s="117">
        <v>66.66666666666667</v>
      </c>
      <c r="N9" s="117" t="s">
        <v>369</v>
      </c>
      <c r="P9" s="117">
        <v>5</v>
      </c>
      <c r="Q9" s="118">
        <v>8</v>
      </c>
      <c r="R9" s="117">
        <v>60</v>
      </c>
    </row>
    <row r="10" spans="2:18" ht="14.25">
      <c r="B10" s="99" t="s">
        <v>6</v>
      </c>
      <c r="C10" s="18"/>
      <c r="D10" s="117">
        <v>1461</v>
      </c>
      <c r="E10" s="117">
        <v>2173</v>
      </c>
      <c r="G10" s="117">
        <v>332</v>
      </c>
      <c r="H10" s="117">
        <v>687</v>
      </c>
      <c r="I10" s="117">
        <v>586</v>
      </c>
      <c r="J10" s="117">
        <v>568</v>
      </c>
      <c r="K10" s="117">
        <v>591</v>
      </c>
      <c r="L10" s="118">
        <v>590</v>
      </c>
      <c r="M10" s="117">
        <v>-0.16920473773265332</v>
      </c>
      <c r="N10" s="117">
        <v>-14.1193595342067</v>
      </c>
      <c r="P10" s="117">
        <v>1019</v>
      </c>
      <c r="Q10" s="118">
        <v>1181</v>
      </c>
      <c r="R10" s="117">
        <v>15.897939156035324</v>
      </c>
    </row>
    <row r="11" spans="2:18" ht="14.25">
      <c r="B11" s="99" t="s">
        <v>69</v>
      </c>
      <c r="C11" s="18"/>
      <c r="D11" s="117">
        <v>88</v>
      </c>
      <c r="E11" s="117">
        <v>257</v>
      </c>
      <c r="G11" s="117">
        <v>26</v>
      </c>
      <c r="H11" s="117">
        <v>96</v>
      </c>
      <c r="I11" s="117">
        <v>105</v>
      </c>
      <c r="J11" s="117">
        <v>30</v>
      </c>
      <c r="K11" s="117">
        <v>61</v>
      </c>
      <c r="L11" s="118">
        <v>68</v>
      </c>
      <c r="M11" s="117">
        <v>11.475409836065564</v>
      </c>
      <c r="N11" s="117">
        <v>-29.166666666666664</v>
      </c>
      <c r="P11" s="117">
        <v>122</v>
      </c>
      <c r="Q11" s="118">
        <v>129</v>
      </c>
      <c r="R11" s="117">
        <v>5.737704918032782</v>
      </c>
    </row>
    <row r="12" spans="2:18" ht="14.25">
      <c r="B12" s="99" t="s">
        <v>55</v>
      </c>
      <c r="C12" s="18"/>
      <c r="D12" s="117">
        <v>1186</v>
      </c>
      <c r="E12" s="117">
        <v>1688</v>
      </c>
      <c r="G12" s="117">
        <v>249</v>
      </c>
      <c r="H12" s="117">
        <v>538</v>
      </c>
      <c r="I12" s="117">
        <v>430</v>
      </c>
      <c r="J12" s="117">
        <v>471</v>
      </c>
      <c r="K12" s="117">
        <v>442</v>
      </c>
      <c r="L12" s="118">
        <v>459</v>
      </c>
      <c r="M12" s="117">
        <v>3.8461538461538547</v>
      </c>
      <c r="N12" s="117">
        <v>-14.684014869888474</v>
      </c>
      <c r="P12" s="117">
        <v>787</v>
      </c>
      <c r="Q12" s="118">
        <v>901</v>
      </c>
      <c r="R12" s="117">
        <v>14.485387547649298</v>
      </c>
    </row>
    <row r="13" spans="3:17" ht="14.25">
      <c r="C13" s="18"/>
      <c r="L13" s="118"/>
      <c r="P13" s="165"/>
      <c r="Q13" s="140"/>
    </row>
    <row r="14" spans="1:18" s="22" customFormat="1" ht="14.25" customHeight="1">
      <c r="A14" s="86" t="s">
        <v>109</v>
      </c>
      <c r="B14" s="29"/>
      <c r="D14" s="15"/>
      <c r="E14" s="15"/>
      <c r="F14" s="15"/>
      <c r="G14" s="15"/>
      <c r="H14" s="15"/>
      <c r="I14" s="15"/>
      <c r="J14" s="15"/>
      <c r="K14" s="15"/>
      <c r="L14" s="137"/>
      <c r="M14" s="15"/>
      <c r="N14" s="15"/>
      <c r="O14" s="30"/>
      <c r="P14" s="169"/>
      <c r="Q14" s="137"/>
      <c r="R14" s="15"/>
    </row>
    <row r="15" spans="2:18" ht="14.25">
      <c r="B15" s="98" t="s">
        <v>72</v>
      </c>
      <c r="C15" s="18"/>
      <c r="D15" s="117">
        <v>75117</v>
      </c>
      <c r="E15" s="117">
        <v>91164</v>
      </c>
      <c r="G15" s="117">
        <v>77723</v>
      </c>
      <c r="H15" s="117">
        <v>84467</v>
      </c>
      <c r="I15" s="117">
        <v>86521</v>
      </c>
      <c r="J15" s="117">
        <v>91164</v>
      </c>
      <c r="K15" s="117">
        <v>95294</v>
      </c>
      <c r="L15" s="118">
        <v>101450</v>
      </c>
      <c r="M15" s="117">
        <v>6.460007975318494</v>
      </c>
      <c r="N15" s="117">
        <v>20.106076929451746</v>
      </c>
      <c r="P15" s="117">
        <v>84467</v>
      </c>
      <c r="Q15" s="118">
        <v>101450</v>
      </c>
      <c r="R15" s="117">
        <v>20.106076929451746</v>
      </c>
    </row>
    <row r="16" spans="2:18" ht="14.25">
      <c r="B16" s="98" t="s">
        <v>73</v>
      </c>
      <c r="C16" s="18"/>
      <c r="D16" s="117">
        <v>165652</v>
      </c>
      <c r="E16" s="117">
        <v>179813</v>
      </c>
      <c r="G16" s="117">
        <v>163380</v>
      </c>
      <c r="H16" s="117">
        <v>172591</v>
      </c>
      <c r="I16" s="117">
        <v>176623</v>
      </c>
      <c r="J16" s="117">
        <v>179813</v>
      </c>
      <c r="K16" s="117">
        <v>179393</v>
      </c>
      <c r="L16" s="118">
        <v>191570</v>
      </c>
      <c r="M16" s="117">
        <v>6.787890274425434</v>
      </c>
      <c r="N16" s="117">
        <v>10.996517779026727</v>
      </c>
      <c r="P16" s="117">
        <v>172773</v>
      </c>
      <c r="Q16" s="118">
        <v>191570</v>
      </c>
      <c r="R16" s="117">
        <v>10.87959345499585</v>
      </c>
    </row>
    <row r="17" spans="2:18" ht="14.25">
      <c r="B17" s="98" t="s">
        <v>7</v>
      </c>
      <c r="C17" s="18"/>
      <c r="D17" s="117">
        <v>171499</v>
      </c>
      <c r="E17" s="117">
        <v>184615</v>
      </c>
      <c r="G17" s="117">
        <v>169200</v>
      </c>
      <c r="H17" s="117">
        <v>177393</v>
      </c>
      <c r="I17" s="117">
        <v>181425</v>
      </c>
      <c r="J17" s="117">
        <v>184615</v>
      </c>
      <c r="K17" s="117">
        <v>184195</v>
      </c>
      <c r="L17" s="118">
        <v>196372</v>
      </c>
      <c r="M17" s="117">
        <v>6.610928635413549</v>
      </c>
      <c r="N17" s="117">
        <v>10.698843810071423</v>
      </c>
      <c r="P17" s="117">
        <v>172944</v>
      </c>
      <c r="Q17" s="118">
        <v>196372</v>
      </c>
      <c r="R17" s="117">
        <v>13.54658155241002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2" r:id="rId1"/>
  <headerFooter alignWithMargins="0">
    <oddFooter>&amp;L&amp;F
&amp;A&amp;R&amp;D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18"/>
    <pageSetUpPr fitToPage="1"/>
  </sheetPr>
  <dimension ref="A1:R17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4.00390625" style="18" customWidth="1"/>
    <col min="2" max="2" width="4.28125" style="18" customWidth="1"/>
    <col min="3" max="3" width="32.140625" style="5" customWidth="1"/>
    <col min="4" max="5" width="8.57421875" style="117" bestFit="1" customWidth="1"/>
    <col min="6" max="6" width="4.00390625" style="117" customWidth="1"/>
    <col min="7" max="7" width="8.57421875" style="117" bestFit="1" customWidth="1"/>
    <col min="8" max="11" width="8.57421875" style="117" customWidth="1"/>
    <col min="12" max="12" width="8.57421875" style="117" bestFit="1" customWidth="1"/>
    <col min="13" max="13" width="8.00390625" style="117" bestFit="1" customWidth="1"/>
    <col min="14" max="14" width="7.8515625" style="117" bestFit="1" customWidth="1"/>
    <col min="15" max="15" width="5.00390625" style="117" customWidth="1"/>
    <col min="16" max="17" width="8.57421875" style="117" customWidth="1"/>
    <col min="18" max="18" width="8.00390625" style="117" customWidth="1"/>
    <col min="19" max="16384" width="9.140625" style="18" customWidth="1"/>
  </cols>
  <sheetData>
    <row r="1" spans="1:18" s="40" customFormat="1" ht="20.25">
      <c r="A1" s="39" t="s">
        <v>51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43"/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86" t="s">
        <v>104</v>
      </c>
      <c r="B3" s="29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O3" s="30"/>
      <c r="P3" s="15"/>
      <c r="Q3" s="121"/>
      <c r="R3" s="15"/>
    </row>
    <row r="4" spans="2:18" ht="14.25">
      <c r="B4" s="98" t="s">
        <v>2</v>
      </c>
      <c r="C4" s="18"/>
      <c r="D4" s="117">
        <v>888</v>
      </c>
      <c r="E4" s="117">
        <v>783</v>
      </c>
      <c r="G4" s="117">
        <v>202</v>
      </c>
      <c r="H4" s="117">
        <v>198</v>
      </c>
      <c r="I4" s="117">
        <v>191</v>
      </c>
      <c r="J4" s="117">
        <v>192</v>
      </c>
      <c r="K4" s="117">
        <v>190</v>
      </c>
      <c r="L4" s="118">
        <v>199</v>
      </c>
      <c r="M4" s="117">
        <v>4.73684210526315</v>
      </c>
      <c r="N4" s="117">
        <v>0.5050505050504972</v>
      </c>
      <c r="P4" s="117">
        <v>400</v>
      </c>
      <c r="Q4" s="115">
        <v>389</v>
      </c>
      <c r="R4" s="117">
        <v>-2.75</v>
      </c>
    </row>
    <row r="5" spans="2:18" ht="14.25">
      <c r="B5" s="98" t="s">
        <v>22</v>
      </c>
      <c r="C5" s="18"/>
      <c r="D5" s="117">
        <v>478</v>
      </c>
      <c r="E5" s="117">
        <v>682</v>
      </c>
      <c r="G5" s="117">
        <v>165</v>
      </c>
      <c r="H5" s="117">
        <v>165</v>
      </c>
      <c r="I5" s="117">
        <v>195</v>
      </c>
      <c r="J5" s="117">
        <v>157</v>
      </c>
      <c r="K5" s="117">
        <v>200</v>
      </c>
      <c r="L5" s="118">
        <v>177</v>
      </c>
      <c r="M5" s="117">
        <v>-11.5</v>
      </c>
      <c r="N5" s="117">
        <v>7.272727272727275</v>
      </c>
      <c r="P5" s="117">
        <v>330</v>
      </c>
      <c r="Q5" s="115">
        <v>377</v>
      </c>
      <c r="R5" s="117">
        <v>14.242424242424235</v>
      </c>
    </row>
    <row r="6" spans="2:18" ht="14.25">
      <c r="B6" s="98" t="s">
        <v>3</v>
      </c>
      <c r="C6" s="18"/>
      <c r="D6" s="117">
        <v>1366</v>
      </c>
      <c r="E6" s="117">
        <v>1465</v>
      </c>
      <c r="G6" s="117">
        <v>367</v>
      </c>
      <c r="H6" s="117">
        <v>363</v>
      </c>
      <c r="I6" s="117">
        <v>386</v>
      </c>
      <c r="J6" s="117">
        <v>349</v>
      </c>
      <c r="K6" s="117">
        <v>390</v>
      </c>
      <c r="L6" s="118">
        <v>376</v>
      </c>
      <c r="M6" s="117">
        <v>-3.589743589743588</v>
      </c>
      <c r="N6" s="117">
        <v>3.581267217630857</v>
      </c>
      <c r="P6" s="117">
        <v>730</v>
      </c>
      <c r="Q6" s="115">
        <v>766</v>
      </c>
      <c r="R6" s="117">
        <v>4.93150684931507</v>
      </c>
    </row>
    <row r="7" spans="2:18" ht="14.25">
      <c r="B7" s="98" t="s">
        <v>0</v>
      </c>
      <c r="C7" s="18"/>
      <c r="D7" s="117">
        <v>600</v>
      </c>
      <c r="E7" s="117">
        <v>720</v>
      </c>
      <c r="G7" s="117">
        <v>147</v>
      </c>
      <c r="H7" s="117">
        <v>249</v>
      </c>
      <c r="I7" s="117">
        <v>147</v>
      </c>
      <c r="J7" s="117">
        <v>177</v>
      </c>
      <c r="K7" s="117">
        <v>155</v>
      </c>
      <c r="L7" s="118">
        <v>154</v>
      </c>
      <c r="M7" s="117">
        <v>-0.6451612903225823</v>
      </c>
      <c r="N7" s="117">
        <v>-38.15261044176707</v>
      </c>
      <c r="P7" s="117">
        <v>396</v>
      </c>
      <c r="Q7" s="115">
        <v>309</v>
      </c>
      <c r="R7" s="117">
        <v>-21.969696969696972</v>
      </c>
    </row>
    <row r="8" spans="2:18" ht="14.25">
      <c r="B8" s="98" t="s">
        <v>5</v>
      </c>
      <c r="C8" s="18"/>
      <c r="D8" s="117">
        <v>210</v>
      </c>
      <c r="E8" s="117">
        <v>73</v>
      </c>
      <c r="G8" s="117">
        <v>7</v>
      </c>
      <c r="H8" s="117">
        <v>32</v>
      </c>
      <c r="I8" s="117">
        <v>18</v>
      </c>
      <c r="J8" s="117">
        <v>16</v>
      </c>
      <c r="K8" s="117">
        <v>9</v>
      </c>
      <c r="L8" s="118">
        <v>54</v>
      </c>
      <c r="M8" s="117" t="s">
        <v>369</v>
      </c>
      <c r="N8" s="117">
        <v>68.75</v>
      </c>
      <c r="P8" s="117">
        <v>39</v>
      </c>
      <c r="Q8" s="115">
        <v>63</v>
      </c>
      <c r="R8" s="117">
        <v>61.53846153846154</v>
      </c>
    </row>
    <row r="9" spans="2:18" ht="14.25">
      <c r="B9" s="99" t="s">
        <v>68</v>
      </c>
      <c r="C9" s="18"/>
      <c r="D9" s="117">
        <v>0</v>
      </c>
      <c r="E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8">
        <v>0</v>
      </c>
      <c r="M9" s="117">
        <v>0</v>
      </c>
      <c r="N9" s="117">
        <v>0</v>
      </c>
      <c r="P9" s="117">
        <v>0</v>
      </c>
      <c r="Q9" s="115">
        <v>0</v>
      </c>
      <c r="R9" s="117">
        <v>0</v>
      </c>
    </row>
    <row r="10" spans="2:18" ht="14.25">
      <c r="B10" s="99" t="s">
        <v>6</v>
      </c>
      <c r="C10" s="18"/>
      <c r="D10" s="117">
        <v>556</v>
      </c>
      <c r="E10" s="117">
        <v>672</v>
      </c>
      <c r="G10" s="117">
        <v>213</v>
      </c>
      <c r="H10" s="117">
        <v>82</v>
      </c>
      <c r="I10" s="117">
        <v>221</v>
      </c>
      <c r="J10" s="117">
        <v>156</v>
      </c>
      <c r="K10" s="117">
        <v>226</v>
      </c>
      <c r="L10" s="118">
        <v>168</v>
      </c>
      <c r="M10" s="117">
        <v>-25.663716814159287</v>
      </c>
      <c r="N10" s="117" t="s">
        <v>369</v>
      </c>
      <c r="P10" s="117">
        <v>295</v>
      </c>
      <c r="Q10" s="115">
        <v>394</v>
      </c>
      <c r="R10" s="117">
        <v>33.55932203389831</v>
      </c>
    </row>
    <row r="11" spans="2:18" ht="14.25">
      <c r="B11" s="99" t="s">
        <v>69</v>
      </c>
      <c r="C11" s="18"/>
      <c r="D11" s="117">
        <v>92</v>
      </c>
      <c r="E11" s="117">
        <v>93</v>
      </c>
      <c r="G11" s="117">
        <v>33</v>
      </c>
      <c r="H11" s="117">
        <v>17</v>
      </c>
      <c r="I11" s="117">
        <v>31</v>
      </c>
      <c r="J11" s="117">
        <v>12</v>
      </c>
      <c r="K11" s="117">
        <v>36</v>
      </c>
      <c r="L11" s="118">
        <v>25</v>
      </c>
      <c r="M11" s="117">
        <v>-30.555555555555557</v>
      </c>
      <c r="N11" s="117">
        <v>47.058823529411775</v>
      </c>
      <c r="P11" s="117">
        <v>50</v>
      </c>
      <c r="Q11" s="115">
        <v>61</v>
      </c>
      <c r="R11" s="117">
        <v>22</v>
      </c>
    </row>
    <row r="12" spans="2:18" ht="14.25">
      <c r="B12" s="99" t="s">
        <v>55</v>
      </c>
      <c r="C12" s="18"/>
      <c r="D12" s="117">
        <v>464</v>
      </c>
      <c r="E12" s="117">
        <v>579</v>
      </c>
      <c r="G12" s="117">
        <v>180</v>
      </c>
      <c r="H12" s="117">
        <v>65</v>
      </c>
      <c r="I12" s="117">
        <v>190</v>
      </c>
      <c r="J12" s="117">
        <v>144</v>
      </c>
      <c r="K12" s="117">
        <v>190</v>
      </c>
      <c r="L12" s="118">
        <v>143</v>
      </c>
      <c r="M12" s="117">
        <v>-24.736842105263158</v>
      </c>
      <c r="N12" s="117" t="s">
        <v>369</v>
      </c>
      <c r="P12" s="117">
        <v>245</v>
      </c>
      <c r="Q12" s="115">
        <v>333</v>
      </c>
      <c r="R12" s="117">
        <v>35.91836734693879</v>
      </c>
    </row>
    <row r="13" spans="3:17" ht="14.25">
      <c r="C13" s="18"/>
      <c r="L13" s="140"/>
      <c r="P13" s="165"/>
      <c r="Q13" s="140"/>
    </row>
    <row r="14" spans="1:18" s="22" customFormat="1" ht="14.25" customHeight="1">
      <c r="A14" s="86" t="s">
        <v>109</v>
      </c>
      <c r="B14" s="29"/>
      <c r="D14" s="15"/>
      <c r="E14" s="15"/>
      <c r="F14" s="15"/>
      <c r="G14" s="15"/>
      <c r="H14" s="15"/>
      <c r="I14" s="15"/>
      <c r="J14" s="15"/>
      <c r="K14" s="15"/>
      <c r="L14" s="137"/>
      <c r="M14" s="15"/>
      <c r="N14" s="15"/>
      <c r="O14" s="30"/>
      <c r="P14" s="169"/>
      <c r="Q14" s="137"/>
      <c r="R14" s="15"/>
    </row>
    <row r="15" spans="2:18" ht="14.25">
      <c r="B15" s="98" t="s">
        <v>72</v>
      </c>
      <c r="C15" s="18"/>
      <c r="D15" s="117">
        <v>33431</v>
      </c>
      <c r="E15" s="117">
        <v>36224</v>
      </c>
      <c r="G15" s="117">
        <v>34008</v>
      </c>
      <c r="H15" s="117">
        <v>38052</v>
      </c>
      <c r="I15" s="117">
        <v>37036</v>
      </c>
      <c r="J15" s="117">
        <v>36224</v>
      </c>
      <c r="K15" s="117">
        <v>36177</v>
      </c>
      <c r="L15" s="118">
        <v>40095</v>
      </c>
      <c r="M15" s="117">
        <v>10.830085413384193</v>
      </c>
      <c r="N15" s="117">
        <v>5.368968779564809</v>
      </c>
      <c r="P15" s="73">
        <v>38052</v>
      </c>
      <c r="Q15" s="118">
        <v>40095</v>
      </c>
      <c r="R15" s="117">
        <v>5.368968779564809</v>
      </c>
    </row>
    <row r="16" spans="2:18" ht="14.25">
      <c r="B16" s="98" t="s">
        <v>73</v>
      </c>
      <c r="C16" s="18"/>
      <c r="D16" s="117">
        <v>47653</v>
      </c>
      <c r="E16" s="117">
        <v>52489</v>
      </c>
      <c r="G16" s="117">
        <v>49718</v>
      </c>
      <c r="H16" s="117">
        <v>54420</v>
      </c>
      <c r="I16" s="117">
        <v>53149</v>
      </c>
      <c r="J16" s="117">
        <v>52489</v>
      </c>
      <c r="K16" s="117">
        <v>58571</v>
      </c>
      <c r="L16" s="118">
        <v>59749</v>
      </c>
      <c r="M16" s="117">
        <v>2.011234228543146</v>
      </c>
      <c r="N16" s="117">
        <v>9.79235575156192</v>
      </c>
      <c r="P16" s="117">
        <v>54420</v>
      </c>
      <c r="Q16" s="118">
        <v>59749</v>
      </c>
      <c r="R16" s="117">
        <v>9.79235575156192</v>
      </c>
    </row>
    <row r="17" spans="2:18" ht="14.25">
      <c r="B17" s="98" t="s">
        <v>7</v>
      </c>
      <c r="C17" s="18"/>
      <c r="D17" s="117">
        <v>47653</v>
      </c>
      <c r="E17" s="117">
        <v>52489</v>
      </c>
      <c r="G17" s="117">
        <v>49718</v>
      </c>
      <c r="H17" s="117">
        <v>54420</v>
      </c>
      <c r="I17" s="117">
        <v>53149</v>
      </c>
      <c r="J17" s="117">
        <v>52489</v>
      </c>
      <c r="K17" s="117">
        <v>58571</v>
      </c>
      <c r="L17" s="118">
        <v>59749</v>
      </c>
      <c r="M17" s="117">
        <v>2.011234228543146</v>
      </c>
      <c r="N17" s="117">
        <v>9.79235575156192</v>
      </c>
      <c r="P17" s="117">
        <v>54420</v>
      </c>
      <c r="Q17" s="118">
        <v>59749</v>
      </c>
      <c r="R17" s="117">
        <v>9.79235575156192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7" r:id="rId1"/>
  <headerFooter alignWithMargins="0">
    <oddFooter>&amp;L&amp;F
&amp;A&amp;R&amp;D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18"/>
    <pageSetUpPr fitToPage="1"/>
  </sheetPr>
  <dimension ref="A1:R17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4.00390625" style="18" customWidth="1"/>
    <col min="2" max="2" width="4.28125" style="18" customWidth="1"/>
    <col min="3" max="3" width="32.8515625" style="5" customWidth="1"/>
    <col min="4" max="5" width="8.57421875" style="117" bestFit="1" customWidth="1"/>
    <col min="6" max="6" width="4.00390625" style="117" customWidth="1"/>
    <col min="7" max="7" width="8.57421875" style="117" bestFit="1" customWidth="1"/>
    <col min="8" max="11" width="8.57421875" style="117" customWidth="1"/>
    <col min="12" max="12" width="8.57421875" style="117" bestFit="1" customWidth="1"/>
    <col min="13" max="13" width="6.57421875" style="117" bestFit="1" customWidth="1"/>
    <col min="14" max="14" width="7.7109375" style="117" bestFit="1" customWidth="1"/>
    <col min="15" max="15" width="4.140625" style="117" customWidth="1"/>
    <col min="16" max="17" width="8.57421875" style="117" customWidth="1"/>
    <col min="18" max="18" width="6.57421875" style="117" customWidth="1"/>
    <col min="19" max="16384" width="9.140625" style="18" customWidth="1"/>
  </cols>
  <sheetData>
    <row r="1" spans="1:18" s="40" customFormat="1" ht="20.25">
      <c r="A1" s="39" t="s">
        <v>74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72"/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86" t="s">
        <v>104</v>
      </c>
      <c r="B3" s="29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O3" s="15"/>
      <c r="P3" s="15"/>
      <c r="Q3" s="121"/>
      <c r="R3" s="15"/>
    </row>
    <row r="4" spans="2:18" ht="14.25">
      <c r="B4" s="98" t="s">
        <v>2</v>
      </c>
      <c r="C4" s="18"/>
      <c r="D4" s="117">
        <v>302</v>
      </c>
      <c r="E4" s="117">
        <v>327</v>
      </c>
      <c r="G4" s="117">
        <v>76</v>
      </c>
      <c r="H4" s="117">
        <v>79</v>
      </c>
      <c r="I4" s="117">
        <v>84</v>
      </c>
      <c r="J4" s="117">
        <v>88</v>
      </c>
      <c r="K4" s="117">
        <v>104</v>
      </c>
      <c r="L4" s="118">
        <v>124</v>
      </c>
      <c r="M4" s="117">
        <v>19.23076923076923</v>
      </c>
      <c r="N4" s="117">
        <v>56.96202531645569</v>
      </c>
      <c r="P4" s="117">
        <v>155</v>
      </c>
      <c r="Q4" s="118">
        <v>228</v>
      </c>
      <c r="R4" s="117">
        <v>47.096774193548384</v>
      </c>
    </row>
    <row r="5" spans="2:18" ht="14.25">
      <c r="B5" s="98" t="s">
        <v>22</v>
      </c>
      <c r="C5" s="18"/>
      <c r="D5" s="117">
        <v>107</v>
      </c>
      <c r="E5" s="117">
        <v>99</v>
      </c>
      <c r="G5" s="117">
        <v>31</v>
      </c>
      <c r="H5" s="117">
        <v>25</v>
      </c>
      <c r="I5" s="117">
        <v>39</v>
      </c>
      <c r="J5" s="117">
        <v>4</v>
      </c>
      <c r="K5" s="117">
        <v>37</v>
      </c>
      <c r="L5" s="118">
        <v>25</v>
      </c>
      <c r="M5" s="117">
        <v>-32.432432432432435</v>
      </c>
      <c r="N5" s="117">
        <v>0</v>
      </c>
      <c r="P5" s="117">
        <v>56</v>
      </c>
      <c r="Q5" s="118">
        <v>62</v>
      </c>
      <c r="R5" s="117">
        <v>10.71428571428572</v>
      </c>
    </row>
    <row r="6" spans="2:18" ht="14.25">
      <c r="B6" s="98" t="s">
        <v>3</v>
      </c>
      <c r="C6" s="18"/>
      <c r="D6" s="117">
        <v>409</v>
      </c>
      <c r="E6" s="117">
        <v>426</v>
      </c>
      <c r="G6" s="117">
        <v>107</v>
      </c>
      <c r="H6" s="117">
        <v>104</v>
      </c>
      <c r="I6" s="117">
        <v>123</v>
      </c>
      <c r="J6" s="117">
        <v>92</v>
      </c>
      <c r="K6" s="117">
        <v>141</v>
      </c>
      <c r="L6" s="118">
        <v>149</v>
      </c>
      <c r="M6" s="117">
        <v>5.673758865248235</v>
      </c>
      <c r="N6" s="117">
        <v>43.269230769230774</v>
      </c>
      <c r="P6" s="117">
        <v>211</v>
      </c>
      <c r="Q6" s="118">
        <v>290</v>
      </c>
      <c r="R6" s="117">
        <v>37.44075829383886</v>
      </c>
    </row>
    <row r="7" spans="2:18" ht="14.25">
      <c r="B7" s="98" t="s">
        <v>0</v>
      </c>
      <c r="C7" s="18"/>
      <c r="D7" s="117">
        <v>270</v>
      </c>
      <c r="E7" s="117">
        <v>325</v>
      </c>
      <c r="G7" s="117">
        <v>69</v>
      </c>
      <c r="H7" s="117">
        <v>78</v>
      </c>
      <c r="I7" s="117">
        <v>80</v>
      </c>
      <c r="J7" s="117">
        <v>98</v>
      </c>
      <c r="K7" s="117">
        <v>84</v>
      </c>
      <c r="L7" s="118">
        <v>94</v>
      </c>
      <c r="M7" s="117">
        <v>11.904761904761907</v>
      </c>
      <c r="N7" s="117">
        <v>20.512820512820507</v>
      </c>
      <c r="P7" s="117">
        <v>147</v>
      </c>
      <c r="Q7" s="118">
        <v>178</v>
      </c>
      <c r="R7" s="117">
        <v>21.08843537414966</v>
      </c>
    </row>
    <row r="8" spans="2:18" ht="14.25">
      <c r="B8" s="98" t="s">
        <v>5</v>
      </c>
      <c r="C8" s="18"/>
      <c r="D8" s="117">
        <v>74</v>
      </c>
      <c r="E8" s="117">
        <v>52</v>
      </c>
      <c r="G8" s="117">
        <v>6</v>
      </c>
      <c r="H8" s="117">
        <v>18</v>
      </c>
      <c r="I8" s="117">
        <v>21</v>
      </c>
      <c r="J8" s="117">
        <v>7</v>
      </c>
      <c r="K8" s="117">
        <v>-2</v>
      </c>
      <c r="L8" s="118">
        <v>4</v>
      </c>
      <c r="M8" s="117" t="s">
        <v>402</v>
      </c>
      <c r="N8" s="117">
        <v>-77.77777777777779</v>
      </c>
      <c r="P8" s="117">
        <v>24</v>
      </c>
      <c r="Q8" s="118">
        <v>2</v>
      </c>
      <c r="R8" s="117">
        <v>-91.66666666666666</v>
      </c>
    </row>
    <row r="9" spans="2:18" ht="14.25">
      <c r="B9" s="99" t="s">
        <v>68</v>
      </c>
      <c r="C9" s="18"/>
      <c r="D9" s="117">
        <v>17</v>
      </c>
      <c r="E9" s="117">
        <v>20</v>
      </c>
      <c r="G9" s="117">
        <v>4</v>
      </c>
      <c r="H9" s="117">
        <v>7</v>
      </c>
      <c r="I9" s="117">
        <v>4</v>
      </c>
      <c r="J9" s="117">
        <v>5</v>
      </c>
      <c r="K9" s="117">
        <v>5</v>
      </c>
      <c r="L9" s="118">
        <v>5</v>
      </c>
      <c r="M9" s="117">
        <v>0</v>
      </c>
      <c r="N9" s="117">
        <v>-28.57142857142857</v>
      </c>
      <c r="P9" s="117">
        <v>11</v>
      </c>
      <c r="Q9" s="118">
        <v>10</v>
      </c>
      <c r="R9" s="117">
        <v>-9.090909090909093</v>
      </c>
    </row>
    <row r="10" spans="2:18" ht="14.25">
      <c r="B10" s="99" t="s">
        <v>6</v>
      </c>
      <c r="C10" s="18"/>
      <c r="D10" s="117">
        <v>82</v>
      </c>
      <c r="E10" s="117">
        <v>69</v>
      </c>
      <c r="G10" s="117">
        <v>36</v>
      </c>
      <c r="H10" s="117">
        <v>15</v>
      </c>
      <c r="I10" s="117">
        <v>26</v>
      </c>
      <c r="J10" s="117">
        <v>-8</v>
      </c>
      <c r="K10" s="117">
        <v>64</v>
      </c>
      <c r="L10" s="118">
        <v>56</v>
      </c>
      <c r="M10" s="117">
        <v>-12.5</v>
      </c>
      <c r="N10" s="117" t="s">
        <v>369</v>
      </c>
      <c r="P10" s="117">
        <v>51</v>
      </c>
      <c r="Q10" s="118">
        <v>120</v>
      </c>
      <c r="R10" s="117" t="s">
        <v>369</v>
      </c>
    </row>
    <row r="11" spans="2:18" ht="14.25">
      <c r="B11" s="99" t="s">
        <v>69</v>
      </c>
      <c r="C11" s="18"/>
      <c r="D11" s="117">
        <v>14</v>
      </c>
      <c r="E11" s="117">
        <v>22</v>
      </c>
      <c r="G11" s="117">
        <v>6</v>
      </c>
      <c r="H11" s="117">
        <v>3</v>
      </c>
      <c r="I11" s="117">
        <v>6</v>
      </c>
      <c r="J11" s="117">
        <v>7</v>
      </c>
      <c r="K11" s="117">
        <v>11</v>
      </c>
      <c r="L11" s="118">
        <v>13</v>
      </c>
      <c r="M11" s="117">
        <v>18.181818181818187</v>
      </c>
      <c r="N11" s="117" t="s">
        <v>369</v>
      </c>
      <c r="P11" s="117">
        <v>9</v>
      </c>
      <c r="Q11" s="118">
        <v>24</v>
      </c>
      <c r="R11" s="117" t="s">
        <v>369</v>
      </c>
    </row>
    <row r="12" spans="2:18" ht="14.25">
      <c r="B12" s="99" t="s">
        <v>55</v>
      </c>
      <c r="C12" s="18"/>
      <c r="D12" s="117">
        <v>68</v>
      </c>
      <c r="E12" s="117">
        <v>47</v>
      </c>
      <c r="G12" s="117">
        <v>30</v>
      </c>
      <c r="H12" s="117">
        <v>12</v>
      </c>
      <c r="I12" s="117">
        <v>20</v>
      </c>
      <c r="J12" s="117">
        <v>-15</v>
      </c>
      <c r="K12" s="117">
        <v>53</v>
      </c>
      <c r="L12" s="118">
        <v>43</v>
      </c>
      <c r="M12" s="117">
        <v>-18.867924528301884</v>
      </c>
      <c r="N12" s="117" t="s">
        <v>369</v>
      </c>
      <c r="P12" s="117">
        <v>42</v>
      </c>
      <c r="Q12" s="118">
        <v>96</v>
      </c>
      <c r="R12" s="117" t="s">
        <v>369</v>
      </c>
    </row>
    <row r="13" spans="3:17" ht="14.25">
      <c r="C13" s="18"/>
      <c r="L13" s="142"/>
      <c r="P13" s="165"/>
      <c r="Q13" s="142"/>
    </row>
    <row r="14" spans="1:18" s="22" customFormat="1" ht="14.25" customHeight="1">
      <c r="A14" s="86" t="s">
        <v>109</v>
      </c>
      <c r="B14" s="29"/>
      <c r="D14" s="15"/>
      <c r="E14" s="15"/>
      <c r="F14" s="15"/>
      <c r="G14" s="15"/>
      <c r="H14" s="15"/>
      <c r="I14" s="15"/>
      <c r="J14" s="15"/>
      <c r="K14" s="15"/>
      <c r="L14" s="143"/>
      <c r="M14" s="15"/>
      <c r="N14" s="15"/>
      <c r="O14" s="15"/>
      <c r="P14" s="169"/>
      <c r="Q14" s="143"/>
      <c r="R14" s="15"/>
    </row>
    <row r="15" spans="2:18" ht="14.25">
      <c r="B15" s="98" t="s">
        <v>72</v>
      </c>
      <c r="C15" s="18"/>
      <c r="D15" s="117">
        <v>10252</v>
      </c>
      <c r="E15" s="117">
        <v>12208</v>
      </c>
      <c r="G15" s="117">
        <v>10798</v>
      </c>
      <c r="H15" s="117">
        <v>11524</v>
      </c>
      <c r="I15" s="117">
        <v>11541</v>
      </c>
      <c r="J15" s="117">
        <v>12208</v>
      </c>
      <c r="K15" s="117">
        <v>13028</v>
      </c>
      <c r="L15" s="118">
        <v>14379</v>
      </c>
      <c r="M15" s="117">
        <v>10.36997236720909</v>
      </c>
      <c r="N15" s="117">
        <v>24.774383894481076</v>
      </c>
      <c r="P15" s="117">
        <v>11524</v>
      </c>
      <c r="Q15" s="118">
        <v>14379</v>
      </c>
      <c r="R15" s="117">
        <v>24.774383894481076</v>
      </c>
    </row>
    <row r="16" spans="2:18" ht="14.25">
      <c r="B16" s="98" t="s">
        <v>73</v>
      </c>
      <c r="C16" s="18"/>
      <c r="D16" s="117">
        <v>14362</v>
      </c>
      <c r="E16" s="117">
        <v>21033</v>
      </c>
      <c r="G16" s="117">
        <v>15724</v>
      </c>
      <c r="H16" s="117">
        <v>16974</v>
      </c>
      <c r="I16" s="117">
        <v>18861</v>
      </c>
      <c r="J16" s="117">
        <v>21033</v>
      </c>
      <c r="K16" s="117">
        <v>23097</v>
      </c>
      <c r="L16" s="118">
        <v>25727</v>
      </c>
      <c r="M16" s="117">
        <v>11.386760185305445</v>
      </c>
      <c r="N16" s="117">
        <v>51.567102627548024</v>
      </c>
      <c r="P16" s="117">
        <v>16974</v>
      </c>
      <c r="Q16" s="118">
        <v>25727</v>
      </c>
      <c r="R16" s="117">
        <v>51.567102627548024</v>
      </c>
    </row>
    <row r="17" spans="2:18" ht="14.25">
      <c r="B17" s="98" t="s">
        <v>7</v>
      </c>
      <c r="C17" s="18"/>
      <c r="D17" s="117">
        <v>14362</v>
      </c>
      <c r="E17" s="117">
        <v>21033</v>
      </c>
      <c r="G17" s="117">
        <v>15724</v>
      </c>
      <c r="H17" s="117">
        <v>16974</v>
      </c>
      <c r="I17" s="117">
        <v>18861</v>
      </c>
      <c r="J17" s="117">
        <v>21033</v>
      </c>
      <c r="K17" s="117">
        <v>23097</v>
      </c>
      <c r="L17" s="118">
        <v>25727</v>
      </c>
      <c r="M17" s="117">
        <v>11.386760185305445</v>
      </c>
      <c r="N17" s="117">
        <v>51.567102627548024</v>
      </c>
      <c r="P17" s="117">
        <v>16974</v>
      </c>
      <c r="Q17" s="118">
        <v>25727</v>
      </c>
      <c r="R17" s="117">
        <v>51.567102627548024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9" r:id="rId1"/>
  <headerFooter alignWithMargins="0">
    <oddFooter>&amp;L&amp;F
&amp;A&amp;R&amp;D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tabColor indexed="18"/>
    <pageSetUpPr fitToPage="1"/>
  </sheetPr>
  <dimension ref="A1:R17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4.00390625" style="18" customWidth="1"/>
    <col min="2" max="2" width="4.28125" style="18" customWidth="1"/>
    <col min="3" max="3" width="32.28125" style="5" customWidth="1"/>
    <col min="4" max="5" width="8.57421875" style="117" bestFit="1" customWidth="1"/>
    <col min="6" max="6" width="4.00390625" style="117" customWidth="1"/>
    <col min="7" max="7" width="8.57421875" style="117" bestFit="1" customWidth="1"/>
    <col min="8" max="11" width="8.57421875" style="117" customWidth="1"/>
    <col min="12" max="12" width="8.57421875" style="117" bestFit="1" customWidth="1"/>
    <col min="13" max="14" width="6.57421875" style="117" bestFit="1" customWidth="1"/>
    <col min="15" max="15" width="4.57421875" style="117" customWidth="1"/>
    <col min="16" max="17" width="8.57421875" style="117" customWidth="1"/>
    <col min="18" max="18" width="8.7109375" style="117" customWidth="1"/>
    <col min="19" max="16384" width="9.140625" style="18" customWidth="1"/>
  </cols>
  <sheetData>
    <row r="1" spans="1:18" s="40" customFormat="1" ht="20.25">
      <c r="A1" s="39" t="s">
        <v>94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72"/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86" t="s">
        <v>104</v>
      </c>
      <c r="B3" s="29"/>
      <c r="D3" s="15"/>
      <c r="E3" s="15"/>
      <c r="F3" s="15"/>
      <c r="G3" s="15"/>
      <c r="H3" s="15"/>
      <c r="I3" s="15"/>
      <c r="J3" s="15"/>
      <c r="K3" s="15"/>
      <c r="L3" s="137"/>
      <c r="M3" s="15"/>
      <c r="N3" s="15"/>
      <c r="O3" s="15"/>
      <c r="P3" s="15"/>
      <c r="Q3" s="137"/>
      <c r="R3" s="15"/>
    </row>
    <row r="4" spans="2:18" ht="14.25">
      <c r="B4" s="98" t="s">
        <v>2</v>
      </c>
      <c r="C4" s="18"/>
      <c r="D4" s="117">
        <v>326</v>
      </c>
      <c r="E4" s="117">
        <v>283</v>
      </c>
      <c r="G4" s="117">
        <v>77</v>
      </c>
      <c r="H4" s="117">
        <v>70</v>
      </c>
      <c r="I4" s="117">
        <v>68</v>
      </c>
      <c r="J4" s="117">
        <v>68</v>
      </c>
      <c r="K4" s="117">
        <v>74</v>
      </c>
      <c r="L4" s="118">
        <f>Q4-K4</f>
        <v>91</v>
      </c>
      <c r="M4" s="117">
        <f>IF(AND(L4=0,K4=0),0,IF(OR(AND(L4&gt;0,K4&lt;=0),AND(L4&lt;0,K4&gt;=0)),"nm",IF(AND(L4&lt;0,K4&lt;0),IF(-(L4/K4-1)*100&lt;-100,"(&gt;100)",-(L4/K4-1)*100),IF((L4/K4-1)*100&gt;100,"&gt;100",(L4/K4-1)*100))))</f>
        <v>22.972972972972983</v>
      </c>
      <c r="N4" s="117">
        <f>IF(AND(L4=0,H4=0),0,IF(OR(AND(L4&gt;0,H4&lt;=0),AND(L4&lt;0,H4&gt;=0)),"nm",IF(AND(L4&lt;0,H4&lt;0),IF(-(L4/H4-1)*100&lt;-100,"(&gt;100)",-(L4/H4-1)*100),IF((L4/H4-1)*100&gt;100,"&gt;100",(L4/H4-1)*100))))</f>
        <v>30.000000000000004</v>
      </c>
      <c r="P4" s="117">
        <v>147</v>
      </c>
      <c r="Q4" s="118">
        <v>165</v>
      </c>
      <c r="R4" s="117">
        <f>IF(AND(Q4=0,P4=0),0,IF(OR(AND(Q4&gt;0,P4&lt;=0),AND(Q4&lt;0,P4&gt;=0)),"nm",IF(AND(Q4&lt;0,P4&lt;0),IF(-(Q4/P4-1)*100&lt;-100,"(&gt;100)",-(Q4/P4-1)*100),IF((Q4/P4-1)*100&gt;100,"&gt;100",(Q4/P4-1)*100))))</f>
        <v>12.244897959183664</v>
      </c>
    </row>
    <row r="5" spans="2:18" ht="14.25">
      <c r="B5" s="98" t="s">
        <v>22</v>
      </c>
      <c r="C5" s="18"/>
      <c r="D5" s="117">
        <v>175</v>
      </c>
      <c r="E5" s="117">
        <v>174</v>
      </c>
      <c r="G5" s="117">
        <v>54</v>
      </c>
      <c r="H5" s="117">
        <v>52</v>
      </c>
      <c r="I5" s="117">
        <v>35</v>
      </c>
      <c r="J5" s="117">
        <v>33</v>
      </c>
      <c r="K5" s="117">
        <v>57</v>
      </c>
      <c r="L5" s="118">
        <f aca="true" t="shared" si="0" ref="L5:L12">Q5-K5</f>
        <v>33</v>
      </c>
      <c r="M5" s="117">
        <f aca="true" t="shared" si="1" ref="M5:M12">IF(AND(L5=0,K5=0),0,IF(OR(AND(L5&gt;0,K5&lt;=0),AND(L5&lt;0,K5&gt;=0)),"nm",IF(AND(L5&lt;0,K5&lt;0),IF(-(L5/K5-1)*100&lt;-100,"(&gt;100)",-(L5/K5-1)*100),IF((L5/K5-1)*100&gt;100,"&gt;100",(L5/K5-1)*100))))</f>
        <v>-42.10526315789473</v>
      </c>
      <c r="N5" s="117">
        <f aca="true" t="shared" si="2" ref="N5:N12">IF(AND(L5=0,H5=0),0,IF(OR(AND(L5&gt;0,H5&lt;=0),AND(L5&lt;0,H5&gt;=0)),"nm",IF(AND(L5&lt;0,H5&lt;0),IF(-(L5/H5-1)*100&lt;-100,"(&gt;100)",-(L5/H5-1)*100),IF((L5/H5-1)*100&gt;100,"&gt;100",(L5/H5-1)*100))))</f>
        <v>-36.53846153846154</v>
      </c>
      <c r="P5" s="117">
        <v>106</v>
      </c>
      <c r="Q5" s="118">
        <v>90</v>
      </c>
      <c r="R5" s="117">
        <f aca="true" t="shared" si="3" ref="R5:R12">IF(AND(Q5=0,P5=0),0,IF(OR(AND(Q5&gt;0,P5&lt;=0),AND(Q5&lt;0,P5&gt;=0)),"nm",IF(AND(Q5&lt;0,P5&lt;0),IF(-(Q5/P5-1)*100&lt;-100,"(&gt;100)",-(Q5/P5-1)*100),IF((Q5/P5-1)*100&gt;100,"&gt;100",(Q5/P5-1)*100))))</f>
        <v>-15.094339622641506</v>
      </c>
    </row>
    <row r="6" spans="2:18" ht="14.25">
      <c r="B6" s="98" t="s">
        <v>3</v>
      </c>
      <c r="C6" s="18"/>
      <c r="D6" s="117">
        <v>501</v>
      </c>
      <c r="E6" s="117">
        <v>457</v>
      </c>
      <c r="G6" s="117">
        <v>131</v>
      </c>
      <c r="H6" s="117">
        <v>122</v>
      </c>
      <c r="I6" s="117">
        <v>103</v>
      </c>
      <c r="J6" s="117">
        <v>101</v>
      </c>
      <c r="K6" s="117">
        <v>131</v>
      </c>
      <c r="L6" s="118">
        <f t="shared" si="0"/>
        <v>124</v>
      </c>
      <c r="M6" s="117">
        <f t="shared" si="1"/>
        <v>-5.343511450381677</v>
      </c>
      <c r="N6" s="117">
        <f t="shared" si="2"/>
        <v>1.6393442622950838</v>
      </c>
      <c r="P6" s="117">
        <v>253</v>
      </c>
      <c r="Q6" s="118">
        <v>255</v>
      </c>
      <c r="R6" s="117">
        <f>IF(AND(Q6=0,P6=0),0,IF(OR(AND(Q6&gt;0,P6&lt;=0),AND(Q6&lt;0,P6&gt;=0)),"nm",IF(AND(Q6&lt;0,P6&lt;0),IF(-(Q6/P6-1)*100&lt;-100,"(&gt;100)",-(Q6/P6-1)*100),IF((Q6/P6-1)*100&gt;100,"&gt;100",(Q6/P6-1)*100))))</f>
        <v>0.7905138339920903</v>
      </c>
    </row>
    <row r="7" spans="2:18" ht="14.25">
      <c r="B7" s="98" t="s">
        <v>0</v>
      </c>
      <c r="C7" s="18"/>
      <c r="D7" s="117">
        <v>172</v>
      </c>
      <c r="E7" s="117">
        <v>207</v>
      </c>
      <c r="G7" s="117">
        <v>53</v>
      </c>
      <c r="H7" s="117">
        <v>52</v>
      </c>
      <c r="I7" s="117">
        <v>57</v>
      </c>
      <c r="J7" s="117">
        <v>45</v>
      </c>
      <c r="K7" s="117">
        <v>54</v>
      </c>
      <c r="L7" s="118">
        <f t="shared" si="0"/>
        <v>58</v>
      </c>
      <c r="M7" s="117">
        <f t="shared" si="1"/>
        <v>7.407407407407418</v>
      </c>
      <c r="N7" s="117">
        <f t="shared" si="2"/>
        <v>11.538461538461542</v>
      </c>
      <c r="P7" s="117">
        <v>105</v>
      </c>
      <c r="Q7" s="118">
        <v>112</v>
      </c>
      <c r="R7" s="117">
        <f t="shared" si="3"/>
        <v>6.666666666666665</v>
      </c>
    </row>
    <row r="8" spans="2:18" ht="14.25">
      <c r="B8" s="98" t="s">
        <v>5</v>
      </c>
      <c r="C8" s="18"/>
      <c r="D8" s="117">
        <v>69</v>
      </c>
      <c r="E8" s="117">
        <v>79</v>
      </c>
      <c r="G8" s="117">
        <v>11</v>
      </c>
      <c r="H8" s="117">
        <v>14</v>
      </c>
      <c r="I8" s="117">
        <v>41</v>
      </c>
      <c r="J8" s="117">
        <v>13</v>
      </c>
      <c r="K8" s="117">
        <v>2</v>
      </c>
      <c r="L8" s="118">
        <f t="shared" si="0"/>
        <v>10</v>
      </c>
      <c r="M8" s="117" t="str">
        <f t="shared" si="1"/>
        <v>&gt;100</v>
      </c>
      <c r="N8" s="117">
        <f t="shared" si="2"/>
        <v>-28.57142857142857</v>
      </c>
      <c r="P8" s="117">
        <v>25</v>
      </c>
      <c r="Q8" s="118">
        <v>12</v>
      </c>
      <c r="R8" s="117">
        <f t="shared" si="3"/>
        <v>-52</v>
      </c>
    </row>
    <row r="9" spans="2:18" ht="14.25">
      <c r="B9" s="99" t="s">
        <v>68</v>
      </c>
      <c r="C9" s="18"/>
      <c r="D9" s="117">
        <v>33</v>
      </c>
      <c r="E9" s="117">
        <v>72</v>
      </c>
      <c r="G9" s="117">
        <v>15</v>
      </c>
      <c r="H9" s="117">
        <v>16</v>
      </c>
      <c r="I9" s="117">
        <v>25</v>
      </c>
      <c r="J9" s="117">
        <v>16</v>
      </c>
      <c r="K9" s="117">
        <v>16</v>
      </c>
      <c r="L9" s="118">
        <f t="shared" si="0"/>
        <v>21</v>
      </c>
      <c r="M9" s="117">
        <f t="shared" si="1"/>
        <v>31.25</v>
      </c>
      <c r="N9" s="117">
        <f t="shared" si="2"/>
        <v>31.25</v>
      </c>
      <c r="P9" s="117">
        <v>31</v>
      </c>
      <c r="Q9" s="118">
        <v>37</v>
      </c>
      <c r="R9" s="117">
        <f t="shared" si="3"/>
        <v>19.354838709677423</v>
      </c>
    </row>
    <row r="10" spans="2:18" ht="14.25">
      <c r="B10" s="99" t="s">
        <v>6</v>
      </c>
      <c r="C10" s="18"/>
      <c r="D10" s="117">
        <v>293</v>
      </c>
      <c r="E10" s="117">
        <v>243</v>
      </c>
      <c r="G10" s="117">
        <v>82</v>
      </c>
      <c r="H10" s="117">
        <v>72</v>
      </c>
      <c r="I10" s="117">
        <v>30</v>
      </c>
      <c r="J10" s="117">
        <v>59</v>
      </c>
      <c r="K10" s="117">
        <v>91</v>
      </c>
      <c r="L10" s="118">
        <f t="shared" si="0"/>
        <v>77</v>
      </c>
      <c r="M10" s="117">
        <f t="shared" si="1"/>
        <v>-15.384615384615385</v>
      </c>
      <c r="N10" s="117">
        <f t="shared" si="2"/>
        <v>6.944444444444442</v>
      </c>
      <c r="P10" s="117">
        <v>154</v>
      </c>
      <c r="Q10" s="118">
        <v>168</v>
      </c>
      <c r="R10" s="117">
        <f t="shared" si="3"/>
        <v>9.090909090909083</v>
      </c>
    </row>
    <row r="11" spans="2:18" ht="14.25">
      <c r="B11" s="99" t="s">
        <v>69</v>
      </c>
      <c r="C11" s="18"/>
      <c r="D11" s="117">
        <v>67</v>
      </c>
      <c r="E11" s="117">
        <v>40</v>
      </c>
      <c r="G11" s="117">
        <v>20</v>
      </c>
      <c r="H11" s="117">
        <v>17</v>
      </c>
      <c r="I11" s="117">
        <v>-4</v>
      </c>
      <c r="J11" s="117">
        <v>7</v>
      </c>
      <c r="K11" s="117">
        <v>16</v>
      </c>
      <c r="L11" s="118">
        <f t="shared" si="0"/>
        <v>15</v>
      </c>
      <c r="M11" s="117">
        <f t="shared" si="1"/>
        <v>-6.25</v>
      </c>
      <c r="N11" s="117">
        <f t="shared" si="2"/>
        <v>-11.764705882352944</v>
      </c>
      <c r="P11" s="117">
        <v>37</v>
      </c>
      <c r="Q11" s="118">
        <v>31</v>
      </c>
      <c r="R11" s="117">
        <f t="shared" si="3"/>
        <v>-16.216216216216218</v>
      </c>
    </row>
    <row r="12" spans="2:18" ht="14.25">
      <c r="B12" s="99" t="s">
        <v>55</v>
      </c>
      <c r="C12" s="18"/>
      <c r="D12" s="117">
        <v>226</v>
      </c>
      <c r="E12" s="117">
        <v>203</v>
      </c>
      <c r="G12" s="117">
        <v>62</v>
      </c>
      <c r="H12" s="117">
        <v>55</v>
      </c>
      <c r="I12" s="117">
        <v>34</v>
      </c>
      <c r="J12" s="117">
        <v>52</v>
      </c>
      <c r="K12" s="117">
        <v>75</v>
      </c>
      <c r="L12" s="118">
        <f t="shared" si="0"/>
        <v>62</v>
      </c>
      <c r="M12" s="117">
        <f t="shared" si="1"/>
        <v>-17.333333333333336</v>
      </c>
      <c r="N12" s="117">
        <f t="shared" si="2"/>
        <v>12.72727272727272</v>
      </c>
      <c r="P12" s="117">
        <v>117</v>
      </c>
      <c r="Q12" s="118">
        <v>137</v>
      </c>
      <c r="R12" s="117">
        <f t="shared" si="3"/>
        <v>17.0940170940171</v>
      </c>
    </row>
    <row r="13" spans="3:17" ht="14.25">
      <c r="C13" s="18"/>
      <c r="L13" s="140"/>
      <c r="P13" s="165"/>
      <c r="Q13" s="140"/>
    </row>
    <row r="14" spans="1:18" s="22" customFormat="1" ht="14.25" customHeight="1">
      <c r="A14" s="86" t="s">
        <v>109</v>
      </c>
      <c r="B14" s="29"/>
      <c r="D14" s="15"/>
      <c r="E14" s="15"/>
      <c r="F14" s="15"/>
      <c r="G14" s="15"/>
      <c r="H14" s="15"/>
      <c r="I14" s="15"/>
      <c r="J14" s="15"/>
      <c r="K14" s="15"/>
      <c r="L14" s="137"/>
      <c r="M14" s="15"/>
      <c r="N14" s="15"/>
      <c r="O14" s="15"/>
      <c r="P14" s="169"/>
      <c r="Q14" s="121"/>
      <c r="R14" s="15"/>
    </row>
    <row r="15" spans="2:18" ht="14.25">
      <c r="B15" s="98" t="s">
        <v>72</v>
      </c>
      <c r="C15" s="18"/>
      <c r="D15" s="117">
        <v>8058</v>
      </c>
      <c r="E15" s="117">
        <v>9121</v>
      </c>
      <c r="G15" s="117">
        <v>7483</v>
      </c>
      <c r="H15" s="117">
        <v>8664</v>
      </c>
      <c r="I15" s="117">
        <v>9436</v>
      </c>
      <c r="J15" s="117">
        <v>9121</v>
      </c>
      <c r="K15" s="117">
        <v>9116</v>
      </c>
      <c r="L15" s="118">
        <f>Q15</f>
        <v>9586</v>
      </c>
      <c r="M15" s="117">
        <f>IF(AND(L15=0,K15=0),0,IF(OR(AND(L15&gt;0,K15&lt;=0),AND(L15&lt;0,K15&gt;=0)),"nm",IF(AND(L15&lt;0,K15&lt;0),IF(-(L15/K15-1)*100&lt;-100,"(&gt;100)",-(L15/K15-1)*100),IF((L15/K15-1)*100&gt;100,"&gt;100",(L15/K15-1)*100))))</f>
        <v>5.155770074594113</v>
      </c>
      <c r="N15" s="117">
        <f>IF(AND(L15=0,H15=0),0,IF(OR(AND(L15&gt;0,H15&lt;=0),AND(L15&lt;0,H15&gt;=0)),"nm",IF(AND(L15&lt;0,H15&lt;0),IF(-(L15/H15-1)*100&lt;-100,"(&gt;100)",-(L15/H15-1)*100),IF((L15/H15-1)*100&gt;100,"&gt;100",(L15/H15-1)*100))))</f>
        <v>10.64173591874422</v>
      </c>
      <c r="P15" s="73">
        <v>8664</v>
      </c>
      <c r="Q15" s="115">
        <v>9586</v>
      </c>
      <c r="R15" s="117">
        <f>IF(AND(Q15=0,P15=0),0,IF(OR(AND(Q15&gt;0,P15&lt;=0),AND(Q15&lt;0,P15&gt;=0)),"nm",IF(AND(Q15&lt;0,P15&lt;0),IF(-(Q15/P15-1)*100&lt;-100,"(&gt;100)",-(Q15/P15-1)*100),IF((Q15/P15-1)*100&gt;100,"&gt;100",(Q15/P15-1)*100))))</f>
        <v>10.64173591874422</v>
      </c>
    </row>
    <row r="16" spans="2:18" ht="14.25">
      <c r="B16" s="98" t="s">
        <v>73</v>
      </c>
      <c r="C16" s="18"/>
      <c r="D16" s="117">
        <v>12743</v>
      </c>
      <c r="E16" s="117">
        <v>13710</v>
      </c>
      <c r="G16" s="117">
        <v>14313</v>
      </c>
      <c r="H16" s="117">
        <v>14344</v>
      </c>
      <c r="I16" s="117">
        <v>14115</v>
      </c>
      <c r="J16" s="117">
        <v>13710</v>
      </c>
      <c r="K16" s="117">
        <v>14344</v>
      </c>
      <c r="L16" s="118">
        <f>Q16</f>
        <v>15152</v>
      </c>
      <c r="M16" s="117">
        <f>IF(AND(L16=0,K16=0),0,IF(OR(AND(L16&gt;0,K16&lt;=0),AND(L16&lt;0,K16&gt;=0)),"nm",IF(AND(L16&lt;0,K16&lt;0),IF(-(L16/K16-1)*100&lt;-100,"(&gt;100)",-(L16/K16-1)*100),IF((L16/K16-1)*100&gt;100,"&gt;100",(L16/K16-1)*100))))</f>
        <v>5.633017289458997</v>
      </c>
      <c r="N16" s="117">
        <f>IF(AND(L16=0,H16=0),0,IF(OR(AND(L16&gt;0,H16&lt;=0),AND(L16&lt;0,H16&gt;=0)),"nm",IF(AND(L16&lt;0,H16&lt;0),IF(-(L16/H16-1)*100&lt;-100,"(&gt;100)",-(L16/H16-1)*100),IF((L16/H16-1)*100&gt;100,"&gt;100",(L16/H16-1)*100))))</f>
        <v>5.633017289458997</v>
      </c>
      <c r="O16" s="73"/>
      <c r="P16" s="73">
        <v>14344</v>
      </c>
      <c r="Q16" s="115">
        <v>15152</v>
      </c>
      <c r="R16" s="117">
        <f>IF(AND(Q16=0,P16=0),0,IF(OR(AND(Q16&gt;0,P16&lt;=0),AND(Q16&lt;0,P16&gt;=0)),"nm",IF(AND(Q16&lt;0,P16&lt;0),IF(-(Q16/P16-1)*100&lt;-100,"(&gt;100)",-(Q16/P16-1)*100),IF((Q16/P16-1)*100&gt;100,"&gt;100",(Q16/P16-1)*100))))</f>
        <v>5.633017289458997</v>
      </c>
    </row>
    <row r="17" spans="2:18" ht="14.25">
      <c r="B17" s="98" t="s">
        <v>7</v>
      </c>
      <c r="C17" s="18"/>
      <c r="D17" s="117">
        <v>12743</v>
      </c>
      <c r="E17" s="117">
        <v>13710</v>
      </c>
      <c r="G17" s="117">
        <v>14313</v>
      </c>
      <c r="H17" s="117">
        <v>14344</v>
      </c>
      <c r="I17" s="117">
        <v>14115</v>
      </c>
      <c r="J17" s="117">
        <v>13710</v>
      </c>
      <c r="K17" s="117">
        <v>14344</v>
      </c>
      <c r="L17" s="118">
        <f>Q17</f>
        <v>15152</v>
      </c>
      <c r="M17" s="117">
        <f>IF(AND(L17=0,K17=0),0,IF(OR(AND(L17&gt;0,K17&lt;=0),AND(L17&lt;0,K17&gt;=0)),"nm",IF(AND(L17&lt;0,K17&lt;0),IF(-(L17/K17-1)*100&lt;-100,"(&gt;100)",-(L17/K17-1)*100),IF((L17/K17-1)*100&gt;100,"&gt;100",(L17/K17-1)*100))))</f>
        <v>5.633017289458997</v>
      </c>
      <c r="N17" s="117">
        <f>IF(AND(L17=0,H17=0),0,IF(OR(AND(L17&gt;0,H17&lt;=0),AND(L17&lt;0,H17&gt;=0)),"nm",IF(AND(L17&lt;0,H17&lt;0),IF(-(L17/H17-1)*100&lt;-100,"(&gt;100)",-(L17/H17-1)*100),IF((L17/H17-1)*100&gt;100,"&gt;100",(L17/H17-1)*100))))</f>
        <v>5.633017289458997</v>
      </c>
      <c r="O17" s="73"/>
      <c r="P17" s="73">
        <v>14344</v>
      </c>
      <c r="Q17" s="115">
        <v>15152</v>
      </c>
      <c r="R17" s="117">
        <f>IF(AND(Q17=0,P17=0),0,IF(OR(AND(Q17&gt;0,P17&lt;=0),AND(Q17&lt;0,P17&gt;=0)),"nm",IF(AND(Q17&lt;0,P17&lt;0),IF(-(Q17/P17-1)*100&lt;-100,"(&gt;100)",-(Q17/P17-1)*100),IF((Q17/P17-1)*100&gt;100,"&gt;100",(Q17/P17-1)*100))))</f>
        <v>5.633017289458997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9" r:id="rId1"/>
  <headerFooter alignWithMargins="0">
    <oddFooter>&amp;L&amp;F
&amp;A&amp;R&amp;D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tabColor indexed="18"/>
    <pageSetUpPr fitToPage="1"/>
  </sheetPr>
  <dimension ref="A1:R17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4.00390625" style="18" customWidth="1"/>
    <col min="2" max="2" width="4.28125" style="18" customWidth="1"/>
    <col min="3" max="3" width="31.7109375" style="5" customWidth="1"/>
    <col min="4" max="5" width="8.57421875" style="117" bestFit="1" customWidth="1"/>
    <col min="6" max="6" width="4.00390625" style="117" customWidth="1"/>
    <col min="7" max="7" width="8.57421875" style="117" bestFit="1" customWidth="1"/>
    <col min="8" max="11" width="8.57421875" style="117" customWidth="1"/>
    <col min="12" max="12" width="8.57421875" style="117" bestFit="1" customWidth="1"/>
    <col min="13" max="14" width="6.57421875" style="117" bestFit="1" customWidth="1"/>
    <col min="15" max="15" width="3.421875" style="117" customWidth="1"/>
    <col min="16" max="17" width="8.57421875" style="117" customWidth="1"/>
    <col min="18" max="18" width="10.7109375" style="117" customWidth="1"/>
    <col min="19" max="16384" width="9.140625" style="18" customWidth="1"/>
  </cols>
  <sheetData>
    <row r="1" spans="1:18" s="40" customFormat="1" ht="20.25">
      <c r="A1" s="39" t="s">
        <v>76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72"/>
      <c r="P2" s="300" t="s">
        <v>387</v>
      </c>
      <c r="Q2" s="300" t="s">
        <v>388</v>
      </c>
      <c r="R2" s="300" t="s">
        <v>389</v>
      </c>
    </row>
    <row r="3" spans="1:18" s="22" customFormat="1" ht="14.25" customHeight="1">
      <c r="A3" s="86" t="s">
        <v>104</v>
      </c>
      <c r="B3" s="29"/>
      <c r="D3" s="15"/>
      <c r="E3" s="15"/>
      <c r="F3" s="15"/>
      <c r="G3" s="15"/>
      <c r="H3" s="15"/>
      <c r="I3" s="15"/>
      <c r="J3" s="15"/>
      <c r="K3" s="15"/>
      <c r="L3" s="137"/>
      <c r="M3" s="15"/>
      <c r="N3" s="15"/>
      <c r="O3" s="15"/>
      <c r="P3" s="15"/>
      <c r="Q3" s="137"/>
      <c r="R3" s="15"/>
    </row>
    <row r="4" spans="2:18" ht="14.25">
      <c r="B4" s="98" t="s">
        <v>2</v>
      </c>
      <c r="C4" s="18"/>
      <c r="D4" s="117">
        <v>201</v>
      </c>
      <c r="E4" s="117">
        <v>242</v>
      </c>
      <c r="G4" s="117">
        <v>54</v>
      </c>
      <c r="H4" s="117">
        <v>77</v>
      </c>
      <c r="I4" s="117">
        <v>57</v>
      </c>
      <c r="J4" s="117">
        <v>54</v>
      </c>
      <c r="K4" s="117">
        <v>54</v>
      </c>
      <c r="L4" s="118">
        <v>57</v>
      </c>
      <c r="M4" s="117">
        <v>5.555555555555558</v>
      </c>
      <c r="N4" s="117">
        <v>-25.97402597402597</v>
      </c>
      <c r="P4" s="117">
        <v>131</v>
      </c>
      <c r="Q4" s="118">
        <v>111</v>
      </c>
      <c r="R4" s="117">
        <v>-15.267175572519086</v>
      </c>
    </row>
    <row r="5" spans="2:18" ht="14.25">
      <c r="B5" s="98" t="s">
        <v>22</v>
      </c>
      <c r="C5" s="18"/>
      <c r="D5" s="117">
        <v>135</v>
      </c>
      <c r="E5" s="117">
        <v>50</v>
      </c>
      <c r="G5" s="117">
        <v>28</v>
      </c>
      <c r="H5" s="117">
        <v>-7</v>
      </c>
      <c r="I5" s="117">
        <v>17</v>
      </c>
      <c r="J5" s="117">
        <v>12</v>
      </c>
      <c r="K5" s="117">
        <v>27</v>
      </c>
      <c r="L5" s="118">
        <v>10</v>
      </c>
      <c r="M5" s="117">
        <v>-62.96296296296296</v>
      </c>
      <c r="N5" s="117" t="s">
        <v>402</v>
      </c>
      <c r="P5" s="117">
        <v>21</v>
      </c>
      <c r="Q5" s="118">
        <v>37</v>
      </c>
      <c r="R5" s="117">
        <v>76.19047619047619</v>
      </c>
    </row>
    <row r="6" spans="2:18" ht="14.25">
      <c r="B6" s="98" t="s">
        <v>3</v>
      </c>
      <c r="C6" s="18"/>
      <c r="D6" s="117">
        <v>336</v>
      </c>
      <c r="E6" s="117">
        <v>292</v>
      </c>
      <c r="G6" s="117">
        <v>82</v>
      </c>
      <c r="H6" s="117">
        <v>70</v>
      </c>
      <c r="I6" s="117">
        <v>74</v>
      </c>
      <c r="J6" s="117">
        <v>66</v>
      </c>
      <c r="K6" s="117">
        <v>81</v>
      </c>
      <c r="L6" s="118">
        <v>67</v>
      </c>
      <c r="M6" s="117">
        <v>-17.28395061728395</v>
      </c>
      <c r="N6" s="117">
        <v>-4.285714285714281</v>
      </c>
      <c r="P6" s="117">
        <v>152</v>
      </c>
      <c r="Q6" s="118">
        <v>148</v>
      </c>
      <c r="R6" s="117">
        <v>-2.631578947368418</v>
      </c>
    </row>
    <row r="7" spans="2:18" ht="14.25">
      <c r="B7" s="98" t="s">
        <v>0</v>
      </c>
      <c r="C7" s="18"/>
      <c r="D7" s="117">
        <v>50</v>
      </c>
      <c r="E7" s="117">
        <v>62</v>
      </c>
      <c r="G7" s="117">
        <v>14</v>
      </c>
      <c r="H7" s="117">
        <v>15</v>
      </c>
      <c r="I7" s="117">
        <v>18</v>
      </c>
      <c r="J7" s="117">
        <v>15</v>
      </c>
      <c r="K7" s="117">
        <v>15</v>
      </c>
      <c r="L7" s="118">
        <v>16</v>
      </c>
      <c r="M7" s="117">
        <v>6.666666666666665</v>
      </c>
      <c r="N7" s="117">
        <v>6.666666666666665</v>
      </c>
      <c r="P7" s="117">
        <v>29</v>
      </c>
      <c r="Q7" s="118">
        <v>31</v>
      </c>
      <c r="R7" s="117">
        <v>6.896551724137923</v>
      </c>
    </row>
    <row r="8" spans="2:18" ht="14.25">
      <c r="B8" s="98" t="s">
        <v>5</v>
      </c>
      <c r="C8" s="18"/>
      <c r="D8" s="117">
        <v>142</v>
      </c>
      <c r="E8" s="117">
        <v>55</v>
      </c>
      <c r="G8" s="117">
        <v>53</v>
      </c>
      <c r="H8" s="117">
        <v>-8</v>
      </c>
      <c r="I8" s="117">
        <v>0</v>
      </c>
      <c r="J8" s="117">
        <v>10</v>
      </c>
      <c r="K8" s="117">
        <v>3</v>
      </c>
      <c r="L8" s="118">
        <v>8</v>
      </c>
      <c r="M8" s="117" t="s">
        <v>369</v>
      </c>
      <c r="N8" s="117" t="s">
        <v>402</v>
      </c>
      <c r="P8" s="117">
        <v>45</v>
      </c>
      <c r="Q8" s="118">
        <v>11</v>
      </c>
      <c r="R8" s="117">
        <v>-75.55555555555556</v>
      </c>
    </row>
    <row r="9" spans="2:18" ht="14.25">
      <c r="B9" s="99" t="s">
        <v>68</v>
      </c>
      <c r="C9" s="18"/>
      <c r="D9" s="117">
        <v>0</v>
      </c>
      <c r="E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8">
        <v>0</v>
      </c>
      <c r="M9" s="117">
        <v>0</v>
      </c>
      <c r="N9" s="117">
        <v>0</v>
      </c>
      <c r="P9" s="117">
        <v>0</v>
      </c>
      <c r="Q9" s="118">
        <v>0</v>
      </c>
      <c r="R9" s="117">
        <v>0</v>
      </c>
    </row>
    <row r="10" spans="2:18" ht="14.25">
      <c r="B10" s="99" t="s">
        <v>6</v>
      </c>
      <c r="C10" s="18"/>
      <c r="D10" s="117">
        <v>144</v>
      </c>
      <c r="E10" s="117">
        <v>175</v>
      </c>
      <c r="G10" s="117">
        <v>15</v>
      </c>
      <c r="H10" s="117">
        <v>63</v>
      </c>
      <c r="I10" s="117">
        <v>56</v>
      </c>
      <c r="J10" s="117">
        <v>41</v>
      </c>
      <c r="K10" s="117">
        <v>63</v>
      </c>
      <c r="L10" s="118">
        <v>43</v>
      </c>
      <c r="M10" s="117">
        <v>-31.746031746031743</v>
      </c>
      <c r="N10" s="117">
        <v>-31.746031746031743</v>
      </c>
      <c r="P10" s="117">
        <v>78</v>
      </c>
      <c r="Q10" s="118">
        <v>106</v>
      </c>
      <c r="R10" s="117">
        <v>35.897435897435905</v>
      </c>
    </row>
    <row r="11" spans="2:18" ht="14.25">
      <c r="B11" s="99" t="s">
        <v>69</v>
      </c>
      <c r="C11" s="18"/>
      <c r="D11" s="117">
        <v>24</v>
      </c>
      <c r="E11" s="117">
        <v>42</v>
      </c>
      <c r="G11" s="117">
        <v>4</v>
      </c>
      <c r="H11" s="117">
        <v>15</v>
      </c>
      <c r="I11" s="117">
        <v>8</v>
      </c>
      <c r="J11" s="117">
        <v>15</v>
      </c>
      <c r="K11" s="117">
        <v>16</v>
      </c>
      <c r="L11" s="118">
        <v>15</v>
      </c>
      <c r="M11" s="117">
        <v>-6.25</v>
      </c>
      <c r="N11" s="117">
        <v>0</v>
      </c>
      <c r="P11" s="117">
        <v>19</v>
      </c>
      <c r="Q11" s="118">
        <v>31</v>
      </c>
      <c r="R11" s="117">
        <v>63.1578947368421</v>
      </c>
    </row>
    <row r="12" spans="2:18" ht="14.25">
      <c r="B12" s="99" t="s">
        <v>55</v>
      </c>
      <c r="C12" s="18"/>
      <c r="D12" s="117">
        <v>120</v>
      </c>
      <c r="E12" s="117">
        <v>133</v>
      </c>
      <c r="G12" s="117">
        <v>11</v>
      </c>
      <c r="H12" s="117">
        <v>48</v>
      </c>
      <c r="I12" s="117">
        <v>48</v>
      </c>
      <c r="J12" s="117">
        <v>26</v>
      </c>
      <c r="K12" s="117">
        <v>47</v>
      </c>
      <c r="L12" s="118">
        <v>28</v>
      </c>
      <c r="M12" s="117">
        <v>-40.42553191489362</v>
      </c>
      <c r="N12" s="117">
        <v>-41.666666666666664</v>
      </c>
      <c r="P12" s="117">
        <v>59</v>
      </c>
      <c r="Q12" s="118">
        <v>75</v>
      </c>
      <c r="R12" s="117">
        <v>27.118644067796605</v>
      </c>
    </row>
    <row r="13" spans="3:17" ht="14.25">
      <c r="C13" s="18"/>
      <c r="L13" s="140"/>
      <c r="P13" s="165"/>
      <c r="Q13" s="118"/>
    </row>
    <row r="14" spans="1:18" s="22" customFormat="1" ht="14.25" customHeight="1">
      <c r="A14" s="86" t="s">
        <v>109</v>
      </c>
      <c r="B14" s="29"/>
      <c r="D14" s="15"/>
      <c r="E14" s="15"/>
      <c r="F14" s="15"/>
      <c r="G14" s="15"/>
      <c r="H14" s="15"/>
      <c r="I14" s="15"/>
      <c r="J14" s="15"/>
      <c r="K14" s="15"/>
      <c r="L14" s="137"/>
      <c r="M14" s="15"/>
      <c r="N14" s="15"/>
      <c r="O14" s="15"/>
      <c r="P14" s="169"/>
      <c r="Q14" s="137"/>
      <c r="R14" s="15"/>
    </row>
    <row r="15" spans="2:18" ht="14.25">
      <c r="B15" s="98" t="s">
        <v>72</v>
      </c>
      <c r="C15" s="18"/>
      <c r="D15" s="117">
        <v>6562</v>
      </c>
      <c r="E15" s="117">
        <v>6041</v>
      </c>
      <c r="G15" s="117">
        <v>6983</v>
      </c>
      <c r="H15" s="117">
        <v>6441</v>
      </c>
      <c r="I15" s="117">
        <v>6000</v>
      </c>
      <c r="J15" s="117">
        <v>6041</v>
      </c>
      <c r="K15" s="117">
        <v>6486</v>
      </c>
      <c r="L15" s="118">
        <v>5947</v>
      </c>
      <c r="M15" s="117">
        <v>-8.310206598828241</v>
      </c>
      <c r="N15" s="117">
        <v>-7.669616519174038</v>
      </c>
      <c r="P15" s="73">
        <v>6441</v>
      </c>
      <c r="Q15" s="118">
        <v>5947</v>
      </c>
      <c r="R15" s="117">
        <v>-7.669616519174038</v>
      </c>
    </row>
    <row r="16" spans="2:18" ht="14.25">
      <c r="B16" s="98" t="s">
        <v>73</v>
      </c>
      <c r="C16" s="18"/>
      <c r="D16" s="117">
        <v>12387</v>
      </c>
      <c r="E16" s="117">
        <v>11863</v>
      </c>
      <c r="G16" s="117">
        <v>13081</v>
      </c>
      <c r="H16" s="117">
        <v>13119</v>
      </c>
      <c r="I16" s="117">
        <v>11886</v>
      </c>
      <c r="J16" s="117">
        <v>11863</v>
      </c>
      <c r="K16" s="117">
        <v>12730</v>
      </c>
      <c r="L16" s="118">
        <v>12492</v>
      </c>
      <c r="M16" s="117">
        <v>-1.8695993715632353</v>
      </c>
      <c r="N16" s="117">
        <v>-4.779327692659496</v>
      </c>
      <c r="P16" s="117">
        <v>13119</v>
      </c>
      <c r="Q16" s="118">
        <v>12492</v>
      </c>
      <c r="R16" s="117">
        <v>-4.779327692659496</v>
      </c>
    </row>
    <row r="17" spans="2:18" ht="14.25">
      <c r="B17" s="98" t="s">
        <v>7</v>
      </c>
      <c r="C17" s="18"/>
      <c r="D17" s="117">
        <v>12387</v>
      </c>
      <c r="E17" s="117">
        <v>11863</v>
      </c>
      <c r="G17" s="117">
        <v>13081</v>
      </c>
      <c r="H17" s="117">
        <v>13119</v>
      </c>
      <c r="I17" s="117">
        <v>11886</v>
      </c>
      <c r="J17" s="117">
        <v>11863</v>
      </c>
      <c r="K17" s="117">
        <v>12730</v>
      </c>
      <c r="L17" s="118">
        <v>12492</v>
      </c>
      <c r="M17" s="117">
        <v>-1.8695993715632353</v>
      </c>
      <c r="N17" s="117">
        <v>-4.779327692659496</v>
      </c>
      <c r="P17" s="117">
        <v>13119</v>
      </c>
      <c r="Q17" s="118">
        <v>12492</v>
      </c>
      <c r="R17" s="117">
        <v>-4.779327692659496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8" r:id="rId1"/>
  <headerFooter alignWithMargins="0">
    <oddFooter>&amp;L&amp;F
&amp;A&amp;R&amp;D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65"/>
  <sheetViews>
    <sheetView zoomScale="80" zoomScaleNormal="80" zoomScalePageLayoutView="0" workbookViewId="0" topLeftCell="A1">
      <pane ySplit="5" topLeftCell="BM6" activePane="bottomLeft" state="frozen"/>
      <selection pane="topLeft" activeCell="G40" sqref="G40"/>
      <selection pane="bottomLeft" activeCell="G40" sqref="G40"/>
    </sheetView>
  </sheetViews>
  <sheetFormatPr defaultColWidth="9.140625" defaultRowHeight="12.75"/>
  <cols>
    <col min="1" max="1" width="2.00390625" style="0" customWidth="1"/>
    <col min="2" max="2" width="43.57421875" style="0" customWidth="1"/>
    <col min="3" max="4" width="11.8515625" style="223" customWidth="1"/>
    <col min="5" max="5" width="9.00390625" style="250" customWidth="1"/>
    <col min="6" max="6" width="11.8515625" style="223" customWidth="1"/>
    <col min="7" max="7" width="8.7109375" style="250" customWidth="1"/>
    <col min="8" max="9" width="11.421875" style="236" customWidth="1"/>
    <col min="10" max="10" width="9.00390625" style="236" customWidth="1"/>
  </cols>
  <sheetData>
    <row r="1" spans="1:10" s="40" customFormat="1" ht="20.25">
      <c r="A1" s="39" t="s">
        <v>343</v>
      </c>
      <c r="D1" s="217"/>
      <c r="E1" s="243"/>
      <c r="F1" s="41"/>
      <c r="G1" s="293"/>
      <c r="H1" s="256"/>
      <c r="I1" s="41"/>
      <c r="J1" s="256"/>
    </row>
    <row r="2" spans="1:10" s="42" customFormat="1" ht="15">
      <c r="A2" s="403" t="s">
        <v>81</v>
      </c>
      <c r="B2" s="403"/>
      <c r="C2" s="403"/>
      <c r="E2" s="244"/>
      <c r="G2" s="294"/>
      <c r="H2" s="258"/>
      <c r="J2" s="258"/>
    </row>
    <row r="3" spans="1:10" ht="15" thickBot="1">
      <c r="A3" s="78"/>
      <c r="B3" s="78"/>
      <c r="C3" s="105"/>
      <c r="D3" s="105"/>
      <c r="E3" s="245"/>
      <c r="F3" s="105"/>
      <c r="G3" s="295"/>
      <c r="H3" s="65"/>
      <c r="I3" s="65"/>
      <c r="J3" s="65"/>
    </row>
    <row r="4" spans="2:10" s="65" customFormat="1" ht="15.75" customHeight="1" thickTop="1">
      <c r="B4" s="172"/>
      <c r="C4" s="408" t="s">
        <v>391</v>
      </c>
      <c r="D4" s="408" t="s">
        <v>390</v>
      </c>
      <c r="E4" s="246" t="s">
        <v>239</v>
      </c>
      <c r="F4" s="408" t="s">
        <v>392</v>
      </c>
      <c r="G4" s="296" t="s">
        <v>239</v>
      </c>
      <c r="H4" s="406" t="s">
        <v>394</v>
      </c>
      <c r="I4" s="406" t="s">
        <v>393</v>
      </c>
      <c r="J4" s="284" t="s">
        <v>239</v>
      </c>
    </row>
    <row r="5" spans="2:10" s="65" customFormat="1" ht="15.75" thickBot="1">
      <c r="B5" s="173" t="s">
        <v>238</v>
      </c>
      <c r="C5" s="409"/>
      <c r="D5" s="409"/>
      <c r="E5" s="247" t="s">
        <v>240</v>
      </c>
      <c r="F5" s="409"/>
      <c r="G5" s="297" t="s">
        <v>240</v>
      </c>
      <c r="H5" s="407"/>
      <c r="I5" s="407"/>
      <c r="J5" s="285" t="s">
        <v>240</v>
      </c>
    </row>
    <row r="6" spans="2:10" s="65" customFormat="1" ht="15.75" thickTop="1">
      <c r="B6" s="174"/>
      <c r="C6" s="224"/>
      <c r="D6" s="218"/>
      <c r="E6" s="291"/>
      <c r="F6" s="224"/>
      <c r="G6" s="251"/>
      <c r="H6" s="175"/>
      <c r="I6" s="175"/>
      <c r="J6" s="175"/>
    </row>
    <row r="7" spans="2:10" s="65" customFormat="1" ht="15">
      <c r="B7" s="177" t="s">
        <v>241</v>
      </c>
      <c r="C7" s="290"/>
      <c r="D7" s="104"/>
      <c r="E7" s="291"/>
      <c r="F7" s="228"/>
      <c r="G7" s="291"/>
      <c r="H7" s="286"/>
      <c r="I7" s="176"/>
      <c r="J7" s="286"/>
    </row>
    <row r="8" spans="2:10" s="65" customFormat="1" ht="15">
      <c r="B8" s="166" t="s">
        <v>20</v>
      </c>
      <c r="C8" s="368">
        <v>1580</v>
      </c>
      <c r="D8" s="132">
        <v>1409</v>
      </c>
      <c r="E8" s="159">
        <v>12.136266855926191</v>
      </c>
      <c r="F8" s="321">
        <v>1485</v>
      </c>
      <c r="G8" s="159">
        <v>6.3973063973064015</v>
      </c>
      <c r="H8" s="368">
        <v>3065</v>
      </c>
      <c r="I8" s="132">
        <v>2781</v>
      </c>
      <c r="J8" s="131">
        <v>-7</v>
      </c>
    </row>
    <row r="9" spans="2:10" s="65" customFormat="1" ht="15.75" thickBot="1">
      <c r="B9" s="166" t="s">
        <v>21</v>
      </c>
      <c r="C9" s="369">
        <v>381</v>
      </c>
      <c r="D9" s="144">
        <v>342</v>
      </c>
      <c r="E9" s="309">
        <v>11.403508771929815</v>
      </c>
      <c r="F9" s="330">
        <v>363</v>
      </c>
      <c r="G9" s="298">
        <v>4.958677685950419</v>
      </c>
      <c r="H9" s="374">
        <v>744</v>
      </c>
      <c r="I9" s="150">
        <v>648</v>
      </c>
      <c r="J9" s="266">
        <v>-17</v>
      </c>
    </row>
    <row r="10" spans="2:10" s="65" customFormat="1" ht="15">
      <c r="B10" s="166" t="s">
        <v>2</v>
      </c>
      <c r="C10" s="368">
        <v>1199</v>
      </c>
      <c r="D10" s="132">
        <v>1067</v>
      </c>
      <c r="E10" s="159">
        <v>12.371134020618557</v>
      </c>
      <c r="F10" s="321">
        <v>1122</v>
      </c>
      <c r="G10" s="159">
        <v>6.8627450980392135</v>
      </c>
      <c r="H10" s="368">
        <v>2321</v>
      </c>
      <c r="I10" s="132">
        <v>2133</v>
      </c>
      <c r="J10" s="131">
        <v>-3</v>
      </c>
    </row>
    <row r="11" spans="2:10" s="65" customFormat="1" ht="15">
      <c r="B11" s="166" t="s">
        <v>242</v>
      </c>
      <c r="C11" s="145">
        <v>387</v>
      </c>
      <c r="D11" s="100">
        <v>358</v>
      </c>
      <c r="E11" s="159">
        <v>8.100558659217882</v>
      </c>
      <c r="F11" s="111">
        <v>416</v>
      </c>
      <c r="G11" s="159">
        <v>-6.971153846153843</v>
      </c>
      <c r="H11" s="368">
        <v>803</v>
      </c>
      <c r="I11" s="132">
        <v>699</v>
      </c>
      <c r="J11" s="100">
        <v>0</v>
      </c>
    </row>
    <row r="12" spans="2:10" s="65" customFormat="1" ht="15">
      <c r="B12" s="166" t="s">
        <v>335</v>
      </c>
      <c r="C12" s="145">
        <v>146</v>
      </c>
      <c r="D12" s="100">
        <v>266</v>
      </c>
      <c r="E12" s="313">
        <v>-45.11278195488722</v>
      </c>
      <c r="F12" s="100">
        <v>269</v>
      </c>
      <c r="G12" s="131">
        <v>-45.72490706319703</v>
      </c>
      <c r="H12" s="145">
        <v>415</v>
      </c>
      <c r="I12" s="100">
        <v>526</v>
      </c>
      <c r="J12" s="100">
        <v>31</v>
      </c>
    </row>
    <row r="13" spans="2:10" s="65" customFormat="1" ht="29.25">
      <c r="B13" s="166" t="s">
        <v>378</v>
      </c>
      <c r="C13" s="359">
        <v>0</v>
      </c>
      <c r="D13" s="131">
        <v>12</v>
      </c>
      <c r="E13" s="131">
        <v>-100</v>
      </c>
      <c r="F13" s="131">
        <v>-11</v>
      </c>
      <c r="G13" s="131">
        <v>-100</v>
      </c>
      <c r="H13" s="359">
        <v>-11</v>
      </c>
      <c r="I13" s="131">
        <v>18</v>
      </c>
      <c r="J13" s="100">
        <v>93</v>
      </c>
    </row>
    <row r="14" spans="2:10" s="65" customFormat="1" ht="15">
      <c r="B14" s="166" t="s">
        <v>243</v>
      </c>
      <c r="C14" s="145">
        <v>82</v>
      </c>
      <c r="D14" s="100">
        <v>98</v>
      </c>
      <c r="E14" s="100">
        <v>-16.326530612244895</v>
      </c>
      <c r="F14" s="100">
        <v>84</v>
      </c>
      <c r="G14" s="131">
        <v>-2.3809523809523836</v>
      </c>
      <c r="H14" s="145">
        <v>166</v>
      </c>
      <c r="I14" s="100">
        <v>148</v>
      </c>
      <c r="J14" s="100">
        <v>22</v>
      </c>
    </row>
    <row r="15" spans="2:10" s="65" customFormat="1" ht="15">
      <c r="B15" s="166" t="s">
        <v>23</v>
      </c>
      <c r="C15" s="145">
        <v>24</v>
      </c>
      <c r="D15" s="100">
        <v>14</v>
      </c>
      <c r="E15" s="131">
        <v>71.42857142857142</v>
      </c>
      <c r="F15" s="100">
        <v>29</v>
      </c>
      <c r="G15" s="131">
        <v>-17.24137931034483</v>
      </c>
      <c r="H15" s="145">
        <v>53</v>
      </c>
      <c r="I15" s="100">
        <v>40</v>
      </c>
      <c r="J15" s="100" t="s">
        <v>369</v>
      </c>
    </row>
    <row r="16" spans="2:10" s="65" customFormat="1" ht="15.75" thickBot="1">
      <c r="B16" s="177"/>
      <c r="C16" s="369"/>
      <c r="D16" s="144"/>
      <c r="E16" s="146"/>
      <c r="F16" s="144"/>
      <c r="G16" s="238"/>
      <c r="H16" s="144"/>
      <c r="I16" s="100"/>
      <c r="J16" s="100"/>
    </row>
    <row r="17" spans="2:10" s="65" customFormat="1" ht="15.75" thickBot="1">
      <c r="B17" s="166" t="s">
        <v>3</v>
      </c>
      <c r="C17" s="370">
        <v>1838</v>
      </c>
      <c r="D17" s="306">
        <v>1815</v>
      </c>
      <c r="E17" s="307">
        <v>1.2672176308540006</v>
      </c>
      <c r="F17" s="306">
        <v>1909</v>
      </c>
      <c r="G17" s="308">
        <v>-3.7192247249869026</v>
      </c>
      <c r="H17" s="375">
        <v>3747</v>
      </c>
      <c r="I17" s="274">
        <v>3528</v>
      </c>
      <c r="J17" s="287">
        <v>7</v>
      </c>
    </row>
    <row r="18" spans="2:10" s="65" customFormat="1" ht="15">
      <c r="B18" s="166"/>
      <c r="C18" s="145"/>
      <c r="D18" s="100"/>
      <c r="E18" s="146"/>
      <c r="F18" s="100"/>
      <c r="G18" s="238"/>
      <c r="H18" s="376"/>
      <c r="I18" s="100"/>
      <c r="J18" s="100"/>
    </row>
    <row r="19" spans="2:10" s="65" customFormat="1" ht="15">
      <c r="B19" s="177" t="s">
        <v>0</v>
      </c>
      <c r="C19" s="145"/>
      <c r="D19" s="100"/>
      <c r="E19" s="146"/>
      <c r="F19" s="100"/>
      <c r="G19" s="238"/>
      <c r="H19" s="376"/>
      <c r="I19" s="100"/>
      <c r="J19" s="100"/>
    </row>
    <row r="20" spans="2:10" s="65" customFormat="1" ht="15">
      <c r="B20" s="166" t="s">
        <v>244</v>
      </c>
      <c r="C20" s="145">
        <v>423</v>
      </c>
      <c r="D20" s="100">
        <v>362</v>
      </c>
      <c r="E20" s="310">
        <v>16.850828729281766</v>
      </c>
      <c r="F20" s="100">
        <v>405</v>
      </c>
      <c r="G20" s="131">
        <v>4.444444444444451</v>
      </c>
      <c r="H20" s="368">
        <v>828</v>
      </c>
      <c r="I20" s="100">
        <v>700</v>
      </c>
      <c r="J20" s="100">
        <v>10</v>
      </c>
    </row>
    <row r="21" spans="2:10" s="65" customFormat="1" ht="29.25">
      <c r="B21" s="166" t="s">
        <v>245</v>
      </c>
      <c r="C21" s="145">
        <v>44</v>
      </c>
      <c r="D21" s="100">
        <v>46</v>
      </c>
      <c r="E21" s="131">
        <v>-4.347826086956519</v>
      </c>
      <c r="F21" s="100">
        <v>46</v>
      </c>
      <c r="G21" s="131">
        <v>-4.347826086956519</v>
      </c>
      <c r="H21" s="145">
        <v>90</v>
      </c>
      <c r="I21" s="100">
        <v>94</v>
      </c>
      <c r="J21" s="131">
        <v>-1</v>
      </c>
    </row>
    <row r="22" spans="2:10" s="65" customFormat="1" ht="15">
      <c r="B22" s="166" t="s">
        <v>246</v>
      </c>
      <c r="C22" s="145">
        <v>331</v>
      </c>
      <c r="D22" s="100">
        <v>309</v>
      </c>
      <c r="E22" s="314">
        <v>7.119741100323629</v>
      </c>
      <c r="F22" s="100">
        <v>322</v>
      </c>
      <c r="G22" s="131">
        <v>2.795031055900621</v>
      </c>
      <c r="H22" s="359">
        <v>653</v>
      </c>
      <c r="I22" s="100">
        <v>625</v>
      </c>
      <c r="J22" s="100">
        <v>17</v>
      </c>
    </row>
    <row r="23" spans="2:10" s="65" customFormat="1" ht="15">
      <c r="B23" s="166" t="s">
        <v>359</v>
      </c>
      <c r="C23" s="371">
        <v>0</v>
      </c>
      <c r="D23" s="399">
        <v>1018</v>
      </c>
      <c r="E23" s="329">
        <v>-100</v>
      </c>
      <c r="F23" s="216">
        <v>0</v>
      </c>
      <c r="G23" s="131">
        <v>0</v>
      </c>
      <c r="H23" s="371">
        <v>0</v>
      </c>
      <c r="I23" s="399">
        <v>1018</v>
      </c>
      <c r="J23" s="100"/>
    </row>
    <row r="24" spans="2:10" s="65" customFormat="1" ht="15">
      <c r="B24" s="166" t="s">
        <v>5</v>
      </c>
      <c r="C24" s="145">
        <v>137</v>
      </c>
      <c r="D24" s="100">
        <v>204</v>
      </c>
      <c r="E24" s="131">
        <v>-32.84313725490197</v>
      </c>
      <c r="F24" s="100">
        <v>125</v>
      </c>
      <c r="G24" s="131">
        <v>9.600000000000009</v>
      </c>
      <c r="H24" s="145">
        <v>262</v>
      </c>
      <c r="I24" s="132">
        <v>559</v>
      </c>
      <c r="J24" s="131">
        <v>-41</v>
      </c>
    </row>
    <row r="25" spans="2:10" s="65" customFormat="1" ht="15.75" thickBot="1">
      <c r="B25" s="166"/>
      <c r="C25" s="369"/>
      <c r="D25" s="144"/>
      <c r="E25" s="146"/>
      <c r="F25" s="144"/>
      <c r="G25" s="238"/>
      <c r="H25" s="144"/>
      <c r="I25" s="100"/>
      <c r="J25" s="100"/>
    </row>
    <row r="26" spans="2:10" s="65" customFormat="1" ht="15.75" thickBot="1">
      <c r="B26" s="166" t="s">
        <v>247</v>
      </c>
      <c r="C26" s="372">
        <v>935</v>
      </c>
      <c r="D26" s="150">
        <v>1939</v>
      </c>
      <c r="E26" s="308">
        <v>-51.7792676637442</v>
      </c>
      <c r="F26" s="330">
        <v>898</v>
      </c>
      <c r="G26" s="308">
        <v>4.120267260579058</v>
      </c>
      <c r="H26" s="377">
        <v>1833</v>
      </c>
      <c r="I26" s="274">
        <v>2996</v>
      </c>
      <c r="J26" s="287">
        <v>17</v>
      </c>
    </row>
    <row r="27" spans="2:10" s="65" customFormat="1" ht="15">
      <c r="B27" s="177"/>
      <c r="C27" s="145"/>
      <c r="D27" s="100"/>
      <c r="E27" s="146"/>
      <c r="F27" s="100"/>
      <c r="G27" s="238"/>
      <c r="H27" s="376"/>
      <c r="I27" s="100"/>
      <c r="J27" s="100"/>
    </row>
    <row r="28" spans="2:10" s="65" customFormat="1" ht="15">
      <c r="B28" s="178"/>
      <c r="C28" s="145"/>
      <c r="D28" s="100"/>
      <c r="E28" s="146"/>
      <c r="F28" s="100"/>
      <c r="G28" s="238"/>
      <c r="H28" s="376"/>
      <c r="I28" s="100"/>
      <c r="J28" s="100"/>
    </row>
    <row r="29" spans="2:10" s="65" customFormat="1" ht="15">
      <c r="B29" s="166" t="s">
        <v>381</v>
      </c>
      <c r="C29" s="145">
        <v>903</v>
      </c>
      <c r="D29" s="131">
        <v>-124</v>
      </c>
      <c r="E29" s="310" t="s">
        <v>402</v>
      </c>
      <c r="F29" s="399">
        <v>1011</v>
      </c>
      <c r="G29" s="131">
        <v>-10.682492581602377</v>
      </c>
      <c r="H29" s="368">
        <v>1914</v>
      </c>
      <c r="I29" s="132">
        <v>532</v>
      </c>
      <c r="J29" s="131">
        <v>-10</v>
      </c>
    </row>
    <row r="30" spans="2:10" s="65" customFormat="1" ht="15.75" thickBot="1">
      <c r="B30" s="179" t="s">
        <v>68</v>
      </c>
      <c r="C30" s="369">
        <v>31</v>
      </c>
      <c r="D30" s="144">
        <v>25</v>
      </c>
      <c r="E30" s="311">
        <v>24</v>
      </c>
      <c r="F30" s="144">
        <v>24</v>
      </c>
      <c r="G30" s="266">
        <v>29.166666666666675</v>
      </c>
      <c r="H30" s="369">
        <v>55</v>
      </c>
      <c r="I30" s="144">
        <v>47</v>
      </c>
      <c r="J30" s="144">
        <v>55</v>
      </c>
    </row>
    <row r="31" spans="2:10" s="65" customFormat="1" ht="15">
      <c r="B31" s="177" t="s">
        <v>382</v>
      </c>
      <c r="C31" s="359">
        <v>934</v>
      </c>
      <c r="D31" s="131">
        <v>-99</v>
      </c>
      <c r="E31" s="310" t="s">
        <v>402</v>
      </c>
      <c r="F31" s="248">
        <v>1035</v>
      </c>
      <c r="G31" s="131">
        <v>-9.75845410628019</v>
      </c>
      <c r="H31" s="359">
        <v>1969</v>
      </c>
      <c r="I31" s="132">
        <v>579</v>
      </c>
      <c r="J31" s="131">
        <v>-8</v>
      </c>
    </row>
    <row r="32" spans="2:10" s="65" customFormat="1" ht="15">
      <c r="B32" s="166"/>
      <c r="C32" s="145"/>
      <c r="D32" s="100"/>
      <c r="E32" s="100"/>
      <c r="F32" s="100"/>
      <c r="G32" s="131"/>
      <c r="H32" s="100"/>
      <c r="I32" s="100"/>
      <c r="J32" s="100"/>
    </row>
    <row r="33" spans="2:10" s="65" customFormat="1" ht="15.75" thickBot="1">
      <c r="B33" s="166" t="s">
        <v>69</v>
      </c>
      <c r="C33" s="369">
        <v>136</v>
      </c>
      <c r="D33" s="219">
        <v>148</v>
      </c>
      <c r="E33" s="310">
        <v>-8.108108108108103</v>
      </c>
      <c r="F33" s="144">
        <v>140</v>
      </c>
      <c r="G33" s="131">
        <v>-2.857142857142858</v>
      </c>
      <c r="H33" s="378">
        <v>276</v>
      </c>
      <c r="I33" s="100">
        <v>237</v>
      </c>
      <c r="J33" s="100">
        <v>59</v>
      </c>
    </row>
    <row r="34" spans="2:10" s="65" customFormat="1" ht="15.75" thickBot="1">
      <c r="B34" s="177" t="s">
        <v>55</v>
      </c>
      <c r="C34" s="373">
        <v>798</v>
      </c>
      <c r="D34" s="401">
        <v>-247</v>
      </c>
      <c r="E34" s="312" t="s">
        <v>402</v>
      </c>
      <c r="F34" s="144">
        <v>895</v>
      </c>
      <c r="G34" s="267">
        <v>-10.837988826815648</v>
      </c>
      <c r="H34" s="379">
        <v>1693</v>
      </c>
      <c r="I34" s="274">
        <v>342</v>
      </c>
      <c r="J34" s="267">
        <v>-17</v>
      </c>
    </row>
    <row r="35" spans="2:10" s="65" customFormat="1" ht="15">
      <c r="B35" s="166"/>
      <c r="C35" s="145"/>
      <c r="D35" s="100"/>
      <c r="E35" s="100"/>
      <c r="F35" s="100"/>
      <c r="G35" s="131"/>
      <c r="H35" s="376"/>
      <c r="I35" s="100"/>
      <c r="J35" s="100"/>
    </row>
    <row r="36" spans="2:10" s="65" customFormat="1" ht="15">
      <c r="B36" s="166" t="s">
        <v>248</v>
      </c>
      <c r="C36" s="145"/>
      <c r="D36" s="100"/>
      <c r="E36" s="100"/>
      <c r="F36" s="100"/>
      <c r="G36" s="131"/>
      <c r="H36" s="376"/>
      <c r="I36" s="100"/>
      <c r="J36" s="100"/>
    </row>
    <row r="37" spans="2:10" s="65" customFormat="1" ht="15">
      <c r="B37" s="177" t="s">
        <v>249</v>
      </c>
      <c r="C37" s="145">
        <v>735</v>
      </c>
      <c r="D37" s="131">
        <v>-300</v>
      </c>
      <c r="E37" s="310" t="s">
        <v>402</v>
      </c>
      <c r="F37" s="100">
        <v>807</v>
      </c>
      <c r="G37" s="131">
        <v>-8.921933085501854</v>
      </c>
      <c r="H37" s="359">
        <v>1542</v>
      </c>
      <c r="I37" s="132">
        <v>232</v>
      </c>
      <c r="J37" s="131">
        <v>-20</v>
      </c>
    </row>
    <row r="38" spans="2:10" s="65" customFormat="1" ht="15.75" thickBot="1">
      <c r="B38" s="177" t="s">
        <v>396</v>
      </c>
      <c r="C38" s="369">
        <v>63</v>
      </c>
      <c r="D38" s="144">
        <v>53</v>
      </c>
      <c r="E38" s="311">
        <v>18.867924528301884</v>
      </c>
      <c r="F38" s="144">
        <v>88</v>
      </c>
      <c r="G38" s="266">
        <v>-28.409090909090907</v>
      </c>
      <c r="H38" s="369">
        <v>151</v>
      </c>
      <c r="I38" s="144">
        <v>110</v>
      </c>
      <c r="J38" s="266">
        <v>22</v>
      </c>
    </row>
    <row r="39" spans="2:10" s="65" customFormat="1" ht="15.75" thickBot="1">
      <c r="B39" s="180"/>
      <c r="C39" s="369">
        <v>798</v>
      </c>
      <c r="D39" s="401">
        <v>-247</v>
      </c>
      <c r="E39" s="311" t="s">
        <v>402</v>
      </c>
      <c r="F39" s="144">
        <v>895</v>
      </c>
      <c r="G39" s="266">
        <v>-10.837988826815648</v>
      </c>
      <c r="H39" s="361">
        <v>1693</v>
      </c>
      <c r="I39" s="150">
        <v>342</v>
      </c>
      <c r="J39" s="266">
        <v>-17</v>
      </c>
    </row>
    <row r="40" spans="2:10" s="65" customFormat="1" ht="15.75" thickBot="1">
      <c r="B40" s="181"/>
      <c r="C40" s="226"/>
      <c r="D40" s="220"/>
      <c r="E40" s="249"/>
      <c r="F40" s="229"/>
      <c r="G40" s="252"/>
      <c r="H40" s="184"/>
      <c r="I40" s="213"/>
      <c r="J40" s="239"/>
    </row>
    <row r="41" spans="1:10" ht="15" thickTop="1">
      <c r="A41" s="78"/>
      <c r="B41" s="105"/>
      <c r="C41" s="221"/>
      <c r="D41" s="221"/>
      <c r="E41" s="214"/>
      <c r="F41" s="221"/>
      <c r="G41" s="214"/>
      <c r="H41" s="235"/>
      <c r="I41" s="235"/>
      <c r="J41" s="240"/>
    </row>
    <row r="42" spans="1:10" ht="14.25">
      <c r="A42" s="78"/>
      <c r="B42" s="105"/>
      <c r="C42" s="215"/>
      <c r="D42" s="215"/>
      <c r="E42" s="214"/>
      <c r="F42" s="215"/>
      <c r="G42" s="214"/>
      <c r="H42" s="235"/>
      <c r="I42" s="235"/>
      <c r="J42" s="240"/>
    </row>
    <row r="43" spans="1:10" ht="15">
      <c r="A43" s="106" t="s">
        <v>377</v>
      </c>
      <c r="B43" s="105"/>
      <c r="C43" s="215"/>
      <c r="D43" s="215"/>
      <c r="E43" s="214"/>
      <c r="F43" s="215"/>
      <c r="G43" s="214"/>
      <c r="H43" s="235"/>
      <c r="I43" s="235"/>
      <c r="J43" s="240"/>
    </row>
    <row r="44" spans="1:10" ht="15" thickBot="1">
      <c r="A44" s="78"/>
      <c r="B44" s="105"/>
      <c r="C44" s="215"/>
      <c r="D44" s="215"/>
      <c r="E44" s="214"/>
      <c r="F44" s="215"/>
      <c r="G44" s="214"/>
      <c r="H44" s="235"/>
      <c r="I44" s="235"/>
      <c r="J44" s="240"/>
    </row>
    <row r="45" spans="1:10" ht="15.75" customHeight="1" thickTop="1">
      <c r="A45" s="78"/>
      <c r="B45" s="172"/>
      <c r="C45" s="408" t="s">
        <v>391</v>
      </c>
      <c r="D45" s="408" t="s">
        <v>390</v>
      </c>
      <c r="E45" s="241" t="s">
        <v>239</v>
      </c>
      <c r="F45" s="408" t="s">
        <v>392</v>
      </c>
      <c r="G45" s="241" t="s">
        <v>239</v>
      </c>
      <c r="H45" s="406" t="s">
        <v>394</v>
      </c>
      <c r="I45" s="406" t="s">
        <v>393</v>
      </c>
      <c r="J45" s="288" t="s">
        <v>239</v>
      </c>
    </row>
    <row r="46" spans="1:10" ht="15.75" thickBot="1">
      <c r="A46" s="78"/>
      <c r="B46" s="173" t="s">
        <v>238</v>
      </c>
      <c r="C46" s="409"/>
      <c r="D46" s="409"/>
      <c r="E46" s="242" t="s">
        <v>240</v>
      </c>
      <c r="F46" s="409"/>
      <c r="G46" s="242" t="s">
        <v>240</v>
      </c>
      <c r="H46" s="407"/>
      <c r="I46" s="407"/>
      <c r="J46" s="289" t="s">
        <v>240</v>
      </c>
    </row>
    <row r="47" spans="1:10" ht="15.75" thickTop="1">
      <c r="A47" s="78"/>
      <c r="B47" s="174"/>
      <c r="C47" s="227"/>
      <c r="D47" s="70"/>
      <c r="E47" s="131"/>
      <c r="F47" s="70"/>
      <c r="G47" s="131"/>
      <c r="H47" s="100"/>
      <c r="I47" s="100"/>
      <c r="J47" s="238"/>
    </row>
    <row r="48" spans="1:10" ht="15">
      <c r="A48" s="78"/>
      <c r="B48" s="177" t="s">
        <v>55</v>
      </c>
      <c r="C48" s="227">
        <v>798</v>
      </c>
      <c r="D48" s="70">
        <v>-247</v>
      </c>
      <c r="E48" s="127" t="s">
        <v>402</v>
      </c>
      <c r="F48" s="70">
        <v>895</v>
      </c>
      <c r="G48" s="127">
        <v>-10.837988826815648</v>
      </c>
      <c r="H48" s="368">
        <v>1693</v>
      </c>
      <c r="I48" s="132">
        <v>342</v>
      </c>
      <c r="J48" s="127" t="s">
        <v>369</v>
      </c>
    </row>
    <row r="49" spans="1:10" ht="15">
      <c r="A49" s="78"/>
      <c r="B49" s="177"/>
      <c r="C49" s="227"/>
      <c r="D49" s="70"/>
      <c r="E49" s="131"/>
      <c r="F49" s="70"/>
      <c r="G49" s="238"/>
      <c r="H49" s="100"/>
      <c r="I49" s="100"/>
      <c r="J49" s="131"/>
    </row>
    <row r="50" spans="1:10" ht="15">
      <c r="A50" s="78"/>
      <c r="B50" s="177" t="s">
        <v>250</v>
      </c>
      <c r="C50" s="227"/>
      <c r="D50" s="70"/>
      <c r="E50" s="131"/>
      <c r="F50" s="70"/>
      <c r="G50" s="238"/>
      <c r="H50" s="100"/>
      <c r="I50" s="100"/>
      <c r="J50" s="131"/>
    </row>
    <row r="51" spans="1:10" ht="29.25">
      <c r="A51" s="78"/>
      <c r="B51" s="166" t="s">
        <v>251</v>
      </c>
      <c r="C51" s="227">
        <v>-20</v>
      </c>
      <c r="D51" s="70">
        <v>-12</v>
      </c>
      <c r="E51" s="127">
        <v>-66.66666666666667</v>
      </c>
      <c r="F51" s="70">
        <v>-19</v>
      </c>
      <c r="G51" s="127">
        <v>-5.263157894736836</v>
      </c>
      <c r="H51" s="383">
        <v>-39</v>
      </c>
      <c r="I51" s="100">
        <v>19</v>
      </c>
      <c r="J51" s="127" t="s">
        <v>402</v>
      </c>
    </row>
    <row r="52" spans="1:10" ht="29.25">
      <c r="A52" s="78"/>
      <c r="B52" s="166" t="s">
        <v>252</v>
      </c>
      <c r="C52" s="227">
        <v>7</v>
      </c>
      <c r="D52" s="70">
        <v>7</v>
      </c>
      <c r="E52" s="127">
        <v>0</v>
      </c>
      <c r="F52" s="70">
        <v>-18</v>
      </c>
      <c r="G52" s="127" t="s">
        <v>402</v>
      </c>
      <c r="H52" s="383">
        <v>-11</v>
      </c>
      <c r="I52" s="100">
        <v>4</v>
      </c>
      <c r="J52" s="127" t="s">
        <v>402</v>
      </c>
    </row>
    <row r="53" spans="1:10" ht="15">
      <c r="A53" s="78"/>
      <c r="B53" s="166" t="s">
        <v>253</v>
      </c>
      <c r="C53" s="227"/>
      <c r="D53" s="70"/>
      <c r="E53" s="131"/>
      <c r="F53" s="70"/>
      <c r="G53" s="131"/>
      <c r="H53" s="376"/>
      <c r="I53" s="100"/>
      <c r="J53" s="127"/>
    </row>
    <row r="54" spans="1:10" ht="15">
      <c r="A54" s="78"/>
      <c r="B54" s="182" t="s">
        <v>254</v>
      </c>
      <c r="C54" s="227">
        <v>98</v>
      </c>
      <c r="D54" s="70">
        <v>227</v>
      </c>
      <c r="E54" s="127">
        <v>-56.82819383259912</v>
      </c>
      <c r="F54" s="70">
        <v>92</v>
      </c>
      <c r="G54" s="127">
        <v>6.521739130434789</v>
      </c>
      <c r="H54" s="145">
        <v>190</v>
      </c>
      <c r="I54" s="100">
        <v>457</v>
      </c>
      <c r="J54" s="127">
        <v>-58.424507658643336</v>
      </c>
    </row>
    <row r="55" spans="1:10" ht="12.75" customHeight="1" hidden="1">
      <c r="A55" s="78"/>
      <c r="B55" s="182" t="s">
        <v>255</v>
      </c>
      <c r="C55" s="227" t="s">
        <v>236</v>
      </c>
      <c r="D55" s="70" t="s">
        <v>236</v>
      </c>
      <c r="E55" s="131" t="s">
        <v>236</v>
      </c>
      <c r="F55" s="131" t="s">
        <v>236</v>
      </c>
      <c r="G55" s="131" t="s">
        <v>236</v>
      </c>
      <c r="H55" s="131" t="s">
        <v>236</v>
      </c>
      <c r="I55" s="248">
        <v>0</v>
      </c>
      <c r="J55" s="127" t="s">
        <v>402</v>
      </c>
    </row>
    <row r="56" spans="1:10" ht="15">
      <c r="A56" s="78"/>
      <c r="B56" s="182" t="s">
        <v>256</v>
      </c>
      <c r="C56" s="227">
        <v>-78</v>
      </c>
      <c r="D56" s="70">
        <v>-59</v>
      </c>
      <c r="E56" s="127">
        <v>-32.20338983050848</v>
      </c>
      <c r="F56" s="70">
        <v>-66</v>
      </c>
      <c r="G56" s="127">
        <v>-18.181818181818187</v>
      </c>
      <c r="H56" s="384">
        <v>-144</v>
      </c>
      <c r="I56" s="70">
        <v>-36</v>
      </c>
      <c r="J56" s="127" t="s">
        <v>403</v>
      </c>
    </row>
    <row r="57" spans="1:10" ht="30" thickBot="1">
      <c r="A57" s="78"/>
      <c r="B57" s="183" t="s">
        <v>257</v>
      </c>
      <c r="C57" s="386">
        <v>2</v>
      </c>
      <c r="D57" s="219">
        <v>-1</v>
      </c>
      <c r="E57" s="298" t="s">
        <v>402</v>
      </c>
      <c r="F57" s="219">
        <v>3</v>
      </c>
      <c r="G57" s="298">
        <v>-33.333333333333336</v>
      </c>
      <c r="H57" s="385">
        <v>5</v>
      </c>
      <c r="I57" s="219">
        <v>-23</v>
      </c>
      <c r="J57" s="298" t="s">
        <v>402</v>
      </c>
    </row>
    <row r="58" spans="1:10" ht="15">
      <c r="A58" s="78"/>
      <c r="B58" s="177" t="s">
        <v>258</v>
      </c>
      <c r="C58" s="227">
        <v>9</v>
      </c>
      <c r="D58" s="70">
        <v>162</v>
      </c>
      <c r="E58" s="127">
        <v>-94.44444444444444</v>
      </c>
      <c r="F58" s="70">
        <v>-8</v>
      </c>
      <c r="G58" s="127" t="s">
        <v>402</v>
      </c>
      <c r="H58" s="384">
        <v>1</v>
      </c>
      <c r="I58" s="70">
        <v>421</v>
      </c>
      <c r="J58" s="127">
        <v>-99.7624703087886</v>
      </c>
    </row>
    <row r="59" spans="1:10" ht="15.75" thickBot="1">
      <c r="A59" s="78"/>
      <c r="B59" s="166"/>
      <c r="C59" s="227"/>
      <c r="D59" s="70"/>
      <c r="E59" s="266"/>
      <c r="F59" s="70"/>
      <c r="G59" s="266"/>
      <c r="H59" s="376"/>
      <c r="I59" s="100"/>
      <c r="J59" s="266"/>
    </row>
    <row r="60" spans="1:10" ht="15.75" thickBot="1">
      <c r="A60" s="78"/>
      <c r="B60" s="177" t="s">
        <v>259</v>
      </c>
      <c r="C60" s="387">
        <v>807</v>
      </c>
      <c r="D60" s="222">
        <v>-85</v>
      </c>
      <c r="E60" s="298" t="s">
        <v>402</v>
      </c>
      <c r="F60" s="222">
        <v>887</v>
      </c>
      <c r="G60" s="298">
        <v>-9.019165727170241</v>
      </c>
      <c r="H60" s="237">
        <v>1694</v>
      </c>
      <c r="I60" s="237">
        <v>763</v>
      </c>
      <c r="J60" s="298" t="s">
        <v>369</v>
      </c>
    </row>
    <row r="61" spans="1:10" ht="15">
      <c r="A61" s="78"/>
      <c r="B61" s="166"/>
      <c r="C61" s="227"/>
      <c r="D61" s="70"/>
      <c r="E61" s="131"/>
      <c r="F61" s="70"/>
      <c r="G61" s="131"/>
      <c r="H61" s="100"/>
      <c r="I61" s="100"/>
      <c r="J61" s="131"/>
    </row>
    <row r="62" spans="1:10" ht="15">
      <c r="A62" s="78"/>
      <c r="B62" s="166" t="s">
        <v>248</v>
      </c>
      <c r="C62" s="227"/>
      <c r="D62" s="70"/>
      <c r="E62" s="131"/>
      <c r="F62" s="70"/>
      <c r="G62" s="131"/>
      <c r="H62" s="146"/>
      <c r="I62" s="100"/>
      <c r="J62" s="131"/>
    </row>
    <row r="63" spans="1:10" ht="15">
      <c r="A63" s="78"/>
      <c r="B63" s="166" t="s">
        <v>249</v>
      </c>
      <c r="C63" s="227">
        <v>748</v>
      </c>
      <c r="D63" s="70">
        <v>-135</v>
      </c>
      <c r="E63" s="127" t="s">
        <v>402</v>
      </c>
      <c r="F63" s="70">
        <v>818</v>
      </c>
      <c r="G63" s="127">
        <v>-8.557457212713937</v>
      </c>
      <c r="H63" s="368">
        <v>1566</v>
      </c>
      <c r="I63" s="132">
        <v>660</v>
      </c>
      <c r="J63" s="127" t="s">
        <v>369</v>
      </c>
    </row>
    <row r="64" spans="1:10" ht="15.75" thickBot="1">
      <c r="A64" s="78"/>
      <c r="B64" s="177" t="s">
        <v>396</v>
      </c>
      <c r="C64" s="386">
        <v>59</v>
      </c>
      <c r="D64" s="219">
        <v>50</v>
      </c>
      <c r="E64" s="298">
        <v>18</v>
      </c>
      <c r="F64" s="219">
        <v>69</v>
      </c>
      <c r="G64" s="298">
        <v>-14.492753623188403</v>
      </c>
      <c r="H64" s="369">
        <v>128</v>
      </c>
      <c r="I64" s="144">
        <v>103</v>
      </c>
      <c r="J64" s="298">
        <v>24.271844660194162</v>
      </c>
    </row>
    <row r="65" spans="1:10" ht="15.75" thickBot="1">
      <c r="A65" s="78"/>
      <c r="B65" s="180"/>
      <c r="C65" s="386">
        <v>807</v>
      </c>
      <c r="D65" s="219">
        <v>-85</v>
      </c>
      <c r="E65" s="298" t="s">
        <v>402</v>
      </c>
      <c r="F65" s="219">
        <v>887</v>
      </c>
      <c r="G65" s="298">
        <v>-9.019165727170241</v>
      </c>
      <c r="H65" s="386">
        <v>1694</v>
      </c>
      <c r="I65" s="219">
        <v>763</v>
      </c>
      <c r="J65" s="298" t="s">
        <v>369</v>
      </c>
    </row>
  </sheetData>
  <sheetProtection/>
  <mergeCells count="11">
    <mergeCell ref="F4:F5"/>
    <mergeCell ref="H4:H5"/>
    <mergeCell ref="A2:C2"/>
    <mergeCell ref="I4:I5"/>
    <mergeCell ref="I45:I46"/>
    <mergeCell ref="C4:C5"/>
    <mergeCell ref="D4:D5"/>
    <mergeCell ref="C45:C46"/>
    <mergeCell ref="D45:D46"/>
    <mergeCell ref="F45:F46"/>
    <mergeCell ref="H45:H46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46" r:id="rId1"/>
  <headerFooter alignWithMargins="0">
    <oddFooter>&amp;L&amp;F
&amp;A&amp;R&amp;D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L68"/>
  <sheetViews>
    <sheetView zoomScale="80" zoomScaleNormal="80" zoomScalePageLayoutView="0" workbookViewId="0" topLeftCell="A1">
      <pane xSplit="1" ySplit="6" topLeftCell="B25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2.421875" style="0" customWidth="1"/>
    <col min="2" max="2" width="38.7109375" style="0" customWidth="1"/>
    <col min="3" max="3" width="1.28515625" style="0" customWidth="1"/>
    <col min="4" max="4" width="11.7109375" style="0" customWidth="1"/>
    <col min="5" max="5" width="11.7109375" style="155" customWidth="1"/>
    <col min="6" max="7" width="11.7109375" style="0" customWidth="1"/>
    <col min="8" max="8" width="4.7109375" style="0" customWidth="1"/>
    <col min="9" max="12" width="11.8515625" style="0" customWidth="1"/>
  </cols>
  <sheetData>
    <row r="1" spans="1:12" s="40" customFormat="1" ht="20.25">
      <c r="A1" s="39" t="s">
        <v>344</v>
      </c>
      <c r="E1" s="39"/>
      <c r="F1" s="39"/>
      <c r="G1" s="41"/>
      <c r="H1" s="41"/>
      <c r="I1" s="41"/>
      <c r="J1" s="256"/>
      <c r="K1" s="256"/>
      <c r="L1" s="256"/>
    </row>
    <row r="2" spans="1:12" s="42" customFormat="1" ht="15">
      <c r="A2" s="403" t="s">
        <v>81</v>
      </c>
      <c r="B2" s="403"/>
      <c r="C2" s="403"/>
      <c r="D2" s="316"/>
      <c r="J2" s="257"/>
      <c r="K2" s="257"/>
      <c r="L2" s="258"/>
    </row>
    <row r="3" spans="1:12" ht="15.75" thickBot="1">
      <c r="A3" s="105"/>
      <c r="B3" s="105"/>
      <c r="C3" s="105"/>
      <c r="D3" s="105"/>
      <c r="E3" s="154"/>
      <c r="F3" s="105"/>
      <c r="G3" s="105"/>
      <c r="H3" s="105"/>
      <c r="I3" s="105"/>
      <c r="J3" s="259"/>
      <c r="K3" s="236"/>
      <c r="L3" s="236"/>
    </row>
    <row r="4" spans="1:12" ht="15.75" customHeight="1" thickTop="1">
      <c r="A4" s="105"/>
      <c r="B4" s="185"/>
      <c r="C4" s="186"/>
      <c r="D4" s="410" t="s">
        <v>260</v>
      </c>
      <c r="E4" s="410"/>
      <c r="F4" s="410"/>
      <c r="G4" s="410"/>
      <c r="H4" s="187"/>
      <c r="I4" s="411" t="s">
        <v>261</v>
      </c>
      <c r="J4" s="411"/>
      <c r="K4" s="411"/>
      <c r="L4" s="411"/>
    </row>
    <row r="5" spans="1:12" s="108" customFormat="1" ht="15">
      <c r="A5" s="107"/>
      <c r="B5" s="188"/>
      <c r="C5" s="189"/>
      <c r="D5" s="147">
        <v>40359</v>
      </c>
      <c r="E5" s="147">
        <v>40268</v>
      </c>
      <c r="F5" s="292">
        <v>40543</v>
      </c>
      <c r="G5" s="147">
        <v>40359</v>
      </c>
      <c r="H5" s="147"/>
      <c r="I5" s="147">
        <v>40359</v>
      </c>
      <c r="J5" s="147">
        <v>40268</v>
      </c>
      <c r="K5" s="292">
        <v>40543</v>
      </c>
      <c r="L5" s="147">
        <v>40359</v>
      </c>
    </row>
    <row r="6" spans="1:12" s="110" customFormat="1" ht="21.75" customHeight="1" thickBot="1">
      <c r="A6" s="109"/>
      <c r="B6" s="191" t="s">
        <v>238</v>
      </c>
      <c r="C6" s="192"/>
      <c r="D6" s="149">
        <v>2011</v>
      </c>
      <c r="E6" s="149">
        <v>2011</v>
      </c>
      <c r="F6" s="148">
        <v>2010</v>
      </c>
      <c r="G6" s="149">
        <v>2010</v>
      </c>
      <c r="H6" s="149"/>
      <c r="I6" s="149">
        <v>2011</v>
      </c>
      <c r="J6" s="149">
        <v>2011</v>
      </c>
      <c r="K6" s="148">
        <v>2010</v>
      </c>
      <c r="L6" s="149">
        <v>2010</v>
      </c>
    </row>
    <row r="7" spans="1:12" ht="15.75" thickTop="1">
      <c r="A7" s="105"/>
      <c r="B7" s="177"/>
      <c r="C7" s="193"/>
      <c r="D7" s="193"/>
      <c r="E7" s="145"/>
      <c r="F7" s="100"/>
      <c r="G7" s="145"/>
      <c r="H7" s="145"/>
      <c r="I7" s="145"/>
      <c r="J7" s="100"/>
      <c r="K7" s="100"/>
      <c r="L7" s="145"/>
    </row>
    <row r="8" spans="1:12" ht="15">
      <c r="A8" s="105"/>
      <c r="B8" s="177" t="s">
        <v>262</v>
      </c>
      <c r="C8" s="193"/>
      <c r="D8" s="193"/>
      <c r="E8" s="145"/>
      <c r="F8" s="100"/>
      <c r="G8" s="145"/>
      <c r="H8" s="145"/>
      <c r="I8" s="145"/>
      <c r="J8" s="146"/>
      <c r="K8" s="145"/>
      <c r="L8" s="145"/>
    </row>
    <row r="9" spans="1:12" ht="15">
      <c r="A9" s="105"/>
      <c r="B9" s="194"/>
      <c r="C9" s="193"/>
      <c r="D9" s="193"/>
      <c r="E9" s="145"/>
      <c r="F9" s="146"/>
      <c r="G9" s="153"/>
      <c r="H9" s="153"/>
      <c r="I9" s="153"/>
      <c r="J9" s="146"/>
      <c r="K9" s="145"/>
      <c r="L9" s="145"/>
    </row>
    <row r="10" spans="1:12" ht="15">
      <c r="A10" s="105"/>
      <c r="B10" s="195" t="s">
        <v>263</v>
      </c>
      <c r="C10" s="193"/>
      <c r="D10" s="368">
        <v>31235</v>
      </c>
      <c r="E10" s="132">
        <v>29344</v>
      </c>
      <c r="F10" s="132">
        <v>31203</v>
      </c>
      <c r="G10" s="132">
        <v>22571</v>
      </c>
      <c r="H10" s="132"/>
      <c r="I10" s="132"/>
      <c r="J10" s="146"/>
      <c r="K10" s="145"/>
      <c r="L10" s="145"/>
    </row>
    <row r="11" spans="1:12" ht="29.25">
      <c r="A11" s="105"/>
      <c r="B11" s="188" t="s">
        <v>264</v>
      </c>
      <c r="C11" s="188"/>
      <c r="D11" s="368">
        <v>12894</v>
      </c>
      <c r="E11" s="132">
        <v>11697</v>
      </c>
      <c r="F11" s="132">
        <v>11546</v>
      </c>
      <c r="G11" s="132">
        <v>15364</v>
      </c>
      <c r="H11" s="132"/>
      <c r="I11" s="132"/>
      <c r="J11" s="146"/>
      <c r="K11" s="145"/>
      <c r="L11" s="145"/>
    </row>
    <row r="12" spans="1:12" ht="15">
      <c r="A12" s="105"/>
      <c r="B12" s="188" t="s">
        <v>265</v>
      </c>
      <c r="C12" s="196"/>
      <c r="D12" s="368">
        <v>23579</v>
      </c>
      <c r="E12" s="132">
        <v>23916</v>
      </c>
      <c r="F12" s="132">
        <v>20306</v>
      </c>
      <c r="G12" s="132">
        <v>19237</v>
      </c>
      <c r="H12" s="132"/>
      <c r="I12" s="132"/>
      <c r="J12" s="153"/>
      <c r="K12" s="100"/>
      <c r="L12" s="100"/>
    </row>
    <row r="13" spans="1:12" ht="31.5">
      <c r="A13" s="105"/>
      <c r="B13" s="188" t="s">
        <v>355</v>
      </c>
      <c r="C13" s="193"/>
      <c r="D13" s="368">
        <v>11551</v>
      </c>
      <c r="E13" s="132">
        <v>11452</v>
      </c>
      <c r="F13" s="132">
        <v>10179</v>
      </c>
      <c r="G13" s="132">
        <v>11660</v>
      </c>
      <c r="H13" s="132"/>
      <c r="I13" s="132"/>
      <c r="J13" s="153"/>
      <c r="K13" s="100"/>
      <c r="L13" s="100"/>
    </row>
    <row r="14" spans="1:12" ht="29.25">
      <c r="A14" s="105"/>
      <c r="B14" s="188" t="s">
        <v>266</v>
      </c>
      <c r="C14" s="193"/>
      <c r="D14" s="368">
        <v>16839</v>
      </c>
      <c r="E14" s="132">
        <v>16241</v>
      </c>
      <c r="F14" s="132">
        <v>16767</v>
      </c>
      <c r="G14" s="132">
        <v>17558</v>
      </c>
      <c r="H14" s="132"/>
      <c r="I14" s="335"/>
      <c r="J14" s="146"/>
      <c r="K14" s="100"/>
      <c r="L14" s="100"/>
    </row>
    <row r="15" spans="1:12" ht="15">
      <c r="A15" s="105"/>
      <c r="B15" s="188" t="s">
        <v>267</v>
      </c>
      <c r="C15" s="193"/>
      <c r="D15" s="368">
        <v>168272</v>
      </c>
      <c r="E15" s="132">
        <v>157060</v>
      </c>
      <c r="F15" s="132">
        <v>151698</v>
      </c>
      <c r="G15" s="132">
        <v>145403</v>
      </c>
      <c r="H15" s="132"/>
      <c r="I15" s="335"/>
      <c r="J15" s="146"/>
      <c r="K15" s="100"/>
      <c r="L15" s="100"/>
    </row>
    <row r="16" spans="1:12" ht="15">
      <c r="A16" s="105"/>
      <c r="B16" s="188" t="s">
        <v>268</v>
      </c>
      <c r="C16" s="196"/>
      <c r="D16" s="368">
        <v>26980</v>
      </c>
      <c r="E16" s="132">
        <v>26670</v>
      </c>
      <c r="F16" s="132">
        <v>26550</v>
      </c>
      <c r="G16" s="132">
        <v>27420</v>
      </c>
      <c r="H16" s="132"/>
      <c r="I16" s="335"/>
      <c r="J16" s="111"/>
      <c r="K16" s="100"/>
      <c r="L16" s="100"/>
    </row>
    <row r="17" spans="1:12" ht="15">
      <c r="A17" s="105"/>
      <c r="B17" s="188" t="s">
        <v>269</v>
      </c>
      <c r="C17" s="196"/>
      <c r="D17" s="368">
        <v>2159</v>
      </c>
      <c r="E17" s="132">
        <v>1972</v>
      </c>
      <c r="F17" s="132">
        <v>1982</v>
      </c>
      <c r="G17" s="132">
        <v>2076</v>
      </c>
      <c r="H17" s="132"/>
      <c r="I17" s="335"/>
      <c r="J17" s="111"/>
      <c r="K17" s="100"/>
      <c r="L17" s="100"/>
    </row>
    <row r="18" spans="1:12" ht="15">
      <c r="A18" s="105"/>
      <c r="B18" s="188" t="s">
        <v>270</v>
      </c>
      <c r="C18" s="193"/>
      <c r="D18" s="145"/>
      <c r="E18" s="100"/>
      <c r="F18" s="100"/>
      <c r="G18" s="100"/>
      <c r="H18" s="100"/>
      <c r="I18" s="368">
        <v>10464</v>
      </c>
      <c r="J18" s="321">
        <v>10451</v>
      </c>
      <c r="K18" s="132">
        <v>10438</v>
      </c>
      <c r="L18" s="132">
        <v>9726</v>
      </c>
    </row>
    <row r="19" spans="1:12" ht="15">
      <c r="A19" s="105"/>
      <c r="B19" s="188" t="s">
        <v>271</v>
      </c>
      <c r="C19" s="193"/>
      <c r="D19" s="145">
        <v>839</v>
      </c>
      <c r="E19" s="100">
        <v>811</v>
      </c>
      <c r="F19" s="100">
        <v>813</v>
      </c>
      <c r="G19" s="100">
        <v>694</v>
      </c>
      <c r="H19" s="100"/>
      <c r="I19" s="145"/>
      <c r="J19" s="111"/>
      <c r="K19" s="100"/>
      <c r="L19" s="100"/>
    </row>
    <row r="20" spans="1:12" ht="15">
      <c r="A20" s="105"/>
      <c r="B20" s="188" t="s">
        <v>272</v>
      </c>
      <c r="C20" s="193"/>
      <c r="D20" s="368">
        <v>4802</v>
      </c>
      <c r="E20" s="132">
        <v>4802</v>
      </c>
      <c r="F20" s="132">
        <v>4802</v>
      </c>
      <c r="G20" s="132">
        <v>4802</v>
      </c>
      <c r="H20" s="132"/>
      <c r="I20" s="145"/>
      <c r="J20" s="111"/>
      <c r="K20" s="100"/>
      <c r="L20" s="100"/>
    </row>
    <row r="21" spans="1:12" ht="15">
      <c r="A21" s="105"/>
      <c r="B21" s="166" t="s">
        <v>273</v>
      </c>
      <c r="C21" s="193"/>
      <c r="D21" s="368">
        <v>981</v>
      </c>
      <c r="E21" s="132">
        <v>1006</v>
      </c>
      <c r="F21" s="132">
        <v>1025</v>
      </c>
      <c r="G21" s="132">
        <v>1065</v>
      </c>
      <c r="H21" s="132"/>
      <c r="I21" s="145"/>
      <c r="J21" s="111"/>
      <c r="K21" s="100"/>
      <c r="L21" s="100"/>
    </row>
    <row r="22" spans="1:12" ht="15">
      <c r="A22" s="105"/>
      <c r="B22" s="166" t="s">
        <v>274</v>
      </c>
      <c r="C22" s="193"/>
      <c r="D22" s="145">
        <v>357</v>
      </c>
      <c r="E22" s="100">
        <v>355</v>
      </c>
      <c r="F22" s="100">
        <v>358</v>
      </c>
      <c r="G22" s="100">
        <v>407</v>
      </c>
      <c r="H22" s="100"/>
      <c r="I22" s="145"/>
      <c r="J22" s="111"/>
      <c r="K22" s="100"/>
      <c r="L22" s="100"/>
    </row>
    <row r="23" spans="1:12" ht="15">
      <c r="A23" s="105"/>
      <c r="B23" s="188" t="s">
        <v>275</v>
      </c>
      <c r="C23" s="193"/>
      <c r="D23" s="145">
        <v>100</v>
      </c>
      <c r="E23" s="100">
        <v>98</v>
      </c>
      <c r="F23" s="100">
        <v>102</v>
      </c>
      <c r="G23" s="100">
        <v>105</v>
      </c>
      <c r="H23" s="100"/>
      <c r="I23" s="145"/>
      <c r="J23" s="111"/>
      <c r="K23" s="100"/>
      <c r="L23" s="100"/>
    </row>
    <row r="24" spans="1:12" ht="15">
      <c r="A24" s="105"/>
      <c r="B24" s="188" t="s">
        <v>276</v>
      </c>
      <c r="C24" s="193"/>
      <c r="D24" s="368">
        <v>8904</v>
      </c>
      <c r="E24" s="132">
        <v>7513</v>
      </c>
      <c r="F24" s="132">
        <v>6379</v>
      </c>
      <c r="G24" s="132">
        <v>7887</v>
      </c>
      <c r="H24" s="132"/>
      <c r="I24" s="145">
        <v>21</v>
      </c>
      <c r="J24" s="111">
        <v>22</v>
      </c>
      <c r="K24" s="100">
        <v>63</v>
      </c>
      <c r="L24" s="100">
        <v>65</v>
      </c>
    </row>
    <row r="25" spans="1:12" ht="15">
      <c r="A25" s="105"/>
      <c r="B25" s="194"/>
      <c r="C25" s="193"/>
      <c r="D25" s="145"/>
      <c r="E25" s="146"/>
      <c r="F25" s="100"/>
      <c r="G25" s="100"/>
      <c r="H25" s="146"/>
      <c r="I25" s="145"/>
      <c r="J25" s="111"/>
      <c r="K25" s="100"/>
      <c r="L25" s="100"/>
    </row>
    <row r="26" spans="1:12" ht="15.75" thickBot="1">
      <c r="A26" s="105"/>
      <c r="B26" s="194"/>
      <c r="C26" s="193"/>
      <c r="D26" s="369"/>
      <c r="E26" s="151"/>
      <c r="F26" s="144"/>
      <c r="G26" s="144"/>
      <c r="H26" s="151"/>
      <c r="I26" s="369"/>
      <c r="J26" s="330"/>
      <c r="K26" s="144"/>
      <c r="L26" s="144"/>
    </row>
    <row r="27" spans="1:12" ht="15.75" thickBot="1">
      <c r="A27" s="105"/>
      <c r="B27" s="177" t="s">
        <v>277</v>
      </c>
      <c r="C27" s="153"/>
      <c r="D27" s="374">
        <v>309492</v>
      </c>
      <c r="E27" s="150">
        <v>292937</v>
      </c>
      <c r="F27" s="150">
        <v>283710</v>
      </c>
      <c r="G27" s="150">
        <v>276250</v>
      </c>
      <c r="H27" s="150"/>
      <c r="I27" s="374">
        <v>10485</v>
      </c>
      <c r="J27" s="306">
        <v>10473</v>
      </c>
      <c r="K27" s="150">
        <v>10501</v>
      </c>
      <c r="L27" s="150">
        <v>9791</v>
      </c>
    </row>
    <row r="28" spans="1:12" ht="15">
      <c r="A28" s="105"/>
      <c r="B28" s="197"/>
      <c r="C28" s="175"/>
      <c r="D28" s="333"/>
      <c r="E28" s="146"/>
      <c r="F28" s="146"/>
      <c r="G28" s="100"/>
      <c r="H28" s="146"/>
      <c r="I28" s="146"/>
      <c r="J28" s="234"/>
      <c r="K28" s="100"/>
      <c r="L28" s="100"/>
    </row>
    <row r="29" spans="1:12" ht="15">
      <c r="A29" s="105"/>
      <c r="B29" s="198" t="s">
        <v>278</v>
      </c>
      <c r="C29" s="193"/>
      <c r="D29" s="334"/>
      <c r="E29" s="100"/>
      <c r="F29" s="146"/>
      <c r="G29" s="100"/>
      <c r="H29" s="146"/>
      <c r="I29" s="146"/>
      <c r="J29" s="234"/>
      <c r="K29" s="100"/>
      <c r="L29" s="100"/>
    </row>
    <row r="30" spans="1:12" ht="14.25">
      <c r="A30" s="105"/>
      <c r="B30" s="188"/>
      <c r="C30" s="193"/>
      <c r="D30" s="334"/>
      <c r="E30" s="100"/>
      <c r="F30" s="146"/>
      <c r="G30" s="100"/>
      <c r="H30" s="146"/>
      <c r="I30" s="146"/>
      <c r="J30" s="234"/>
      <c r="K30" s="100"/>
      <c r="L30" s="100"/>
    </row>
    <row r="31" spans="1:12" ht="15">
      <c r="A31" s="105"/>
      <c r="B31" s="188" t="s">
        <v>279</v>
      </c>
      <c r="C31" s="193"/>
      <c r="D31" s="368">
        <v>26629</v>
      </c>
      <c r="E31" s="132">
        <v>21084</v>
      </c>
      <c r="F31" s="132">
        <v>18811</v>
      </c>
      <c r="G31" s="132">
        <v>21066</v>
      </c>
      <c r="H31" s="132"/>
      <c r="I31" s="335"/>
      <c r="J31" s="234"/>
      <c r="K31" s="100"/>
      <c r="L31" s="100"/>
    </row>
    <row r="32" spans="1:12" ht="15">
      <c r="A32" s="105"/>
      <c r="B32" s="188" t="s">
        <v>280</v>
      </c>
      <c r="C32" s="193"/>
      <c r="D32" s="368">
        <v>203466</v>
      </c>
      <c r="E32" s="132">
        <v>193030</v>
      </c>
      <c r="F32" s="132">
        <v>187695</v>
      </c>
      <c r="G32" s="132">
        <v>178540</v>
      </c>
      <c r="H32" s="132"/>
      <c r="I32" s="335"/>
      <c r="J32" s="234"/>
      <c r="K32" s="100"/>
      <c r="L32" s="100"/>
    </row>
    <row r="33" spans="1:12" ht="31.5">
      <c r="A33" s="105"/>
      <c r="B33" s="188" t="s">
        <v>356</v>
      </c>
      <c r="C33" s="193"/>
      <c r="D33" s="368">
        <v>12047</v>
      </c>
      <c r="E33" s="132">
        <v>11571</v>
      </c>
      <c r="F33" s="132">
        <v>10228</v>
      </c>
      <c r="G33" s="132">
        <v>10919</v>
      </c>
      <c r="H33" s="132"/>
      <c r="I33" s="335"/>
      <c r="J33" s="234"/>
      <c r="K33" s="100"/>
      <c r="L33" s="100"/>
    </row>
    <row r="34" spans="1:12" ht="29.25">
      <c r="A34" s="105"/>
      <c r="B34" s="188" t="s">
        <v>281</v>
      </c>
      <c r="C34" s="193"/>
      <c r="D34" s="368">
        <v>17352</v>
      </c>
      <c r="E34" s="132">
        <v>16913</v>
      </c>
      <c r="F34" s="132">
        <v>17222</v>
      </c>
      <c r="G34" s="132">
        <v>17443</v>
      </c>
      <c r="H34" s="132"/>
      <c r="I34" s="335"/>
      <c r="J34" s="234"/>
      <c r="K34" s="100"/>
      <c r="L34" s="100"/>
    </row>
    <row r="35" spans="1:12" ht="15">
      <c r="A35" s="105"/>
      <c r="B35" s="188" t="s">
        <v>282</v>
      </c>
      <c r="C35" s="193"/>
      <c r="D35" s="145">
        <v>399</v>
      </c>
      <c r="E35" s="100">
        <v>675</v>
      </c>
      <c r="F35" s="100">
        <v>601</v>
      </c>
      <c r="G35" s="100">
        <v>744</v>
      </c>
      <c r="H35" s="100"/>
      <c r="I35" s="146"/>
      <c r="J35" s="234"/>
      <c r="K35" s="100"/>
      <c r="L35" s="100"/>
    </row>
    <row r="36" spans="1:12" ht="15">
      <c r="A36" s="105"/>
      <c r="B36" s="188" t="s">
        <v>283</v>
      </c>
      <c r="C36" s="199"/>
      <c r="D36" s="145">
        <v>948</v>
      </c>
      <c r="E36" s="100">
        <v>914</v>
      </c>
      <c r="F36" s="100">
        <v>879</v>
      </c>
      <c r="G36" s="100">
        <v>873</v>
      </c>
      <c r="H36" s="100"/>
      <c r="I36" s="146"/>
      <c r="J36" s="234"/>
      <c r="K36" s="100"/>
      <c r="L36" s="100"/>
    </row>
    <row r="37" spans="1:12" ht="15">
      <c r="A37" s="105"/>
      <c r="B37" s="188" t="s">
        <v>284</v>
      </c>
      <c r="C37" s="193"/>
      <c r="D37" s="145">
        <v>36</v>
      </c>
      <c r="E37" s="100">
        <v>37</v>
      </c>
      <c r="F37" s="100">
        <v>40</v>
      </c>
      <c r="G37" s="100">
        <v>53</v>
      </c>
      <c r="H37" s="100"/>
      <c r="I37" s="146"/>
      <c r="J37" s="234"/>
      <c r="K37" s="100"/>
      <c r="L37" s="100"/>
    </row>
    <row r="38" spans="1:12" ht="15">
      <c r="A38" s="105"/>
      <c r="B38" s="188" t="s">
        <v>285</v>
      </c>
      <c r="C38" s="194"/>
      <c r="D38" s="368">
        <v>8481</v>
      </c>
      <c r="E38" s="132">
        <v>7242</v>
      </c>
      <c r="F38" s="132">
        <v>6574</v>
      </c>
      <c r="G38" s="132">
        <v>9015</v>
      </c>
      <c r="H38" s="132"/>
      <c r="I38" s="145">
        <v>185</v>
      </c>
      <c r="J38" s="111">
        <v>6</v>
      </c>
      <c r="K38" s="100">
        <v>5</v>
      </c>
      <c r="L38" s="100">
        <v>451</v>
      </c>
    </row>
    <row r="39" spans="1:12" ht="15">
      <c r="A39" s="105"/>
      <c r="B39" s="188" t="s">
        <v>286</v>
      </c>
      <c r="C39" s="193"/>
      <c r="D39" s="368">
        <v>2792</v>
      </c>
      <c r="E39" s="132">
        <v>2268</v>
      </c>
      <c r="F39" s="132">
        <v>2160</v>
      </c>
      <c r="G39" s="100">
        <v>913</v>
      </c>
      <c r="H39" s="100"/>
      <c r="I39" s="145"/>
      <c r="J39" s="111"/>
      <c r="K39" s="100"/>
      <c r="L39" s="100"/>
    </row>
    <row r="40" spans="1:12" ht="15">
      <c r="A40" s="105"/>
      <c r="B40" s="188" t="s">
        <v>287</v>
      </c>
      <c r="C40" s="193"/>
      <c r="D40" s="368">
        <v>5058</v>
      </c>
      <c r="E40" s="132">
        <v>6252</v>
      </c>
      <c r="F40" s="132">
        <v>6398</v>
      </c>
      <c r="G40" s="132">
        <v>6956</v>
      </c>
      <c r="H40" s="132"/>
      <c r="I40" s="145"/>
      <c r="J40" s="111"/>
      <c r="K40" s="100"/>
      <c r="L40" s="100"/>
    </row>
    <row r="41" spans="1:12" ht="15.75" thickBot="1">
      <c r="A41" s="105"/>
      <c r="B41" s="188"/>
      <c r="C41" s="193"/>
      <c r="D41" s="369"/>
      <c r="E41" s="151"/>
      <c r="F41" s="144"/>
      <c r="G41" s="144"/>
      <c r="H41" s="151"/>
      <c r="I41" s="369"/>
      <c r="J41" s="330"/>
      <c r="K41" s="144"/>
      <c r="L41" s="144"/>
    </row>
    <row r="42" spans="1:12" ht="15.75" thickBot="1">
      <c r="A42" s="105"/>
      <c r="B42" s="198" t="s">
        <v>288</v>
      </c>
      <c r="C42" s="198"/>
      <c r="D42" s="374">
        <v>277208</v>
      </c>
      <c r="E42" s="150">
        <v>259986</v>
      </c>
      <c r="F42" s="150">
        <v>250608</v>
      </c>
      <c r="G42" s="150">
        <v>246522</v>
      </c>
      <c r="H42" s="150"/>
      <c r="I42" s="369">
        <v>185</v>
      </c>
      <c r="J42" s="330">
        <v>6</v>
      </c>
      <c r="K42" s="144">
        <v>5</v>
      </c>
      <c r="L42" s="144">
        <v>451</v>
      </c>
    </row>
    <row r="43" spans="1:12" ht="15.75" thickBot="1">
      <c r="A43" s="105"/>
      <c r="B43" s="194"/>
      <c r="C43" s="193"/>
      <c r="D43" s="369"/>
      <c r="E43" s="144"/>
      <c r="F43" s="144"/>
      <c r="G43" s="144"/>
      <c r="H43" s="151"/>
      <c r="I43" s="369"/>
      <c r="J43" s="330"/>
      <c r="K43" s="144"/>
      <c r="L43" s="144"/>
    </row>
    <row r="44" spans="1:12" ht="15.75" thickBot="1">
      <c r="A44" s="105"/>
      <c r="B44" s="198" t="s">
        <v>289</v>
      </c>
      <c r="C44" s="193"/>
      <c r="D44" s="380">
        <v>32284</v>
      </c>
      <c r="E44" s="152">
        <v>32951</v>
      </c>
      <c r="F44" s="152">
        <v>33102</v>
      </c>
      <c r="G44" s="152">
        <v>29728</v>
      </c>
      <c r="H44" s="152"/>
      <c r="I44" s="380">
        <v>10300</v>
      </c>
      <c r="J44" s="331">
        <v>10467</v>
      </c>
      <c r="K44" s="152">
        <v>10496</v>
      </c>
      <c r="L44" s="152">
        <v>9340</v>
      </c>
    </row>
    <row r="45" spans="1:12" ht="15.75" thickTop="1">
      <c r="A45" s="105"/>
      <c r="B45" s="194"/>
      <c r="C45" s="193"/>
      <c r="D45" s="153"/>
      <c r="E45" s="100"/>
      <c r="F45" s="146"/>
      <c r="G45" s="100"/>
      <c r="H45" s="146"/>
      <c r="I45" s="153"/>
      <c r="J45" s="234"/>
      <c r="K45" s="100"/>
      <c r="L45" s="100"/>
    </row>
    <row r="46" spans="1:12" ht="15">
      <c r="A46" s="105"/>
      <c r="B46" s="177" t="s">
        <v>290</v>
      </c>
      <c r="C46" s="200"/>
      <c r="D46" s="153"/>
      <c r="E46" s="146"/>
      <c r="F46" s="146"/>
      <c r="G46" s="100"/>
      <c r="H46" s="146"/>
      <c r="I46" s="153"/>
      <c r="J46" s="234"/>
      <c r="K46" s="100"/>
      <c r="L46" s="100"/>
    </row>
    <row r="47" spans="1:12" ht="15">
      <c r="A47" s="105"/>
      <c r="B47" s="194"/>
      <c r="C47" s="193"/>
      <c r="D47" s="153"/>
      <c r="E47" s="100"/>
      <c r="F47" s="146"/>
      <c r="G47" s="100"/>
      <c r="H47" s="146"/>
      <c r="I47" s="153"/>
      <c r="J47" s="111"/>
      <c r="K47" s="100"/>
      <c r="L47" s="100"/>
    </row>
    <row r="48" spans="1:12" ht="15">
      <c r="A48" s="105"/>
      <c r="B48" s="188" t="s">
        <v>120</v>
      </c>
      <c r="C48" s="193"/>
      <c r="D48" s="368">
        <v>9256</v>
      </c>
      <c r="E48" s="132">
        <v>8784</v>
      </c>
      <c r="F48" s="132">
        <v>8780</v>
      </c>
      <c r="G48" s="132">
        <v>8650</v>
      </c>
      <c r="H48" s="132"/>
      <c r="I48" s="368">
        <v>9256</v>
      </c>
      <c r="J48" s="321">
        <v>8784</v>
      </c>
      <c r="K48" s="132">
        <v>8780</v>
      </c>
      <c r="L48" s="132">
        <v>8650</v>
      </c>
    </row>
    <row r="49" spans="1:12" ht="15">
      <c r="A49" s="105"/>
      <c r="B49" s="188" t="s">
        <v>291</v>
      </c>
      <c r="C49" s="193"/>
      <c r="D49" s="359">
        <v>-42</v>
      </c>
      <c r="E49" s="131">
        <v>-43</v>
      </c>
      <c r="F49" s="131">
        <v>-84</v>
      </c>
      <c r="G49" s="131">
        <v>-86</v>
      </c>
      <c r="H49" s="100"/>
      <c r="I49" s="145"/>
      <c r="J49" s="111"/>
      <c r="K49" s="100"/>
      <c r="L49" s="100"/>
    </row>
    <row r="50" spans="1:12" ht="15">
      <c r="A50" s="105"/>
      <c r="B50" s="188" t="s">
        <v>292</v>
      </c>
      <c r="C50" s="193"/>
      <c r="D50" s="368">
        <v>7086</v>
      </c>
      <c r="E50" s="132">
        <v>7063</v>
      </c>
      <c r="F50" s="132">
        <v>7084</v>
      </c>
      <c r="G50" s="132">
        <v>7300</v>
      </c>
      <c r="H50" s="132"/>
      <c r="I50" s="145">
        <v>57</v>
      </c>
      <c r="J50" s="111">
        <v>47</v>
      </c>
      <c r="K50" s="100">
        <v>79</v>
      </c>
      <c r="L50" s="100">
        <v>64</v>
      </c>
    </row>
    <row r="51" spans="1:12" ht="15">
      <c r="A51" s="105"/>
      <c r="B51" s="188" t="s">
        <v>293</v>
      </c>
      <c r="C51" s="193"/>
      <c r="D51" s="368">
        <v>11714</v>
      </c>
      <c r="E51" s="132">
        <v>11626</v>
      </c>
      <c r="F51" s="132">
        <v>10819</v>
      </c>
      <c r="G51" s="132">
        <v>9752</v>
      </c>
      <c r="H51" s="132"/>
      <c r="I51" s="368">
        <v>987</v>
      </c>
      <c r="J51" s="321">
        <v>1636</v>
      </c>
      <c r="K51" s="132">
        <v>1637</v>
      </c>
      <c r="L51" s="132">
        <v>626</v>
      </c>
    </row>
    <row r="52" spans="1:12" ht="15.75" thickBot="1">
      <c r="A52" s="105"/>
      <c r="B52" s="194"/>
      <c r="C52" s="188"/>
      <c r="D52" s="369"/>
      <c r="E52" s="144"/>
      <c r="F52" s="144"/>
      <c r="G52" s="144"/>
      <c r="H52" s="151"/>
      <c r="I52" s="369"/>
      <c r="J52" s="330"/>
      <c r="K52" s="144"/>
      <c r="L52" s="144"/>
    </row>
    <row r="53" spans="1:12" ht="15.75" thickBot="1">
      <c r="A53" s="105"/>
      <c r="B53" s="198" t="s">
        <v>294</v>
      </c>
      <c r="C53" s="188"/>
      <c r="D53" s="374">
        <v>28014</v>
      </c>
      <c r="E53" s="150">
        <v>27430</v>
      </c>
      <c r="F53" s="150">
        <v>26599</v>
      </c>
      <c r="G53" s="150">
        <v>25616</v>
      </c>
      <c r="H53" s="150"/>
      <c r="I53" s="374">
        <v>10300</v>
      </c>
      <c r="J53" s="306">
        <v>10467</v>
      </c>
      <c r="K53" s="150">
        <v>10496</v>
      </c>
      <c r="L53" s="150">
        <v>9340</v>
      </c>
    </row>
    <row r="54" spans="1:12" ht="15">
      <c r="A54" s="105"/>
      <c r="B54" s="194"/>
      <c r="C54" s="193"/>
      <c r="D54" s="145"/>
      <c r="E54" s="100"/>
      <c r="F54" s="100"/>
      <c r="G54" s="100"/>
      <c r="H54" s="146"/>
      <c r="I54" s="145"/>
      <c r="J54" s="111"/>
      <c r="K54" s="100"/>
      <c r="L54" s="100"/>
    </row>
    <row r="55" spans="1:12" ht="15">
      <c r="A55" s="105"/>
      <c r="B55" s="188" t="s">
        <v>397</v>
      </c>
      <c r="C55" s="193"/>
      <c r="D55" s="368">
        <v>4270</v>
      </c>
      <c r="E55" s="132">
        <v>5521</v>
      </c>
      <c r="F55" s="132">
        <v>6503</v>
      </c>
      <c r="G55" s="132">
        <v>4112</v>
      </c>
      <c r="H55" s="132"/>
      <c r="I55" s="145"/>
      <c r="J55" s="111"/>
      <c r="K55" s="100"/>
      <c r="L55" s="100"/>
    </row>
    <row r="56" spans="1:12" ht="15.75" thickBot="1">
      <c r="A56" s="105"/>
      <c r="B56" s="188"/>
      <c r="C56" s="188"/>
      <c r="D56" s="369"/>
      <c r="E56" s="144"/>
      <c r="F56" s="144"/>
      <c r="G56" s="144"/>
      <c r="H56" s="151"/>
      <c r="I56" s="369"/>
      <c r="J56" s="330"/>
      <c r="K56" s="144"/>
      <c r="L56" s="144"/>
    </row>
    <row r="57" spans="1:12" ht="15.75" thickBot="1">
      <c r="A57" s="105"/>
      <c r="B57" s="198" t="s">
        <v>295</v>
      </c>
      <c r="C57" s="188"/>
      <c r="D57" s="380">
        <v>32284</v>
      </c>
      <c r="E57" s="152">
        <v>32951</v>
      </c>
      <c r="F57" s="152">
        <v>33102</v>
      </c>
      <c r="G57" s="152">
        <v>29728</v>
      </c>
      <c r="H57" s="152"/>
      <c r="I57" s="380">
        <v>10300</v>
      </c>
      <c r="J57" s="331">
        <v>10467</v>
      </c>
      <c r="K57" s="152">
        <v>10496</v>
      </c>
      <c r="L57" s="152">
        <v>9340</v>
      </c>
    </row>
    <row r="58" spans="1:12" ht="15.75" thickTop="1">
      <c r="A58" s="105"/>
      <c r="B58" s="194"/>
      <c r="C58" s="193"/>
      <c r="D58" s="368"/>
      <c r="E58" s="368"/>
      <c r="F58" s="368"/>
      <c r="G58" s="368"/>
      <c r="H58" s="146"/>
      <c r="I58" s="146"/>
      <c r="J58" s="100"/>
      <c r="K58" s="100"/>
      <c r="L58" s="100"/>
    </row>
    <row r="59" spans="1:12" ht="15">
      <c r="A59" s="105"/>
      <c r="B59" s="177" t="s">
        <v>296</v>
      </c>
      <c r="C59" s="177"/>
      <c r="D59" s="153"/>
      <c r="E59" s="146"/>
      <c r="F59" s="146"/>
      <c r="G59" s="100"/>
      <c r="H59" s="146"/>
      <c r="I59" s="146"/>
      <c r="J59" s="100"/>
      <c r="K59" s="100"/>
      <c r="L59" s="100"/>
    </row>
    <row r="60" spans="1:12" ht="15">
      <c r="A60" s="105"/>
      <c r="B60" s="166" t="s">
        <v>364</v>
      </c>
      <c r="C60" s="193"/>
      <c r="D60" s="368">
        <v>17847</v>
      </c>
      <c r="E60" s="132">
        <v>16877</v>
      </c>
      <c r="F60" s="132">
        <v>16031</v>
      </c>
      <c r="G60" s="132">
        <v>16389</v>
      </c>
      <c r="H60" s="132"/>
      <c r="I60" s="335"/>
      <c r="J60" s="146"/>
      <c r="K60" s="146"/>
      <c r="L60" s="146"/>
    </row>
    <row r="61" spans="1:12" ht="15">
      <c r="A61" s="105"/>
      <c r="B61" s="166" t="s">
        <v>363</v>
      </c>
      <c r="C61" s="193"/>
      <c r="D61" s="368">
        <v>91757</v>
      </c>
      <c r="E61" s="132">
        <v>92832</v>
      </c>
      <c r="F61" s="132">
        <v>95918</v>
      </c>
      <c r="G61" s="132">
        <v>89993</v>
      </c>
      <c r="H61" s="132"/>
      <c r="I61" s="335"/>
      <c r="J61" s="146"/>
      <c r="K61" s="146"/>
      <c r="L61" s="146"/>
    </row>
    <row r="62" spans="1:12" ht="15.75" thickBot="1">
      <c r="A62" s="105"/>
      <c r="B62" s="188" t="s">
        <v>297</v>
      </c>
      <c r="C62" s="193"/>
      <c r="D62" s="374">
        <v>1492235</v>
      </c>
      <c r="E62" s="150">
        <v>1457841</v>
      </c>
      <c r="F62" s="150">
        <v>1347519</v>
      </c>
      <c r="G62" s="150">
        <v>1541424</v>
      </c>
      <c r="H62" s="204"/>
      <c r="I62" s="336"/>
      <c r="J62" s="146"/>
      <c r="K62" s="146"/>
      <c r="L62" s="146"/>
    </row>
    <row r="63" spans="1:12" ht="15">
      <c r="A63" s="105"/>
      <c r="B63" s="188"/>
      <c r="C63" s="193"/>
      <c r="D63" s="153"/>
      <c r="E63" s="146"/>
      <c r="F63" s="146"/>
      <c r="G63" s="201"/>
      <c r="H63" s="146"/>
      <c r="I63" s="146"/>
      <c r="J63" s="146"/>
      <c r="K63" s="146"/>
      <c r="L63" s="146"/>
    </row>
    <row r="64" spans="1:12" ht="15">
      <c r="A64" s="105"/>
      <c r="B64" s="188"/>
      <c r="C64" s="193"/>
      <c r="D64" s="153"/>
      <c r="E64" s="146"/>
      <c r="F64" s="146"/>
      <c r="G64" s="201"/>
      <c r="H64" s="146"/>
      <c r="I64" s="146"/>
      <c r="J64" s="146"/>
      <c r="K64" s="146"/>
      <c r="L64" s="146"/>
    </row>
    <row r="65" spans="1:12" ht="15">
      <c r="A65" s="105"/>
      <c r="B65" s="177" t="s">
        <v>357</v>
      </c>
      <c r="C65" s="193"/>
      <c r="D65" s="153"/>
      <c r="E65" s="146"/>
      <c r="F65" s="194"/>
      <c r="G65" s="194"/>
      <c r="H65" s="153"/>
      <c r="I65" s="153"/>
      <c r="J65" s="146"/>
      <c r="K65" s="146"/>
      <c r="L65" s="146"/>
    </row>
    <row r="66" spans="1:12" ht="15">
      <c r="A66" s="105"/>
      <c r="B66" s="188" t="s">
        <v>298</v>
      </c>
      <c r="C66" s="193"/>
      <c r="D66" s="153"/>
      <c r="E66" s="146"/>
      <c r="F66" s="194"/>
      <c r="G66" s="194"/>
      <c r="H66" s="190"/>
      <c r="I66" s="146"/>
      <c r="J66" s="146"/>
      <c r="K66" s="146"/>
      <c r="L66" s="146"/>
    </row>
    <row r="67" spans="1:12" ht="29.25">
      <c r="A67" s="105"/>
      <c r="B67" s="202" t="s">
        <v>299</v>
      </c>
      <c r="C67" s="193"/>
      <c r="D67" s="145">
        <v>11.69</v>
      </c>
      <c r="E67" s="100">
        <v>11.61</v>
      </c>
      <c r="F67" s="194">
        <v>11.25</v>
      </c>
      <c r="G67" s="194">
        <v>10.85</v>
      </c>
      <c r="H67" s="190"/>
      <c r="I67" s="381">
        <v>4.29</v>
      </c>
      <c r="J67" s="332">
        <v>4.43</v>
      </c>
      <c r="K67" s="216">
        <v>4.44</v>
      </c>
      <c r="L67" s="216">
        <v>3.98</v>
      </c>
    </row>
    <row r="68" spans="1:12" ht="43.5">
      <c r="A68" s="105"/>
      <c r="B68" s="203" t="s">
        <v>300</v>
      </c>
      <c r="C68" s="193"/>
      <c r="D68" s="145">
        <v>11.47</v>
      </c>
      <c r="E68" s="100">
        <v>11.39</v>
      </c>
      <c r="F68" s="194">
        <v>11.04</v>
      </c>
      <c r="G68" s="194">
        <v>10.65</v>
      </c>
      <c r="H68" s="190"/>
      <c r="I68" s="381">
        <v>4.24</v>
      </c>
      <c r="J68" s="332">
        <v>4.37</v>
      </c>
      <c r="K68" s="216">
        <v>4.38</v>
      </c>
      <c r="L68" s="216">
        <v>3.92</v>
      </c>
    </row>
  </sheetData>
  <sheetProtection/>
  <mergeCells count="3">
    <mergeCell ref="A2:C2"/>
    <mergeCell ref="D4:G4"/>
    <mergeCell ref="I4:L4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42" r:id="rId1"/>
  <headerFooter alignWithMargins="0">
    <oddFooter>&amp;L&amp;F
&amp;A&amp;R&amp;D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64"/>
  <sheetViews>
    <sheetView zoomScale="75" zoomScaleNormal="75" zoomScalePageLayoutView="0" workbookViewId="0" topLeftCell="A1">
      <pane xSplit="1" ySplit="5" topLeftCell="B3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3.7109375" style="0" customWidth="1"/>
    <col min="2" max="2" width="57.140625" style="0" customWidth="1"/>
    <col min="3" max="3" width="13.00390625" style="232" bestFit="1" customWidth="1"/>
    <col min="4" max="4" width="2.28125" style="232" customWidth="1"/>
    <col min="5" max="5" width="11.7109375" style="240" customWidth="1"/>
  </cols>
  <sheetData>
    <row r="1" spans="1:5" s="40" customFormat="1" ht="20.25">
      <c r="A1" s="39" t="s">
        <v>345</v>
      </c>
      <c r="C1" s="315"/>
      <c r="D1" s="230"/>
      <c r="E1" s="304"/>
    </row>
    <row r="2" spans="1:5" s="42" customFormat="1" ht="15">
      <c r="A2" s="403" t="s">
        <v>81</v>
      </c>
      <c r="B2" s="403"/>
      <c r="C2" s="403"/>
      <c r="D2" s="231"/>
      <c r="E2" s="305"/>
    </row>
    <row r="3" spans="1:2" ht="15" thickBot="1">
      <c r="A3" s="78"/>
      <c r="B3" s="78"/>
    </row>
    <row r="4" spans="1:5" ht="15.75" thickTop="1">
      <c r="A4" s="78"/>
      <c r="B4" s="414" t="s">
        <v>301</v>
      </c>
      <c r="C4" s="317" t="s">
        <v>395</v>
      </c>
      <c r="D4" s="412"/>
      <c r="E4" s="317" t="s">
        <v>395</v>
      </c>
    </row>
    <row r="5" spans="1:5" ht="15.75" thickBot="1">
      <c r="A5" s="78"/>
      <c r="B5" s="415"/>
      <c r="C5" s="337">
        <v>2011</v>
      </c>
      <c r="D5" s="413"/>
      <c r="E5" s="337">
        <v>2010</v>
      </c>
    </row>
    <row r="6" spans="1:5" ht="15.75" thickTop="1">
      <c r="A6" s="78"/>
      <c r="B6" s="205"/>
      <c r="C6" s="260"/>
      <c r="D6" s="233"/>
      <c r="E6" s="291"/>
    </row>
    <row r="7" spans="1:5" ht="15">
      <c r="A7" s="78"/>
      <c r="B7" s="206" t="s">
        <v>302</v>
      </c>
      <c r="C7" s="227"/>
      <c r="D7" s="225"/>
      <c r="E7" s="131"/>
    </row>
    <row r="8" spans="1:5" ht="15">
      <c r="A8" s="78"/>
      <c r="B8" s="207" t="s">
        <v>303</v>
      </c>
      <c r="C8" s="359">
        <v>1693</v>
      </c>
      <c r="D8" s="225"/>
      <c r="E8" s="131">
        <v>342</v>
      </c>
    </row>
    <row r="9" spans="1:5" ht="15">
      <c r="A9" s="78"/>
      <c r="B9" s="205"/>
      <c r="C9" s="359"/>
      <c r="D9" s="225"/>
      <c r="E9" s="131"/>
    </row>
    <row r="10" spans="1:5" ht="15">
      <c r="A10" s="78"/>
      <c r="B10" s="208" t="s">
        <v>304</v>
      </c>
      <c r="C10" s="359"/>
      <c r="D10" s="225"/>
      <c r="E10" s="131"/>
    </row>
    <row r="11" spans="1:5" ht="15">
      <c r="A11" s="78"/>
      <c r="B11" s="207" t="s">
        <v>5</v>
      </c>
      <c r="C11" s="359">
        <v>262</v>
      </c>
      <c r="D11" s="225"/>
      <c r="E11" s="131">
        <v>559</v>
      </c>
    </row>
    <row r="12" spans="1:5" ht="15">
      <c r="A12" s="78"/>
      <c r="B12" s="207" t="s">
        <v>245</v>
      </c>
      <c r="C12" s="359">
        <v>90</v>
      </c>
      <c r="D12" s="225"/>
      <c r="E12" s="131">
        <v>94</v>
      </c>
    </row>
    <row r="13" spans="1:5" ht="15">
      <c r="A13" s="78"/>
      <c r="B13" s="207" t="s">
        <v>360</v>
      </c>
      <c r="C13" s="359">
        <v>0</v>
      </c>
      <c r="D13" s="225"/>
      <c r="E13" s="131">
        <v>1018</v>
      </c>
    </row>
    <row r="14" spans="1:5" ht="15">
      <c r="A14" s="78"/>
      <c r="B14" s="207" t="s">
        <v>68</v>
      </c>
      <c r="C14" s="359">
        <v>-55</v>
      </c>
      <c r="D14" s="225"/>
      <c r="E14" s="131">
        <v>-47</v>
      </c>
    </row>
    <row r="15" spans="1:5" ht="15">
      <c r="A15" s="78"/>
      <c r="B15" s="207" t="s">
        <v>305</v>
      </c>
      <c r="C15" s="359">
        <v>-15</v>
      </c>
      <c r="D15" s="225"/>
      <c r="E15" s="131">
        <v>-17</v>
      </c>
    </row>
    <row r="16" spans="1:5" ht="15">
      <c r="A16" s="78"/>
      <c r="B16" s="207" t="s">
        <v>306</v>
      </c>
      <c r="C16" s="359">
        <v>-166</v>
      </c>
      <c r="D16" s="225"/>
      <c r="E16" s="131">
        <v>-148</v>
      </c>
    </row>
    <row r="17" spans="1:5" ht="15.75" thickBot="1">
      <c r="A17" s="78"/>
      <c r="B17" s="207" t="s">
        <v>69</v>
      </c>
      <c r="C17" s="359">
        <v>276</v>
      </c>
      <c r="D17" s="225"/>
      <c r="E17" s="131">
        <v>237</v>
      </c>
    </row>
    <row r="18" spans="1:5" ht="15">
      <c r="A18" s="78"/>
      <c r="B18" s="207" t="s">
        <v>307</v>
      </c>
      <c r="C18" s="360">
        <v>2085</v>
      </c>
      <c r="D18" s="225"/>
      <c r="E18" s="303">
        <v>2038</v>
      </c>
    </row>
    <row r="19" spans="1:5" ht="15">
      <c r="A19" s="78"/>
      <c r="B19" s="205"/>
      <c r="C19" s="359"/>
      <c r="D19" s="225"/>
      <c r="E19" s="131"/>
    </row>
    <row r="20" spans="1:5" ht="15">
      <c r="A20" s="78"/>
      <c r="B20" s="209" t="s">
        <v>308</v>
      </c>
      <c r="C20" s="359"/>
      <c r="D20" s="225"/>
      <c r="E20" s="131"/>
    </row>
    <row r="21" spans="1:5" ht="15">
      <c r="A21" s="78"/>
      <c r="B21" s="207" t="s">
        <v>309</v>
      </c>
      <c r="C21" s="359">
        <v>7818</v>
      </c>
      <c r="D21" s="225"/>
      <c r="E21" s="131">
        <v>11958</v>
      </c>
    </row>
    <row r="22" spans="1:5" ht="15">
      <c r="A22" s="78"/>
      <c r="B22" s="207" t="s">
        <v>280</v>
      </c>
      <c r="C22" s="359">
        <v>15771</v>
      </c>
      <c r="D22" s="225"/>
      <c r="E22" s="131">
        <v>92</v>
      </c>
    </row>
    <row r="23" spans="1:5" ht="15">
      <c r="A23" s="78"/>
      <c r="B23" s="207" t="s">
        <v>310</v>
      </c>
      <c r="C23" s="359">
        <v>1819</v>
      </c>
      <c r="D23" s="225"/>
      <c r="E23" s="131">
        <v>1702</v>
      </c>
    </row>
    <row r="24" spans="1:5" ht="15">
      <c r="A24" s="78"/>
      <c r="B24" s="207" t="s">
        <v>311</v>
      </c>
      <c r="C24" s="359">
        <v>1457</v>
      </c>
      <c r="D24" s="225"/>
      <c r="E24" s="131">
        <v>3548</v>
      </c>
    </row>
    <row r="25" spans="1:5" ht="15">
      <c r="A25" s="78"/>
      <c r="B25" s="207" t="s">
        <v>312</v>
      </c>
      <c r="C25" s="359">
        <v>523</v>
      </c>
      <c r="D25" s="225"/>
      <c r="E25" s="131">
        <v>242</v>
      </c>
    </row>
    <row r="26" spans="1:5" ht="15">
      <c r="A26" s="78"/>
      <c r="B26" s="205"/>
      <c r="C26" s="359"/>
      <c r="D26" s="225"/>
      <c r="E26" s="131"/>
    </row>
    <row r="27" spans="1:5" ht="15">
      <c r="A27" s="78"/>
      <c r="B27" s="208" t="s">
        <v>313</v>
      </c>
      <c r="C27" s="359"/>
      <c r="D27" s="225"/>
      <c r="E27" s="131"/>
    </row>
    <row r="28" spans="1:5" ht="15">
      <c r="A28" s="78"/>
      <c r="B28" s="207" t="s">
        <v>314</v>
      </c>
      <c r="C28" s="359">
        <v>1</v>
      </c>
      <c r="D28" s="225"/>
      <c r="E28" s="131">
        <v>-354</v>
      </c>
    </row>
    <row r="29" spans="1:5" ht="15">
      <c r="A29" s="78"/>
      <c r="B29" s="207" t="s">
        <v>264</v>
      </c>
      <c r="C29" s="359">
        <v>-1348</v>
      </c>
      <c r="D29" s="225"/>
      <c r="E29" s="131">
        <v>596</v>
      </c>
    </row>
    <row r="30" spans="1:5" ht="15">
      <c r="A30" s="78"/>
      <c r="B30" s="207" t="s">
        <v>265</v>
      </c>
      <c r="C30" s="359">
        <v>-3288</v>
      </c>
      <c r="D30" s="225"/>
      <c r="E30" s="131">
        <v>2959</v>
      </c>
    </row>
    <row r="31" spans="1:5" ht="15">
      <c r="A31" s="78"/>
      <c r="B31" s="207" t="s">
        <v>315</v>
      </c>
      <c r="C31" s="359">
        <v>-1372</v>
      </c>
      <c r="D31" s="225"/>
      <c r="E31" s="131">
        <v>-403</v>
      </c>
    </row>
    <row r="32" spans="1:5" ht="15">
      <c r="A32" s="78"/>
      <c r="B32" s="207" t="s">
        <v>316</v>
      </c>
      <c r="C32" s="359">
        <v>-16808</v>
      </c>
      <c r="D32" s="225"/>
      <c r="E32" s="131">
        <v>-15937</v>
      </c>
    </row>
    <row r="33" spans="1:5" ht="15">
      <c r="A33" s="78"/>
      <c r="B33" s="207" t="s">
        <v>268</v>
      </c>
      <c r="C33" s="359">
        <v>-266</v>
      </c>
      <c r="D33" s="225"/>
      <c r="E33" s="131">
        <v>-1542</v>
      </c>
    </row>
    <row r="34" spans="1:5" ht="15">
      <c r="A34" s="78"/>
      <c r="B34" s="207" t="s">
        <v>276</v>
      </c>
      <c r="C34" s="359">
        <v>-2759</v>
      </c>
      <c r="D34" s="225"/>
      <c r="E34" s="131">
        <v>-4254</v>
      </c>
    </row>
    <row r="35" spans="1:5" ht="15">
      <c r="A35" s="78"/>
      <c r="B35" s="205"/>
      <c r="C35" s="359"/>
      <c r="D35" s="225"/>
      <c r="E35" s="131"/>
    </row>
    <row r="36" spans="1:5" ht="15">
      <c r="A36" s="78"/>
      <c r="B36" s="207" t="s">
        <v>317</v>
      </c>
      <c r="C36" s="359">
        <v>-204</v>
      </c>
      <c r="D36" s="225"/>
      <c r="E36" s="131">
        <v>-156</v>
      </c>
    </row>
    <row r="37" spans="1:5" ht="15.75" thickBot="1">
      <c r="A37" s="78"/>
      <c r="B37" s="205"/>
      <c r="C37" s="361"/>
      <c r="D37" s="225"/>
      <c r="E37" s="266"/>
    </row>
    <row r="38" spans="1:5" ht="30.75" thickBot="1">
      <c r="A38" s="78"/>
      <c r="B38" s="206" t="s">
        <v>383</v>
      </c>
      <c r="C38" s="361">
        <v>3429</v>
      </c>
      <c r="D38" s="225"/>
      <c r="E38" s="266">
        <v>489</v>
      </c>
    </row>
    <row r="39" spans="1:5" ht="15">
      <c r="A39" s="78"/>
      <c r="B39" s="205"/>
      <c r="C39" s="359"/>
      <c r="D39" s="225"/>
      <c r="E39" s="131"/>
    </row>
    <row r="40" spans="1:5" ht="15">
      <c r="A40" s="78"/>
      <c r="B40" s="206" t="s">
        <v>318</v>
      </c>
      <c r="C40" s="359"/>
      <c r="D40" s="225"/>
      <c r="E40" s="131"/>
    </row>
    <row r="41" spans="1:5" ht="15">
      <c r="A41" s="78"/>
      <c r="B41" s="207" t="s">
        <v>372</v>
      </c>
      <c r="C41" s="359">
        <v>0</v>
      </c>
      <c r="D41" s="225"/>
      <c r="E41" s="131">
        <v>16</v>
      </c>
    </row>
    <row r="42" spans="1:5" ht="15">
      <c r="A42" s="78"/>
      <c r="B42" s="207" t="s">
        <v>361</v>
      </c>
      <c r="C42" s="359">
        <v>-35</v>
      </c>
      <c r="D42" s="225"/>
      <c r="E42" s="131">
        <v>-22</v>
      </c>
    </row>
    <row r="43" spans="1:5" ht="15">
      <c r="A43" s="78"/>
      <c r="B43" s="207" t="s">
        <v>319</v>
      </c>
      <c r="C43" s="359">
        <v>24</v>
      </c>
      <c r="D43" s="225"/>
      <c r="E43" s="131">
        <v>21</v>
      </c>
    </row>
    <row r="44" spans="1:5" ht="15">
      <c r="A44" s="78"/>
      <c r="B44" s="207" t="s">
        <v>320</v>
      </c>
      <c r="C44" s="359">
        <v>-70</v>
      </c>
      <c r="D44" s="225"/>
      <c r="E44" s="131">
        <v>-51</v>
      </c>
    </row>
    <row r="45" spans="1:5" ht="28.5">
      <c r="A45" s="78"/>
      <c r="B45" s="207" t="s">
        <v>321</v>
      </c>
      <c r="C45" s="359">
        <v>21</v>
      </c>
      <c r="D45" s="225"/>
      <c r="E45" s="131">
        <v>35</v>
      </c>
    </row>
    <row r="46" spans="1:5" ht="15.75" thickBot="1">
      <c r="A46" s="78"/>
      <c r="B46" s="210"/>
      <c r="C46" s="361"/>
      <c r="D46" s="225"/>
      <c r="E46" s="266"/>
    </row>
    <row r="47" spans="1:5" ht="15.75" thickBot="1">
      <c r="A47" s="78"/>
      <c r="B47" s="211" t="s">
        <v>401</v>
      </c>
      <c r="C47" s="361">
        <v>-60</v>
      </c>
      <c r="D47" s="225"/>
      <c r="E47" s="266">
        <v>-1</v>
      </c>
    </row>
    <row r="48" spans="1:5" ht="15">
      <c r="A48" s="78"/>
      <c r="B48" s="210"/>
      <c r="C48" s="359"/>
      <c r="D48" s="225"/>
      <c r="E48" s="131"/>
    </row>
    <row r="49" spans="1:5" ht="15">
      <c r="A49" s="78"/>
      <c r="B49" s="211" t="s">
        <v>322</v>
      </c>
      <c r="C49" s="359"/>
      <c r="D49" s="225"/>
      <c r="E49" s="131"/>
    </row>
    <row r="50" spans="1:5" ht="15">
      <c r="A50" s="78"/>
      <c r="B50" s="212" t="s">
        <v>323</v>
      </c>
      <c r="C50" s="359">
        <v>10</v>
      </c>
      <c r="D50" s="225"/>
      <c r="E50" s="131">
        <v>9</v>
      </c>
    </row>
    <row r="51" spans="1:5" ht="15">
      <c r="A51" s="78"/>
      <c r="B51" s="212" t="s">
        <v>400</v>
      </c>
      <c r="C51" s="359">
        <v>0</v>
      </c>
      <c r="D51" s="225"/>
      <c r="E51" s="131">
        <v>0</v>
      </c>
    </row>
    <row r="52" spans="1:5" ht="15">
      <c r="A52" s="78"/>
      <c r="B52" s="212" t="s">
        <v>362</v>
      </c>
      <c r="C52" s="359">
        <v>-1046</v>
      </c>
      <c r="D52" s="225"/>
      <c r="E52" s="131">
        <v>-705</v>
      </c>
    </row>
    <row r="53" spans="1:5" ht="15">
      <c r="A53" s="78"/>
      <c r="B53" s="207" t="s">
        <v>324</v>
      </c>
      <c r="C53" s="362" t="s">
        <v>236</v>
      </c>
      <c r="D53" s="225"/>
      <c r="E53" s="131">
        <v>0</v>
      </c>
    </row>
    <row r="54" spans="1:5" ht="15">
      <c r="A54" s="78"/>
      <c r="B54" s="207" t="s">
        <v>358</v>
      </c>
      <c r="C54" s="359">
        <v>0</v>
      </c>
      <c r="D54" s="225"/>
      <c r="E54" s="131">
        <v>0</v>
      </c>
    </row>
    <row r="55" spans="1:5" ht="15">
      <c r="A55" s="78"/>
      <c r="B55" s="207" t="s">
        <v>399</v>
      </c>
      <c r="C55" s="359">
        <v>-172</v>
      </c>
      <c r="D55" s="225"/>
      <c r="E55" s="131">
        <v>-117</v>
      </c>
    </row>
    <row r="56" spans="1:5" ht="15">
      <c r="A56" s="78"/>
      <c r="B56" s="207" t="s">
        <v>371</v>
      </c>
      <c r="C56" s="359">
        <v>0</v>
      </c>
      <c r="D56" s="225"/>
      <c r="E56" s="131">
        <v>0</v>
      </c>
    </row>
    <row r="57" spans="1:5" ht="15">
      <c r="A57" s="78"/>
      <c r="B57" s="207" t="s">
        <v>379</v>
      </c>
      <c r="C57" s="359">
        <v>-2112</v>
      </c>
      <c r="D57" s="225"/>
      <c r="E57" s="131">
        <v>0</v>
      </c>
    </row>
    <row r="58" spans="1:5" ht="15.75" thickBot="1">
      <c r="A58" s="78"/>
      <c r="B58" s="207"/>
      <c r="C58" s="361"/>
      <c r="D58" s="225"/>
      <c r="E58" s="266"/>
    </row>
    <row r="59" spans="1:5" ht="15.75" thickBot="1">
      <c r="A59" s="78"/>
      <c r="B59" s="206" t="s">
        <v>380</v>
      </c>
      <c r="C59" s="361">
        <v>-3320</v>
      </c>
      <c r="D59" s="225"/>
      <c r="E59" s="266">
        <v>-813</v>
      </c>
    </row>
    <row r="60" spans="1:5" ht="15.75" thickBot="1">
      <c r="A60" s="78"/>
      <c r="B60" s="207" t="s">
        <v>325</v>
      </c>
      <c r="C60" s="361">
        <v>-16</v>
      </c>
      <c r="D60" s="225"/>
      <c r="E60" s="266">
        <v>27</v>
      </c>
    </row>
    <row r="61" spans="1:5" ht="15">
      <c r="A61" s="78"/>
      <c r="B61" s="205"/>
      <c r="C61" s="359"/>
      <c r="D61" s="225"/>
      <c r="E61" s="131"/>
    </row>
    <row r="62" spans="1:5" ht="30">
      <c r="A62" s="78"/>
      <c r="B62" s="206" t="s">
        <v>326</v>
      </c>
      <c r="C62" s="359">
        <v>33</v>
      </c>
      <c r="D62" s="225"/>
      <c r="E62" s="131">
        <v>-298</v>
      </c>
    </row>
    <row r="63" spans="1:5" ht="15.75" thickBot="1">
      <c r="A63" s="78"/>
      <c r="B63" s="206" t="s">
        <v>327</v>
      </c>
      <c r="C63" s="359">
        <v>25112</v>
      </c>
      <c r="D63" s="225"/>
      <c r="E63" s="131">
        <v>19281</v>
      </c>
    </row>
    <row r="64" spans="1:5" ht="15.75" thickBot="1">
      <c r="A64" s="78"/>
      <c r="B64" s="206" t="s">
        <v>398</v>
      </c>
      <c r="C64" s="363">
        <v>25145</v>
      </c>
      <c r="D64" s="225"/>
      <c r="E64" s="267">
        <v>18983</v>
      </c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46" r:id="rId1"/>
  <headerFooter alignWithMargins="0">
    <oddFooter>&amp;L&amp;F
&amp;A&amp;R&amp;D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indexed="25"/>
    <pageSetUpPr fitToPage="1"/>
  </sheetPr>
  <dimension ref="A1:A16"/>
  <sheetViews>
    <sheetView zoomScale="80" zoomScaleNormal="80" zoomScalePageLayoutView="0" workbookViewId="0" topLeftCell="A1">
      <pane ySplit="2" topLeftCell="BM3" activePane="bottomLeft" state="frozen"/>
      <selection pane="topLeft" activeCell="G40" sqref="G40"/>
      <selection pane="bottomLeft" activeCell="G40" sqref="G40"/>
    </sheetView>
  </sheetViews>
  <sheetFormatPr defaultColWidth="9.140625" defaultRowHeight="12.75"/>
  <sheetData>
    <row r="1" s="40" customFormat="1" ht="20.25">
      <c r="A1" s="39" t="s">
        <v>173</v>
      </c>
    </row>
    <row r="2" s="42" customFormat="1" ht="15">
      <c r="A2" s="316" t="s">
        <v>81</v>
      </c>
    </row>
    <row r="4" ht="15">
      <c r="A4" s="66" t="s">
        <v>199</v>
      </c>
    </row>
    <row r="5" s="78" customFormat="1" ht="15">
      <c r="A5" s="66" t="s">
        <v>172</v>
      </c>
    </row>
    <row r="6" ht="15">
      <c r="A6" s="66" t="s">
        <v>196</v>
      </c>
    </row>
    <row r="7" s="78" customFormat="1" ht="15">
      <c r="A7" s="66" t="s">
        <v>171</v>
      </c>
    </row>
    <row r="8" s="78" customFormat="1" ht="15">
      <c r="A8" s="66" t="s">
        <v>181</v>
      </c>
    </row>
    <row r="9" ht="15">
      <c r="A9" s="66" t="s">
        <v>178</v>
      </c>
    </row>
    <row r="10" s="78" customFormat="1" ht="15">
      <c r="A10" s="66" t="s">
        <v>168</v>
      </c>
    </row>
    <row r="11" s="78" customFormat="1" ht="15">
      <c r="A11" s="66" t="s">
        <v>169</v>
      </c>
    </row>
    <row r="12" s="78" customFormat="1" ht="15">
      <c r="A12" s="66" t="s">
        <v>179</v>
      </c>
    </row>
    <row r="13" s="78" customFormat="1" ht="15">
      <c r="A13" s="66" t="s">
        <v>180</v>
      </c>
    </row>
    <row r="14" ht="15">
      <c r="A14" s="66" t="s">
        <v>228</v>
      </c>
    </row>
    <row r="15" s="78" customFormat="1" ht="15">
      <c r="A15" s="66" t="s">
        <v>170</v>
      </c>
    </row>
    <row r="16" ht="15">
      <c r="A16" s="66" t="s">
        <v>185</v>
      </c>
    </row>
  </sheetData>
  <sheetProtection/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67" r:id="rId1"/>
  <headerFooter alignWithMargins="0">
    <oddFooter>&amp;L&amp;F
&amp;A&amp;R&amp;D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1"/>
    <pageSetUpPr fitToPage="1"/>
  </sheetPr>
  <dimension ref="A1:R35"/>
  <sheetViews>
    <sheetView zoomScale="75" zoomScaleNormal="75" zoomScalePageLayoutView="0" workbookViewId="0" topLeftCell="A1">
      <pane xSplit="3" ySplit="2" topLeftCell="D27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2.00390625" style="21" customWidth="1"/>
    <col min="2" max="2" width="2.28125" style="32" customWidth="1"/>
    <col min="3" max="3" width="53.140625" style="21" customWidth="1"/>
    <col min="4" max="4" width="8.57421875" style="117" bestFit="1" customWidth="1"/>
    <col min="5" max="5" width="9.57421875" style="117" customWidth="1"/>
    <col min="6" max="6" width="2.57421875" style="117" customWidth="1"/>
    <col min="7" max="11" width="8.57421875" style="117" customWidth="1"/>
    <col min="12" max="12" width="8.57421875" style="117" bestFit="1" customWidth="1"/>
    <col min="13" max="13" width="7.421875" style="117" bestFit="1" customWidth="1"/>
    <col min="14" max="14" width="6.57421875" style="117" bestFit="1" customWidth="1"/>
    <col min="15" max="15" width="2.421875" style="117" customWidth="1"/>
    <col min="16" max="17" width="8.57421875" style="117" customWidth="1"/>
    <col min="18" max="18" width="6.57421875" style="117" customWidth="1"/>
    <col min="19" max="16384" width="9.140625" style="21" customWidth="1"/>
  </cols>
  <sheetData>
    <row r="1" spans="1:18" s="40" customFormat="1" ht="20.25">
      <c r="A1" s="39" t="s">
        <v>93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72"/>
      <c r="P2" s="300" t="s">
        <v>387</v>
      </c>
      <c r="Q2" s="300" t="s">
        <v>388</v>
      </c>
      <c r="R2" s="300" t="s">
        <v>389</v>
      </c>
    </row>
    <row r="3" spans="2:18" s="20" customFormat="1" ht="7.5" customHeight="1">
      <c r="B3" s="9"/>
      <c r="D3" s="73"/>
      <c r="E3" s="73"/>
      <c r="F3" s="73"/>
      <c r="G3" s="73"/>
      <c r="H3" s="73"/>
      <c r="I3" s="73"/>
      <c r="J3" s="73"/>
      <c r="K3" s="73"/>
      <c r="L3" s="115"/>
      <c r="M3" s="73"/>
      <c r="N3" s="73"/>
      <c r="O3" s="73"/>
      <c r="P3" s="73"/>
      <c r="Q3" s="115"/>
      <c r="R3" s="73"/>
    </row>
    <row r="4" spans="1:18" s="16" customFormat="1" ht="15">
      <c r="A4" s="38" t="s">
        <v>331</v>
      </c>
      <c r="D4" s="15"/>
      <c r="E4" s="15"/>
      <c r="F4" s="15"/>
      <c r="G4" s="15"/>
      <c r="H4" s="15"/>
      <c r="I4" s="15"/>
      <c r="J4" s="15"/>
      <c r="K4" s="15"/>
      <c r="L4" s="137"/>
      <c r="M4" s="15"/>
      <c r="N4" s="15"/>
      <c r="O4" s="15"/>
      <c r="P4" s="15"/>
      <c r="Q4" s="137"/>
      <c r="R4" s="15"/>
    </row>
    <row r="5" spans="2:18" s="48" customFormat="1" ht="14.25">
      <c r="B5" s="48" t="s">
        <v>147</v>
      </c>
      <c r="D5" s="83">
        <v>0.91</v>
      </c>
      <c r="E5" s="83">
        <v>1.15</v>
      </c>
      <c r="F5" s="83"/>
      <c r="G5" s="83">
        <v>0.92</v>
      </c>
      <c r="H5" s="83">
        <v>1.25</v>
      </c>
      <c r="I5" s="83">
        <v>1.25</v>
      </c>
      <c r="J5" s="83">
        <v>1.16</v>
      </c>
      <c r="K5" s="83">
        <v>1.41</v>
      </c>
      <c r="L5" s="358">
        <v>1.26</v>
      </c>
      <c r="M5" s="73">
        <v>-10.638297872340418</v>
      </c>
      <c r="N5" s="73">
        <v>0.8000000000000007</v>
      </c>
      <c r="O5" s="83"/>
      <c r="P5" s="83">
        <v>1.09</v>
      </c>
      <c r="Q5" s="358">
        <v>1.33</v>
      </c>
      <c r="R5" s="73">
        <v>22.018348623853214</v>
      </c>
    </row>
    <row r="6" spans="2:18" s="48" customFormat="1" ht="14.25">
      <c r="B6" s="48" t="s">
        <v>148</v>
      </c>
      <c r="D6" s="83">
        <v>0.9</v>
      </c>
      <c r="E6" s="83">
        <v>0.7</v>
      </c>
      <c r="F6" s="83"/>
      <c r="G6" s="83">
        <v>0.92</v>
      </c>
      <c r="H6" s="83">
        <v>0.8</v>
      </c>
      <c r="I6" s="83">
        <v>1.25</v>
      </c>
      <c r="J6" s="83">
        <v>1.16</v>
      </c>
      <c r="K6" s="83">
        <v>1.41</v>
      </c>
      <c r="L6" s="358">
        <v>1.26</v>
      </c>
      <c r="M6" s="73">
        <v>-10.638297872340418</v>
      </c>
      <c r="N6" s="73">
        <v>57.5</v>
      </c>
      <c r="O6" s="83"/>
      <c r="P6" s="83">
        <v>0.64</v>
      </c>
      <c r="Q6" s="358">
        <v>1.33</v>
      </c>
      <c r="R6" s="73" t="s">
        <v>369</v>
      </c>
    </row>
    <row r="7" spans="2:18" s="48" customFormat="1" ht="14.25">
      <c r="B7" s="48" t="s">
        <v>54</v>
      </c>
      <c r="D7" s="83">
        <v>10.85</v>
      </c>
      <c r="E7" s="83">
        <v>11.25</v>
      </c>
      <c r="F7" s="83"/>
      <c r="G7" s="83">
        <v>11.2</v>
      </c>
      <c r="H7" s="83">
        <v>10.88</v>
      </c>
      <c r="I7" s="83">
        <v>11.18</v>
      </c>
      <c r="J7" s="83">
        <v>11.25</v>
      </c>
      <c r="K7" s="83">
        <v>11.61</v>
      </c>
      <c r="L7" s="358">
        <v>11.69</v>
      </c>
      <c r="M7" s="117">
        <v>0.6890611541774394</v>
      </c>
      <c r="N7" s="117">
        <v>7.44485294117645</v>
      </c>
      <c r="O7" s="123"/>
      <c r="P7" s="123">
        <v>10.88</v>
      </c>
      <c r="Q7" s="358">
        <v>11.69</v>
      </c>
      <c r="R7" s="73">
        <v>7.44485294117645</v>
      </c>
    </row>
    <row r="8" spans="2:18" s="48" customFormat="1" ht="14.25">
      <c r="B8" s="48" t="s">
        <v>61</v>
      </c>
      <c r="D8" s="83">
        <v>0.56</v>
      </c>
      <c r="E8" s="83">
        <v>0.56</v>
      </c>
      <c r="F8" s="83"/>
      <c r="G8" s="83">
        <v>0.14</v>
      </c>
      <c r="H8" s="83">
        <v>0.14</v>
      </c>
      <c r="I8" s="83">
        <v>0</v>
      </c>
      <c r="J8" s="83">
        <v>0.28</v>
      </c>
      <c r="K8" s="83">
        <v>0</v>
      </c>
      <c r="L8" s="358">
        <v>0.28</v>
      </c>
      <c r="M8" s="73" t="s">
        <v>402</v>
      </c>
      <c r="N8" s="73">
        <v>100</v>
      </c>
      <c r="O8" s="83"/>
      <c r="P8" s="83">
        <v>0.28</v>
      </c>
      <c r="Q8" s="358">
        <v>0.283</v>
      </c>
      <c r="R8" s="73">
        <v>1.0714285714285454</v>
      </c>
    </row>
    <row r="9" spans="4:18" s="48" customFormat="1" ht="14.25">
      <c r="D9" s="83"/>
      <c r="E9" s="83"/>
      <c r="F9" s="83"/>
      <c r="G9" s="83"/>
      <c r="H9" s="83"/>
      <c r="I9" s="83"/>
      <c r="J9" s="83"/>
      <c r="K9" s="83"/>
      <c r="L9" s="138"/>
      <c r="M9" s="73"/>
      <c r="N9" s="73"/>
      <c r="O9" s="83"/>
      <c r="P9" s="83"/>
      <c r="Q9" s="138"/>
      <c r="R9" s="73"/>
    </row>
    <row r="10" spans="1:18" s="51" customFormat="1" ht="15">
      <c r="A10" s="50" t="s">
        <v>332</v>
      </c>
      <c r="D10" s="53"/>
      <c r="E10" s="53"/>
      <c r="F10" s="53"/>
      <c r="G10" s="53"/>
      <c r="H10" s="53"/>
      <c r="I10" s="53"/>
      <c r="J10" s="53"/>
      <c r="K10" s="53"/>
      <c r="L10" s="139"/>
      <c r="M10" s="15"/>
      <c r="N10" s="15"/>
      <c r="O10" s="53"/>
      <c r="P10" s="53"/>
      <c r="Q10" s="139"/>
      <c r="R10" s="15"/>
    </row>
    <row r="11" spans="2:18" s="48" customFormat="1" ht="14.25">
      <c r="B11" s="48" t="s">
        <v>147</v>
      </c>
      <c r="D11" s="83">
        <v>0.88</v>
      </c>
      <c r="E11" s="83">
        <v>1.11</v>
      </c>
      <c r="F11" s="83"/>
      <c r="G11" s="83">
        <v>0.89</v>
      </c>
      <c r="H11" s="83">
        <v>1.2</v>
      </c>
      <c r="I11" s="83">
        <v>1.2</v>
      </c>
      <c r="J11" s="83">
        <v>1.13</v>
      </c>
      <c r="K11" s="83">
        <v>1.36</v>
      </c>
      <c r="L11" s="358">
        <v>1.21</v>
      </c>
      <c r="M11" s="73">
        <v>-11.029411764705888</v>
      </c>
      <c r="N11" s="73">
        <v>0.8333333333333304</v>
      </c>
      <c r="O11" s="83"/>
      <c r="P11" s="83">
        <v>1.04</v>
      </c>
      <c r="Q11" s="358">
        <v>1.27</v>
      </c>
      <c r="R11" s="73">
        <v>22.115384615384603</v>
      </c>
    </row>
    <row r="12" spans="2:18" s="48" customFormat="1" ht="14.25">
      <c r="B12" s="48" t="s">
        <v>148</v>
      </c>
      <c r="D12" s="83">
        <v>0.87</v>
      </c>
      <c r="E12" s="83">
        <v>0.68</v>
      </c>
      <c r="F12" s="83"/>
      <c r="G12" s="83">
        <v>0.89</v>
      </c>
      <c r="H12" s="83">
        <v>0.78</v>
      </c>
      <c r="I12" s="83">
        <v>1.2</v>
      </c>
      <c r="J12" s="83">
        <v>1.13</v>
      </c>
      <c r="K12" s="83">
        <v>1.36</v>
      </c>
      <c r="L12" s="358">
        <v>1.21</v>
      </c>
      <c r="M12" s="73">
        <v>-11.029411764705888</v>
      </c>
      <c r="N12" s="73">
        <v>55.12820512820511</v>
      </c>
      <c r="O12" s="83"/>
      <c r="P12" s="83">
        <v>0.62</v>
      </c>
      <c r="Q12" s="358">
        <v>1.27</v>
      </c>
      <c r="R12" s="73" t="s">
        <v>369</v>
      </c>
    </row>
    <row r="13" spans="2:18" s="48" customFormat="1" ht="14.25">
      <c r="B13" s="48" t="s">
        <v>54</v>
      </c>
      <c r="D13" s="83">
        <v>10.65</v>
      </c>
      <c r="E13" s="83">
        <v>11.04</v>
      </c>
      <c r="F13" s="83"/>
      <c r="G13" s="83">
        <v>10.99</v>
      </c>
      <c r="H13" s="83">
        <v>10.68</v>
      </c>
      <c r="I13" s="83">
        <v>10.97</v>
      </c>
      <c r="J13" s="83">
        <v>11.04</v>
      </c>
      <c r="K13" s="83">
        <v>11.39</v>
      </c>
      <c r="L13" s="358">
        <v>11.47</v>
      </c>
      <c r="M13" s="117">
        <v>0.7023705004389758</v>
      </c>
      <c r="N13" s="117">
        <v>7.3970037453183535</v>
      </c>
      <c r="O13" s="123"/>
      <c r="P13" s="123">
        <v>10.68</v>
      </c>
      <c r="Q13" s="358">
        <v>11.47</v>
      </c>
      <c r="R13" s="73">
        <v>7.3970037453183535</v>
      </c>
    </row>
    <row r="14" spans="2:18" s="20" customFormat="1" ht="14.25">
      <c r="B14" s="33"/>
      <c r="D14" s="73"/>
      <c r="E14" s="73"/>
      <c r="F14" s="73"/>
      <c r="G14" s="73"/>
      <c r="H14" s="73"/>
      <c r="I14" s="73"/>
      <c r="J14" s="73"/>
      <c r="K14" s="73"/>
      <c r="L14" s="140"/>
      <c r="M14" s="73"/>
      <c r="N14" s="73"/>
      <c r="O14" s="73"/>
      <c r="P14" s="73"/>
      <c r="Q14" s="140"/>
      <c r="R14" s="73"/>
    </row>
    <row r="15" spans="1:18" s="20" customFormat="1" ht="15">
      <c r="A15" s="44" t="s">
        <v>329</v>
      </c>
      <c r="B15" s="33"/>
      <c r="D15" s="73"/>
      <c r="E15" s="73"/>
      <c r="F15" s="73"/>
      <c r="G15" s="73"/>
      <c r="H15" s="73"/>
      <c r="I15" s="73"/>
      <c r="J15" s="73"/>
      <c r="K15" s="73"/>
      <c r="L15" s="138"/>
      <c r="M15" s="19"/>
      <c r="N15" s="19"/>
      <c r="O15" s="73"/>
      <c r="P15" s="73"/>
      <c r="Q15" s="140"/>
      <c r="R15" s="19"/>
    </row>
    <row r="16" spans="2:18" s="16" customFormat="1" ht="15">
      <c r="B16" s="47" t="s">
        <v>333</v>
      </c>
      <c r="D16" s="15"/>
      <c r="E16" s="15"/>
      <c r="F16" s="15"/>
      <c r="G16" s="15"/>
      <c r="H16" s="15"/>
      <c r="I16" s="15"/>
      <c r="J16" s="15"/>
      <c r="K16" s="15"/>
      <c r="L16" s="137"/>
      <c r="M16" s="15"/>
      <c r="N16" s="15"/>
      <c r="O16" s="15"/>
      <c r="P16" s="15"/>
      <c r="Q16" s="137"/>
      <c r="R16" s="15"/>
    </row>
    <row r="17" spans="3:18" s="20" customFormat="1" ht="14.25">
      <c r="C17" s="20" t="s">
        <v>56</v>
      </c>
      <c r="D17" s="73">
        <v>2064</v>
      </c>
      <c r="E17" s="73">
        <v>2650</v>
      </c>
      <c r="F17" s="73"/>
      <c r="G17" s="73">
        <v>532</v>
      </c>
      <c r="H17" s="73">
        <v>718</v>
      </c>
      <c r="I17" s="73">
        <v>722</v>
      </c>
      <c r="J17" s="73">
        <v>678</v>
      </c>
      <c r="K17" s="73">
        <v>807</v>
      </c>
      <c r="L17" s="118">
        <v>735</v>
      </c>
      <c r="M17" s="73">
        <v>-8.921933085501854</v>
      </c>
      <c r="N17" s="73">
        <v>2.367688022284131</v>
      </c>
      <c r="O17" s="73"/>
      <c r="P17" s="73">
        <v>1250</v>
      </c>
      <c r="Q17" s="118">
        <v>1542</v>
      </c>
      <c r="R17" s="73">
        <v>23.36</v>
      </c>
    </row>
    <row r="18" spans="3:18" s="20" customFormat="1" ht="14.25">
      <c r="C18" s="20" t="s">
        <v>57</v>
      </c>
      <c r="D18" s="73">
        <v>2041</v>
      </c>
      <c r="E18" s="73">
        <v>1632</v>
      </c>
      <c r="F18" s="73"/>
      <c r="G18" s="73">
        <v>532</v>
      </c>
      <c r="H18" s="73">
        <v>-300</v>
      </c>
      <c r="I18" s="73">
        <v>722</v>
      </c>
      <c r="J18" s="73">
        <v>678</v>
      </c>
      <c r="K18" s="73">
        <v>807</v>
      </c>
      <c r="L18" s="118">
        <v>735</v>
      </c>
      <c r="M18" s="73">
        <v>-8.921933085501854</v>
      </c>
      <c r="N18" s="73" t="s">
        <v>402</v>
      </c>
      <c r="O18" s="73"/>
      <c r="P18" s="73">
        <v>232</v>
      </c>
      <c r="Q18" s="118">
        <v>1542</v>
      </c>
      <c r="R18" s="73" t="s">
        <v>369</v>
      </c>
    </row>
    <row r="19" spans="4:18" s="20" customFormat="1" ht="14.25">
      <c r="D19" s="73"/>
      <c r="E19" s="73"/>
      <c r="F19" s="73"/>
      <c r="G19" s="73"/>
      <c r="H19" s="73"/>
      <c r="I19" s="73"/>
      <c r="J19" s="73"/>
      <c r="K19" s="73"/>
      <c r="L19" s="140"/>
      <c r="M19" s="73"/>
      <c r="N19" s="73"/>
      <c r="O19" s="73"/>
      <c r="P19" s="73"/>
      <c r="Q19" s="140"/>
      <c r="R19" s="73"/>
    </row>
    <row r="20" spans="2:18" s="20" customFormat="1" ht="15">
      <c r="B20" s="29" t="s">
        <v>237</v>
      </c>
      <c r="D20" s="73">
        <v>29</v>
      </c>
      <c r="E20" s="73">
        <v>28</v>
      </c>
      <c r="F20" s="73"/>
      <c r="G20" s="73">
        <v>7</v>
      </c>
      <c r="H20" s="73">
        <v>7</v>
      </c>
      <c r="I20" s="73">
        <v>7</v>
      </c>
      <c r="J20" s="73">
        <v>7</v>
      </c>
      <c r="K20" s="73">
        <v>7</v>
      </c>
      <c r="L20" s="118">
        <v>7</v>
      </c>
      <c r="M20" s="73">
        <v>0</v>
      </c>
      <c r="N20" s="73">
        <v>0</v>
      </c>
      <c r="O20" s="73"/>
      <c r="P20" s="73">
        <v>14</v>
      </c>
      <c r="Q20" s="118">
        <v>14</v>
      </c>
      <c r="R20" s="128">
        <v>0</v>
      </c>
    </row>
    <row r="21" spans="3:18" s="20" customFormat="1" ht="14.25">
      <c r="C21" s="9"/>
      <c r="D21" s="73"/>
      <c r="E21" s="73"/>
      <c r="F21" s="73"/>
      <c r="G21" s="73"/>
      <c r="H21" s="73"/>
      <c r="I21" s="73"/>
      <c r="J21" s="73"/>
      <c r="K21" s="73"/>
      <c r="L21" s="140"/>
      <c r="M21" s="73"/>
      <c r="N21" s="73"/>
      <c r="O21" s="73"/>
      <c r="P21" s="73"/>
      <c r="Q21" s="140"/>
      <c r="R21" s="73"/>
    </row>
    <row r="22" spans="2:18" s="18" customFormat="1" ht="14.25">
      <c r="B22" s="47" t="s">
        <v>334</v>
      </c>
      <c r="C22" s="20"/>
      <c r="D22" s="117"/>
      <c r="E22" s="117"/>
      <c r="F22" s="117"/>
      <c r="G22" s="117"/>
      <c r="H22" s="117"/>
      <c r="I22" s="117"/>
      <c r="J22" s="117"/>
      <c r="K22" s="117"/>
      <c r="L22" s="140"/>
      <c r="M22" s="117"/>
      <c r="N22" s="117"/>
      <c r="O22" s="117"/>
      <c r="P22" s="73"/>
      <c r="Q22" s="140"/>
      <c r="R22" s="117"/>
    </row>
    <row r="23" spans="2:18" s="18" customFormat="1" ht="15">
      <c r="B23" s="29"/>
      <c r="C23" s="20" t="s">
        <v>192</v>
      </c>
      <c r="D23" s="117">
        <v>2234</v>
      </c>
      <c r="E23" s="117">
        <v>2287</v>
      </c>
      <c r="F23" s="117"/>
      <c r="G23" s="117">
        <v>2277</v>
      </c>
      <c r="H23" s="117">
        <v>2277</v>
      </c>
      <c r="I23" s="117">
        <v>2292</v>
      </c>
      <c r="J23" s="117">
        <v>2301</v>
      </c>
      <c r="K23" s="117">
        <v>2306</v>
      </c>
      <c r="L23" s="118">
        <v>2307</v>
      </c>
      <c r="M23" s="73">
        <v>0.043365134431927466</v>
      </c>
      <c r="N23" s="73">
        <v>1.3175230566534912</v>
      </c>
      <c r="O23" s="117"/>
      <c r="P23" s="73">
        <v>2277</v>
      </c>
      <c r="Q23" s="118">
        <v>2306</v>
      </c>
      <c r="R23" s="73">
        <v>1.273605621431706</v>
      </c>
    </row>
    <row r="24" spans="3:18" s="18" customFormat="1" ht="14.25">
      <c r="C24" s="20" t="s">
        <v>193</v>
      </c>
      <c r="D24" s="117">
        <v>2333</v>
      </c>
      <c r="E24" s="117">
        <v>2388</v>
      </c>
      <c r="F24" s="117"/>
      <c r="G24" s="117">
        <v>2379</v>
      </c>
      <c r="H24" s="117">
        <v>2395</v>
      </c>
      <c r="I24" s="117">
        <v>2403</v>
      </c>
      <c r="J24" s="117">
        <v>2403</v>
      </c>
      <c r="K24" s="117">
        <v>2407</v>
      </c>
      <c r="L24" s="118">
        <v>2442</v>
      </c>
      <c r="M24" s="73">
        <v>1.4540922309929316</v>
      </c>
      <c r="N24" s="73">
        <v>1.9624217118997977</v>
      </c>
      <c r="O24" s="117"/>
      <c r="P24" s="73">
        <v>2394</v>
      </c>
      <c r="Q24" s="118">
        <v>2441</v>
      </c>
      <c r="R24" s="73">
        <v>1.9632414369256557</v>
      </c>
    </row>
    <row r="25" spans="4:18" s="32" customFormat="1" ht="14.25">
      <c r="D25" s="117"/>
      <c r="E25" s="117"/>
      <c r="F25" s="117"/>
      <c r="G25" s="117"/>
      <c r="H25" s="117"/>
      <c r="I25" s="117"/>
      <c r="J25" s="117"/>
      <c r="K25" s="117"/>
      <c r="L25" s="140"/>
      <c r="M25" s="117"/>
      <c r="N25" s="117"/>
      <c r="O25" s="117"/>
      <c r="P25" s="73"/>
      <c r="Q25" s="118"/>
      <c r="R25" s="117"/>
    </row>
    <row r="26" spans="1:18" s="32" customFormat="1" ht="15">
      <c r="A26" s="44" t="s">
        <v>330</v>
      </c>
      <c r="D26" s="117"/>
      <c r="E26" s="117"/>
      <c r="F26" s="117"/>
      <c r="G26" s="117"/>
      <c r="H26" s="117"/>
      <c r="I26" s="117"/>
      <c r="J26" s="117"/>
      <c r="K26" s="117"/>
      <c r="L26" s="140"/>
      <c r="M26" s="117"/>
      <c r="N26" s="117"/>
      <c r="O26" s="117"/>
      <c r="P26" s="73"/>
      <c r="Q26" s="140"/>
      <c r="R26" s="117"/>
    </row>
    <row r="27" spans="2:18" s="20" customFormat="1" ht="14.25">
      <c r="B27" s="56" t="s">
        <v>60</v>
      </c>
      <c r="D27" s="73"/>
      <c r="E27" s="73"/>
      <c r="F27" s="73"/>
      <c r="G27" s="73"/>
      <c r="H27" s="73"/>
      <c r="I27" s="73"/>
      <c r="J27" s="73"/>
      <c r="K27" s="73"/>
      <c r="L27" s="140"/>
      <c r="M27" s="73"/>
      <c r="N27" s="73"/>
      <c r="O27" s="73"/>
      <c r="P27" s="73"/>
      <c r="Q27" s="140"/>
      <c r="R27" s="73"/>
    </row>
    <row r="28" spans="2:18" s="20" customFormat="1" ht="15">
      <c r="B28" s="16"/>
      <c r="C28" s="18" t="s">
        <v>58</v>
      </c>
      <c r="D28" s="117">
        <v>24759</v>
      </c>
      <c r="E28" s="117">
        <v>25985</v>
      </c>
      <c r="F28" s="117"/>
      <c r="G28" s="117">
        <v>25569</v>
      </c>
      <c r="H28" s="117">
        <v>25002</v>
      </c>
      <c r="I28" s="117">
        <v>25811</v>
      </c>
      <c r="J28" s="117">
        <v>25985</v>
      </c>
      <c r="K28" s="117">
        <v>26817</v>
      </c>
      <c r="L28" s="118">
        <v>27402</v>
      </c>
      <c r="M28" s="117">
        <v>2.181452063989253</v>
      </c>
      <c r="N28" s="117">
        <v>9.599232061435092</v>
      </c>
      <c r="O28" s="117"/>
      <c r="P28" s="117">
        <v>25002</v>
      </c>
      <c r="Q28" s="118">
        <v>27402</v>
      </c>
      <c r="R28" s="117">
        <v>9.599232061435092</v>
      </c>
    </row>
    <row r="29" spans="2:18" s="20" customFormat="1" ht="15">
      <c r="B29" s="16"/>
      <c r="C29" s="18" t="s">
        <v>59</v>
      </c>
      <c r="D29" s="117">
        <v>25373</v>
      </c>
      <c r="E29" s="117">
        <v>26693</v>
      </c>
      <c r="F29" s="117"/>
      <c r="G29" s="117">
        <v>26183</v>
      </c>
      <c r="H29" s="117">
        <v>25718</v>
      </c>
      <c r="I29" s="117">
        <v>26523</v>
      </c>
      <c r="J29" s="117">
        <v>26693</v>
      </c>
      <c r="K29" s="117">
        <v>27521</v>
      </c>
      <c r="L29" s="118">
        <v>28101</v>
      </c>
      <c r="M29" s="117">
        <v>2.1074815595363505</v>
      </c>
      <c r="N29" s="117">
        <v>9.265883816782017</v>
      </c>
      <c r="O29" s="117"/>
      <c r="P29" s="117">
        <v>25718</v>
      </c>
      <c r="Q29" s="118">
        <v>28101</v>
      </c>
      <c r="R29" s="117">
        <v>9.265883816782017</v>
      </c>
    </row>
    <row r="30" spans="2:18" s="18" customFormat="1" ht="14.25">
      <c r="B30" s="32"/>
      <c r="D30" s="117"/>
      <c r="E30" s="117"/>
      <c r="F30" s="117"/>
      <c r="G30" s="117"/>
      <c r="H30" s="117"/>
      <c r="I30" s="117"/>
      <c r="J30" s="117"/>
      <c r="K30" s="117"/>
      <c r="L30" s="118"/>
      <c r="M30" s="136"/>
      <c r="N30" s="117"/>
      <c r="O30" s="117"/>
      <c r="P30" s="117"/>
      <c r="Q30" s="118"/>
      <c r="R30" s="117"/>
    </row>
    <row r="31" spans="2:18" s="32" customFormat="1" ht="14.25">
      <c r="B31" s="47" t="s">
        <v>232</v>
      </c>
      <c r="D31" s="117"/>
      <c r="E31" s="117"/>
      <c r="F31" s="117"/>
      <c r="G31" s="117"/>
      <c r="H31" s="117"/>
      <c r="I31" s="117"/>
      <c r="J31" s="117"/>
      <c r="K31" s="117"/>
      <c r="L31" s="118"/>
      <c r="M31" s="136"/>
      <c r="N31" s="117"/>
      <c r="O31" s="117"/>
      <c r="P31" s="117"/>
      <c r="Q31" s="118"/>
      <c r="R31" s="117"/>
    </row>
    <row r="32" spans="3:18" s="18" customFormat="1" ht="14.25">
      <c r="C32" s="18" t="s">
        <v>194</v>
      </c>
      <c r="D32" s="117">
        <v>2282</v>
      </c>
      <c r="E32" s="117">
        <v>2309</v>
      </c>
      <c r="F32" s="117"/>
      <c r="G32" s="117">
        <v>2283</v>
      </c>
      <c r="H32" s="117">
        <v>2298</v>
      </c>
      <c r="I32" s="117">
        <v>2308</v>
      </c>
      <c r="J32" s="117">
        <v>2309</v>
      </c>
      <c r="K32" s="117">
        <v>2309</v>
      </c>
      <c r="L32" s="118">
        <v>2343</v>
      </c>
      <c r="M32" s="117">
        <v>1.4724989172802072</v>
      </c>
      <c r="N32" s="117">
        <v>1.9582245430809442</v>
      </c>
      <c r="O32" s="117"/>
      <c r="P32" s="117">
        <v>2298</v>
      </c>
      <c r="Q32" s="118">
        <v>2343</v>
      </c>
      <c r="R32" s="117">
        <v>1.9582245430809442</v>
      </c>
    </row>
    <row r="33" spans="3:18" s="18" customFormat="1" ht="14.25">
      <c r="C33" s="18" t="s">
        <v>195</v>
      </c>
      <c r="D33" s="117">
        <v>2382</v>
      </c>
      <c r="E33" s="117">
        <v>2417</v>
      </c>
      <c r="F33" s="117"/>
      <c r="G33" s="117">
        <v>2383</v>
      </c>
      <c r="H33" s="117">
        <v>2408</v>
      </c>
      <c r="I33" s="117">
        <v>2417</v>
      </c>
      <c r="J33" s="117">
        <v>2417</v>
      </c>
      <c r="K33" s="117">
        <v>2417</v>
      </c>
      <c r="L33" s="118">
        <v>2450</v>
      </c>
      <c r="M33" s="117">
        <v>1.365328920148956</v>
      </c>
      <c r="N33" s="117">
        <v>1.744186046511631</v>
      </c>
      <c r="O33" s="117"/>
      <c r="P33" s="117">
        <v>2408</v>
      </c>
      <c r="Q33" s="118">
        <v>2450</v>
      </c>
      <c r="R33" s="117">
        <v>1.744186046511631</v>
      </c>
    </row>
    <row r="34" spans="4:18" s="18" customFormat="1" ht="14.25">
      <c r="D34" s="117"/>
      <c r="E34" s="117"/>
      <c r="F34" s="117"/>
      <c r="G34" s="117"/>
      <c r="H34" s="117"/>
      <c r="I34" s="117"/>
      <c r="J34" s="117"/>
      <c r="K34" s="117"/>
      <c r="L34" s="117"/>
      <c r="M34" s="136"/>
      <c r="N34" s="136"/>
      <c r="O34" s="117"/>
      <c r="P34" s="117"/>
      <c r="Q34" s="117"/>
      <c r="R34" s="117"/>
    </row>
    <row r="35" spans="2:18" s="32" customFormat="1" ht="14.25">
      <c r="B35" s="32" t="s">
        <v>351</v>
      </c>
      <c r="C35" s="404" t="s">
        <v>374</v>
      </c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117"/>
      <c r="P35" s="122"/>
      <c r="Q35" s="122"/>
      <c r="R35" s="122"/>
    </row>
  </sheetData>
  <sheetProtection/>
  <mergeCells count="2">
    <mergeCell ref="A2:C2"/>
    <mergeCell ref="C35:N35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2" r:id="rId1"/>
  <headerFooter alignWithMargins="0">
    <oddFooter>&amp;L&amp;F
&amp;A&amp;R&amp;D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7"/>
    <pageSetUpPr fitToPage="1"/>
  </sheetPr>
  <dimension ref="A1:R31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2.421875" style="24" customWidth="1"/>
    <col min="2" max="2" width="1.57421875" style="24" customWidth="1"/>
    <col min="3" max="3" width="26.7109375" style="23" customWidth="1"/>
    <col min="4" max="5" width="9.8515625" style="19" customWidth="1"/>
    <col min="6" max="6" width="2.8515625" style="19" customWidth="1"/>
    <col min="7" max="14" width="9.8515625" style="19" customWidth="1"/>
    <col min="15" max="15" width="3.421875" style="24" customWidth="1"/>
    <col min="16" max="17" width="9.8515625" style="19" customWidth="1"/>
    <col min="18" max="18" width="8.7109375" style="19" customWidth="1"/>
    <col min="19" max="16384" width="9.140625" style="24" customWidth="1"/>
  </cols>
  <sheetData>
    <row r="1" spans="1:18" s="40" customFormat="1" ht="20.25">
      <c r="A1" s="39" t="s">
        <v>144</v>
      </c>
      <c r="D1" s="120"/>
      <c r="E1" s="12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42" customFormat="1" ht="45">
      <c r="A2" s="316" t="s">
        <v>81</v>
      </c>
      <c r="B2" s="316"/>
      <c r="C2" s="316"/>
      <c r="D2" s="72" t="s">
        <v>231</v>
      </c>
      <c r="E2" s="72" t="s">
        <v>373</v>
      </c>
      <c r="F2" s="71"/>
      <c r="G2" s="71" t="s">
        <v>346</v>
      </c>
      <c r="H2" s="71" t="s">
        <v>354</v>
      </c>
      <c r="I2" s="71" t="s">
        <v>365</v>
      </c>
      <c r="J2" s="71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P2" s="300" t="s">
        <v>387</v>
      </c>
      <c r="Q2" s="300" t="s">
        <v>388</v>
      </c>
      <c r="R2" s="300" t="s">
        <v>389</v>
      </c>
    </row>
    <row r="3" spans="1:18" s="16" customFormat="1" ht="9.75" customHeight="1">
      <c r="A3" s="7"/>
      <c r="D3" s="13"/>
      <c r="E3" s="13"/>
      <c r="F3" s="13"/>
      <c r="G3" s="13"/>
      <c r="H3" s="13"/>
      <c r="I3" s="13"/>
      <c r="J3" s="13"/>
      <c r="K3" s="13"/>
      <c r="L3" s="14"/>
      <c r="M3" s="15"/>
      <c r="N3" s="15"/>
      <c r="O3" s="13"/>
      <c r="P3" s="13"/>
      <c r="Q3" s="14"/>
      <c r="R3" s="15"/>
    </row>
    <row r="4" spans="1:18" s="16" customFormat="1" ht="15">
      <c r="A4" s="45" t="s">
        <v>104</v>
      </c>
      <c r="D4" s="13"/>
      <c r="E4" s="13"/>
      <c r="F4" s="13"/>
      <c r="G4" s="13"/>
      <c r="H4" s="13"/>
      <c r="I4" s="13"/>
      <c r="J4" s="13"/>
      <c r="K4" s="13"/>
      <c r="L4" s="141"/>
      <c r="M4" s="15"/>
      <c r="N4" s="15"/>
      <c r="O4" s="13"/>
      <c r="P4" s="13"/>
      <c r="Q4" s="141"/>
      <c r="R4" s="15"/>
    </row>
    <row r="5" spans="1:18" s="29" customFormat="1" ht="15">
      <c r="A5" s="29" t="s">
        <v>2</v>
      </c>
      <c r="D5" s="13">
        <v>4455</v>
      </c>
      <c r="E5" s="13">
        <v>4318</v>
      </c>
      <c r="F5" s="13"/>
      <c r="G5" s="13">
        <v>1066</v>
      </c>
      <c r="H5" s="13">
        <v>1067</v>
      </c>
      <c r="I5" s="13">
        <v>1079</v>
      </c>
      <c r="J5" s="13">
        <v>1106</v>
      </c>
      <c r="K5" s="13">
        <f>K6-K10</f>
        <v>1122</v>
      </c>
      <c r="L5" s="14">
        <f>L6-L10</f>
        <v>1199</v>
      </c>
      <c r="M5" s="13">
        <f>IF(AND(L5=0,K5=0),0,IF(OR(AND(L5&gt;0,K5&lt;=0),AND(L5&lt;0,K5&gt;=0)),"nm",IF(AND(L5&lt;0,K5&lt;0),IF(-(L5/K5-1)*100&lt;-100,"(&gt;100)",-(L5/K5-1)*100),IF((L5/K5-1)*100&gt;100,"&gt;100",(L5/K5-1)*100))))</f>
        <v>6.8627450980392135</v>
      </c>
      <c r="N5" s="15">
        <f>IF(AND(L5=0,H5=0),0,IF(OR(AND(L5&gt;0,H5&lt;=0),AND(L5&lt;0,H5&gt;=0)),"nm",IF(AND(L5&lt;0,H5&lt;0),IF(-(L5/H5-1)*100&lt;-100,"(&gt;100)",-(L5/H5-1)*100),IF((L5/H5-1)*100&gt;100,"&gt;100",(L5/H5-1)*100))))</f>
        <v>12.371134020618557</v>
      </c>
      <c r="P5" s="13">
        <v>2133</v>
      </c>
      <c r="Q5" s="14">
        <f>Q6-Q10</f>
        <v>2321</v>
      </c>
      <c r="R5" s="13">
        <f>IF(AND(Q5=0,P5=0),0,IF(OR(AND(Q5&gt;0,P5&lt;=0),AND(Q5&lt;0,P5&gt;=0)),"nm",IF(AND(Q5&lt;0,P5&lt;0),IF(-(Q5/P5-1)*100&lt;-100,"(&gt;100)",-(Q5/P5-1)*100),IF((Q5/P5-1)*100&gt;100,"&gt;100",(Q5/P5-1)*100))))</f>
        <v>8.813877168307549</v>
      </c>
    </row>
    <row r="6" spans="2:18" s="29" customFormat="1" ht="15">
      <c r="B6" s="29" t="s">
        <v>20</v>
      </c>
      <c r="D6" s="13">
        <v>6114</v>
      </c>
      <c r="E6" s="13">
        <v>5699</v>
      </c>
      <c r="F6" s="13"/>
      <c r="G6" s="13">
        <v>1372</v>
      </c>
      <c r="H6" s="13">
        <v>1409</v>
      </c>
      <c r="I6" s="13">
        <v>1457</v>
      </c>
      <c r="J6" s="13">
        <v>1461</v>
      </c>
      <c r="K6" s="13">
        <f>SUM(K7:K9)</f>
        <v>1485</v>
      </c>
      <c r="L6" s="14">
        <f>SUM(L7:L9)</f>
        <v>1580</v>
      </c>
      <c r="M6" s="13">
        <f aca="true" t="shared" si="0" ref="M6:M12">IF(AND(L6=0,K6=0),0,IF(OR(AND(L6&gt;0,K6&lt;=0),AND(L6&lt;0,K6&gt;=0)),"nm",IF(AND(L6&lt;0,K6&lt;0),IF(-(L6/K6-1)*100&lt;-100,"(&gt;100)",-(L6/K6-1)*100),IF((L6/K6-1)*100&gt;100,"&gt;100",(L6/K6-1)*100))))</f>
        <v>6.3973063973064015</v>
      </c>
      <c r="N6" s="15">
        <f aca="true" t="shared" si="1" ref="N6:N12">IF(AND(L6=0,H6=0),0,IF(OR(AND(L6&gt;0,H6&lt;=0),AND(L6&lt;0,H6&gt;=0)),"nm",IF(AND(L6&lt;0,H6&lt;0),IF(-(L6/H6-1)*100&lt;-100,"(&gt;100)",-(L6/H6-1)*100),IF((L6/H6-1)*100&gt;100,"&gt;100",(L6/H6-1)*100))))</f>
        <v>12.136266855926191</v>
      </c>
      <c r="P6" s="13">
        <v>2781</v>
      </c>
      <c r="Q6" s="14">
        <f>SUM(Q7:Q9)</f>
        <v>3065</v>
      </c>
      <c r="R6" s="13">
        <f aca="true" t="shared" si="2" ref="R6:R12">IF(AND(Q6=0,P6=0),0,IF(OR(AND(Q6&gt;0,P6&lt;=0),AND(Q6&lt;0,P6&gt;=0)),"nm",IF(AND(Q6&lt;0,P6&lt;0),IF(-(Q6/P6-1)*100&lt;-100,"(&gt;100)",-(Q6/P6-1)*100),IF((Q6/P6-1)*100&gt;100,"&gt;100",(Q6/P6-1)*100))))</f>
        <v>10.212153901474297</v>
      </c>
    </row>
    <row r="7" spans="3:18" s="34" customFormat="1" ht="14.25">
      <c r="C7" s="34" t="s">
        <v>14</v>
      </c>
      <c r="D7" s="19">
        <v>4075</v>
      </c>
      <c r="E7" s="19">
        <v>3937</v>
      </c>
      <c r="F7" s="19"/>
      <c r="G7" s="19">
        <v>934</v>
      </c>
      <c r="H7" s="19">
        <v>984</v>
      </c>
      <c r="I7" s="19">
        <v>1009</v>
      </c>
      <c r="J7" s="19">
        <v>1011</v>
      </c>
      <c r="K7" s="19">
        <v>1018</v>
      </c>
      <c r="L7" s="347">
        <f>Q7-K7</f>
        <v>1080</v>
      </c>
      <c r="M7" s="17">
        <f t="shared" si="0"/>
        <v>6.090373280943018</v>
      </c>
      <c r="N7" s="117">
        <f t="shared" si="1"/>
        <v>9.756097560975618</v>
      </c>
      <c r="O7" s="32"/>
      <c r="P7" s="17">
        <v>1918</v>
      </c>
      <c r="Q7" s="348">
        <v>2098</v>
      </c>
      <c r="R7" s="19">
        <f>IF(AND(Q7=0,P7=0),0,IF(OR(AND(Q7&gt;0,P7&lt;=0),AND(Q7&lt;0,P7&gt;=0)),"nm",IF(AND(Q7&lt;0,P7&lt;0),IF(-(Q7/P7-1)*100&lt;-100,"(&gt;100)",-(Q7/P7-1)*100),IF((Q7/P7-1)*100&gt;100,"&gt;100",(Q7/P7-1)*100))))</f>
        <v>9.384775808133483</v>
      </c>
    </row>
    <row r="8" spans="3:18" s="34" customFormat="1" ht="14.25">
      <c r="C8" s="34" t="s">
        <v>15</v>
      </c>
      <c r="D8" s="19">
        <v>378</v>
      </c>
      <c r="E8" s="19">
        <v>358</v>
      </c>
      <c r="F8" s="19"/>
      <c r="G8" s="19">
        <v>74</v>
      </c>
      <c r="H8" s="19">
        <v>82</v>
      </c>
      <c r="I8" s="19">
        <v>97</v>
      </c>
      <c r="J8" s="19">
        <v>105</v>
      </c>
      <c r="K8" s="19">
        <v>123</v>
      </c>
      <c r="L8" s="347">
        <f>Q8-K8</f>
        <v>127</v>
      </c>
      <c r="M8" s="17">
        <f t="shared" si="0"/>
        <v>3.2520325203251987</v>
      </c>
      <c r="N8" s="117">
        <f>IF(AND(L8=0,H8=0),0,IF(OR(AND(L8&gt;0,H8&lt;=0),AND(L8&lt;0,H8&gt;=0)),"nm",IF(AND(L8&lt;0,H8&lt;0),IF(-(L8/H8-1)*100&lt;-100,"(&gt;100)",-(L8/H8-1)*100),IF((L8/H8-1)*100&gt;100,"&gt;100",(L8/H8-1)*100))))</f>
        <v>54.87804878048781</v>
      </c>
      <c r="O8" s="32"/>
      <c r="P8" s="17">
        <v>156</v>
      </c>
      <c r="Q8" s="349">
        <v>250</v>
      </c>
      <c r="R8" s="19">
        <f t="shared" si="2"/>
        <v>60.25641025641026</v>
      </c>
    </row>
    <row r="9" spans="3:18" s="34" customFormat="1" ht="14.25">
      <c r="C9" s="34" t="s">
        <v>16</v>
      </c>
      <c r="D9" s="19">
        <v>1661</v>
      </c>
      <c r="E9" s="19">
        <v>1404</v>
      </c>
      <c r="F9" s="19"/>
      <c r="G9" s="19">
        <v>364</v>
      </c>
      <c r="H9" s="19">
        <v>343</v>
      </c>
      <c r="I9" s="19">
        <v>351</v>
      </c>
      <c r="J9" s="19">
        <v>345</v>
      </c>
      <c r="K9" s="19">
        <v>344</v>
      </c>
      <c r="L9" s="347">
        <v>373</v>
      </c>
      <c r="M9" s="17">
        <f t="shared" si="0"/>
        <v>8.430232558139528</v>
      </c>
      <c r="N9" s="117">
        <f t="shared" si="1"/>
        <v>8.746355685131203</v>
      </c>
      <c r="O9" s="32"/>
      <c r="P9" s="17">
        <v>707</v>
      </c>
      <c r="Q9" s="348">
        <v>717</v>
      </c>
      <c r="R9" s="19">
        <f t="shared" si="2"/>
        <v>1.4144271570014189</v>
      </c>
    </row>
    <row r="10" spans="2:18" s="29" customFormat="1" ht="15">
      <c r="B10" s="29" t="s">
        <v>21</v>
      </c>
      <c r="D10" s="13">
        <v>1659</v>
      </c>
      <c r="E10" s="13">
        <v>1381</v>
      </c>
      <c r="F10" s="13"/>
      <c r="G10" s="13">
        <v>306</v>
      </c>
      <c r="H10" s="13">
        <v>342</v>
      </c>
      <c r="I10" s="13">
        <v>378</v>
      </c>
      <c r="J10" s="13">
        <v>355</v>
      </c>
      <c r="K10" s="13">
        <f>SUM(K11:K12)</f>
        <v>363</v>
      </c>
      <c r="L10" s="14">
        <f>SUM(L11:L12)</f>
        <v>381</v>
      </c>
      <c r="M10" s="13">
        <f t="shared" si="0"/>
        <v>4.958677685950419</v>
      </c>
      <c r="N10" s="15">
        <f t="shared" si="1"/>
        <v>11.403508771929815</v>
      </c>
      <c r="P10" s="13">
        <v>648</v>
      </c>
      <c r="Q10" s="14">
        <f>SUM(Q11:Q12)</f>
        <v>744</v>
      </c>
      <c r="R10" s="13">
        <f t="shared" si="2"/>
        <v>14.814814814814813</v>
      </c>
    </row>
    <row r="11" spans="3:18" s="34" customFormat="1" ht="14.25">
      <c r="C11" s="34" t="s">
        <v>18</v>
      </c>
      <c r="D11" s="19">
        <v>1131</v>
      </c>
      <c r="E11" s="19">
        <v>970</v>
      </c>
      <c r="F11" s="19"/>
      <c r="G11" s="19">
        <v>215</v>
      </c>
      <c r="H11" s="19">
        <v>241</v>
      </c>
      <c r="I11" s="19">
        <v>269</v>
      </c>
      <c r="J11" s="19">
        <v>245</v>
      </c>
      <c r="K11" s="19">
        <v>263</v>
      </c>
      <c r="L11" s="347">
        <f>Q11-K11</f>
        <v>281</v>
      </c>
      <c r="M11" s="17">
        <f t="shared" si="0"/>
        <v>6.844106463878319</v>
      </c>
      <c r="N11" s="117">
        <f t="shared" si="1"/>
        <v>16.597510373443992</v>
      </c>
      <c r="O11" s="32"/>
      <c r="P11" s="17">
        <v>456</v>
      </c>
      <c r="Q11" s="349">
        <v>544</v>
      </c>
      <c r="R11" s="19">
        <f t="shared" si="2"/>
        <v>19.298245614035082</v>
      </c>
    </row>
    <row r="12" spans="3:18" s="34" customFormat="1" ht="14.25">
      <c r="C12" s="34" t="s">
        <v>19</v>
      </c>
      <c r="D12" s="19">
        <v>528</v>
      </c>
      <c r="E12" s="19">
        <v>411</v>
      </c>
      <c r="F12" s="19"/>
      <c r="G12" s="19">
        <v>91</v>
      </c>
      <c r="H12" s="19">
        <v>101</v>
      </c>
      <c r="I12" s="19">
        <v>109</v>
      </c>
      <c r="J12" s="19">
        <v>110</v>
      </c>
      <c r="K12" s="19">
        <v>100</v>
      </c>
      <c r="L12" s="347">
        <v>100</v>
      </c>
      <c r="M12" s="17">
        <f t="shared" si="0"/>
        <v>0</v>
      </c>
      <c r="N12" s="117">
        <f t="shared" si="1"/>
        <v>-0.990099009900991</v>
      </c>
      <c r="O12" s="32"/>
      <c r="P12" s="17">
        <v>192</v>
      </c>
      <c r="Q12" s="350">
        <v>200</v>
      </c>
      <c r="R12" s="19">
        <f t="shared" si="2"/>
        <v>4.166666666666674</v>
      </c>
    </row>
    <row r="13" spans="3:17" ht="15">
      <c r="C13" s="31"/>
      <c r="K13" s="318"/>
      <c r="L13" s="347"/>
      <c r="M13" s="17"/>
      <c r="N13" s="17"/>
      <c r="O13" s="21"/>
      <c r="P13" s="17"/>
      <c r="Q13" s="14"/>
    </row>
    <row r="14" spans="1:18" s="22" customFormat="1" ht="15">
      <c r="A14" s="86" t="s">
        <v>26</v>
      </c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P14" s="13"/>
      <c r="Q14" s="14"/>
      <c r="R14" s="13"/>
    </row>
    <row r="15" spans="2:18" s="29" customFormat="1" ht="15">
      <c r="B15" s="29" t="s">
        <v>13</v>
      </c>
      <c r="D15" s="13">
        <v>220645</v>
      </c>
      <c r="E15" s="13">
        <v>234707</v>
      </c>
      <c r="F15" s="13"/>
      <c r="G15" s="13">
        <v>224393</v>
      </c>
      <c r="H15" s="13">
        <v>232950</v>
      </c>
      <c r="I15" s="13">
        <v>237792</v>
      </c>
      <c r="J15" s="13">
        <v>244503</v>
      </c>
      <c r="K15" s="319">
        <f>SUM(K16:K18)</f>
        <v>252722</v>
      </c>
      <c r="L15" s="351">
        <f>SUM(L16:L18)</f>
        <v>266348</v>
      </c>
      <c r="M15" s="13">
        <f aca="true" t="shared" si="3" ref="M15:M21">IF(AND(L15=0,K15=0),0,IF(OR(AND(L15&gt;0,K15&lt;=0),AND(L15&lt;0,K15&gt;=0)),"nm",IF(AND(L15&lt;0,K15&lt;0),IF(-(L15/K15-1)*100&lt;-100,"(&gt;100)",-(L15/K15-1)*100),IF((L15/K15-1)*100&gt;100,"&gt;100",(L15/K15-1)*100))))</f>
        <v>5.3916952224183134</v>
      </c>
      <c r="N15" s="15">
        <f aca="true" t="shared" si="4" ref="N15:N21">IF(AND(L15=0,H15=0),0,IF(OR(AND(L15&gt;0,H15&lt;=0),AND(L15&lt;0,H15&gt;=0)),"nm",IF(AND(L15&lt;0,H15&lt;0),IF(-(L15/H15-1)*100&lt;-100,"(&gt;100)",-(L15/H15-1)*100),IF((L15/H15-1)*100&gt;100,"&gt;100",(L15/H15-1)*100))))</f>
        <v>14.336982185018243</v>
      </c>
      <c r="P15" s="13">
        <v>228811</v>
      </c>
      <c r="Q15" s="351">
        <f>SUM(Q16:Q18)</f>
        <v>259846</v>
      </c>
      <c r="R15" s="13">
        <f>IF(AND(Q15=0,P15=0),0,IF(OR(AND(Q15&gt;0,P15&lt;=0),AND(Q15&lt;0,P15&gt;=0)),"nm",IF(AND(Q15&lt;0,P15&lt;0),IF(-(Q15/P15-1)*100&lt;-100,"(&gt;100)",-(Q15/P15-1)*100),IF((Q15/P15-1)*100&gt;100,"&gt;100",(Q15/P15-1)*100))))</f>
        <v>13.563596155779223</v>
      </c>
    </row>
    <row r="16" spans="3:18" s="34" customFormat="1" ht="14.25">
      <c r="C16" s="34" t="s">
        <v>14</v>
      </c>
      <c r="D16" s="19">
        <v>127832</v>
      </c>
      <c r="E16" s="19">
        <v>141245</v>
      </c>
      <c r="F16" s="19"/>
      <c r="G16" s="19">
        <v>132388</v>
      </c>
      <c r="H16" s="19">
        <v>138617</v>
      </c>
      <c r="I16" s="19">
        <v>145902</v>
      </c>
      <c r="J16" s="19">
        <v>149104</v>
      </c>
      <c r="K16" s="320">
        <v>154232</v>
      </c>
      <c r="L16" s="352">
        <v>161278</v>
      </c>
      <c r="M16" s="17">
        <f t="shared" si="3"/>
        <v>4.568442346594748</v>
      </c>
      <c r="N16" s="117">
        <f t="shared" si="4"/>
        <v>16.347922693464724</v>
      </c>
      <c r="O16" s="32"/>
      <c r="P16" s="17">
        <v>135532</v>
      </c>
      <c r="Q16" s="352">
        <v>157857</v>
      </c>
      <c r="R16" s="19">
        <f aca="true" t="shared" si="5" ref="R16:R21">IF(AND(Q16=0,P16=0),0,IF(OR(AND(Q16&gt;0,P16&lt;=0),AND(Q16&lt;0,P16&gt;=0)),"nm",IF(AND(Q16&lt;0,P16&lt;0),IF(-(Q16/P16-1)*100&lt;-100,"(&gt;100)",-(Q16/P16-1)*100),IF((Q16/P16-1)*100&gt;100,"&gt;100",(Q16/P16-1)*100))))</f>
        <v>16.472124664285914</v>
      </c>
    </row>
    <row r="17" spans="3:18" s="34" customFormat="1" ht="14.25">
      <c r="C17" s="34" t="s">
        <v>15</v>
      </c>
      <c r="D17" s="19">
        <v>41782</v>
      </c>
      <c r="E17" s="19">
        <v>43190</v>
      </c>
      <c r="F17" s="19"/>
      <c r="G17" s="19">
        <v>42548</v>
      </c>
      <c r="H17" s="19">
        <v>43195</v>
      </c>
      <c r="I17" s="19">
        <v>40880</v>
      </c>
      <c r="J17" s="19">
        <v>46548</v>
      </c>
      <c r="K17" s="320">
        <v>49926</v>
      </c>
      <c r="L17" s="352">
        <v>53737</v>
      </c>
      <c r="M17" s="17">
        <f t="shared" si="3"/>
        <v>7.6332972799743715</v>
      </c>
      <c r="N17" s="117">
        <f t="shared" si="4"/>
        <v>24.40560250028938</v>
      </c>
      <c r="O17" s="32"/>
      <c r="P17" s="17">
        <v>42275</v>
      </c>
      <c r="Q17" s="352">
        <v>51978</v>
      </c>
      <c r="R17" s="19">
        <f>IF(AND(Q17=0,P17=0),0,IF(OR(AND(Q17&gt;0,P17&lt;=0),AND(Q17&lt;0,P17&gt;=0)),"nm",IF(AND(Q17&lt;0,P17&lt;0),IF(-(Q17/P17-1)*100&lt;-100,"(&gt;100)",-(Q17/P17-1)*100),IF((Q17/P17-1)*100&gt;100,"&gt;100",(Q17/P17-1)*100))))</f>
        <v>22.952099349497335</v>
      </c>
    </row>
    <row r="18" spans="3:18" s="34" customFormat="1" ht="14.25">
      <c r="C18" s="34" t="s">
        <v>16</v>
      </c>
      <c r="D18" s="19">
        <v>51031</v>
      </c>
      <c r="E18" s="19">
        <v>50272</v>
      </c>
      <c r="F18" s="19"/>
      <c r="G18" s="19">
        <v>49457</v>
      </c>
      <c r="H18" s="19">
        <v>51138</v>
      </c>
      <c r="I18" s="19">
        <v>51010</v>
      </c>
      <c r="J18" s="19">
        <v>48851</v>
      </c>
      <c r="K18" s="320">
        <v>48564</v>
      </c>
      <c r="L18" s="352">
        <v>51333</v>
      </c>
      <c r="M18" s="17">
        <f t="shared" si="3"/>
        <v>5.701754385964919</v>
      </c>
      <c r="N18" s="117">
        <f t="shared" si="4"/>
        <v>0.38132113105713294</v>
      </c>
      <c r="O18" s="32"/>
      <c r="P18" s="17">
        <v>51004</v>
      </c>
      <c r="Q18" s="352">
        <v>50011</v>
      </c>
      <c r="R18" s="19">
        <f t="shared" si="5"/>
        <v>-1.9469061250098063</v>
      </c>
    </row>
    <row r="19" spans="2:18" s="29" customFormat="1" ht="15">
      <c r="B19" s="29" t="s">
        <v>17</v>
      </c>
      <c r="D19" s="13">
        <v>204336</v>
      </c>
      <c r="E19" s="13">
        <v>215626</v>
      </c>
      <c r="F19" s="13"/>
      <c r="G19" s="13">
        <v>206483</v>
      </c>
      <c r="H19" s="13">
        <v>214221</v>
      </c>
      <c r="I19" s="13">
        <v>218581</v>
      </c>
      <c r="J19" s="13">
        <v>224126</v>
      </c>
      <c r="K19" s="319">
        <f>SUM(K20:K21)</f>
        <v>231711</v>
      </c>
      <c r="L19" s="351">
        <f>SUM(L20:L21)</f>
        <v>245246</v>
      </c>
      <c r="M19" s="13">
        <f t="shared" si="3"/>
        <v>5.841328206256935</v>
      </c>
      <c r="N19" s="15">
        <f t="shared" si="4"/>
        <v>14.48270711088082</v>
      </c>
      <c r="P19" s="13">
        <v>210650</v>
      </c>
      <c r="Q19" s="351">
        <f>SUM(Q20:Q21)</f>
        <v>238788</v>
      </c>
      <c r="R19" s="13">
        <f t="shared" si="5"/>
        <v>13.35770234986946</v>
      </c>
    </row>
    <row r="20" spans="3:18" s="34" customFormat="1" ht="14.25">
      <c r="C20" s="34" t="s">
        <v>18</v>
      </c>
      <c r="D20" s="19">
        <v>178064</v>
      </c>
      <c r="E20" s="19">
        <v>184792</v>
      </c>
      <c r="F20" s="19"/>
      <c r="G20" s="19">
        <v>181335</v>
      </c>
      <c r="H20" s="19">
        <v>182951</v>
      </c>
      <c r="I20" s="19">
        <v>184815</v>
      </c>
      <c r="J20" s="19">
        <v>189502</v>
      </c>
      <c r="K20" s="320">
        <v>195404</v>
      </c>
      <c r="L20" s="352">
        <v>205628</v>
      </c>
      <c r="M20" s="17">
        <f t="shared" si="3"/>
        <v>5.232236801703127</v>
      </c>
      <c r="N20" s="117">
        <f t="shared" si="4"/>
        <v>12.395122191187813</v>
      </c>
      <c r="O20" s="32"/>
      <c r="P20" s="17">
        <v>182002</v>
      </c>
      <c r="Q20" s="352">
        <v>200656</v>
      </c>
      <c r="R20" s="19">
        <f t="shared" si="5"/>
        <v>10.249337919363533</v>
      </c>
    </row>
    <row r="21" spans="3:18" s="34" customFormat="1" ht="14.25">
      <c r="C21" s="34" t="s">
        <v>19</v>
      </c>
      <c r="D21" s="19">
        <v>26272</v>
      </c>
      <c r="E21" s="19">
        <v>30834</v>
      </c>
      <c r="F21" s="19"/>
      <c r="G21" s="19">
        <v>25148</v>
      </c>
      <c r="H21" s="19">
        <v>31270</v>
      </c>
      <c r="I21" s="19">
        <v>33766</v>
      </c>
      <c r="J21" s="19">
        <v>34624</v>
      </c>
      <c r="K21" s="320">
        <v>36307</v>
      </c>
      <c r="L21" s="352">
        <v>39618</v>
      </c>
      <c r="M21" s="17">
        <f t="shared" si="3"/>
        <v>9.119453548902424</v>
      </c>
      <c r="N21" s="117">
        <f t="shared" si="4"/>
        <v>26.696514230892234</v>
      </c>
      <c r="O21" s="32"/>
      <c r="P21" s="17">
        <v>28648</v>
      </c>
      <c r="Q21" s="352">
        <v>38132</v>
      </c>
      <c r="R21" s="19">
        <f t="shared" si="5"/>
        <v>33.10527785534767</v>
      </c>
    </row>
    <row r="22" spans="3:17" ht="14.25">
      <c r="C22" s="6"/>
      <c r="L22" s="347"/>
      <c r="M22" s="17"/>
      <c r="N22" s="17"/>
      <c r="O22" s="21"/>
      <c r="P22" s="17"/>
      <c r="Q22" s="347"/>
    </row>
    <row r="23" spans="1:18" s="25" customFormat="1" ht="15">
      <c r="A23" s="46" t="s">
        <v>25</v>
      </c>
      <c r="D23" s="52"/>
      <c r="E23" s="52"/>
      <c r="F23" s="52"/>
      <c r="G23" s="52"/>
      <c r="H23" s="52"/>
      <c r="I23" s="52"/>
      <c r="J23" s="52"/>
      <c r="K23" s="326"/>
      <c r="L23" s="353"/>
      <c r="M23" s="52"/>
      <c r="N23" s="52"/>
      <c r="P23" s="52"/>
      <c r="Q23" s="353"/>
      <c r="R23" s="52"/>
    </row>
    <row r="24" spans="1:18" s="55" customFormat="1" ht="15">
      <c r="A24" s="55" t="s">
        <v>174</v>
      </c>
      <c r="D24" s="52">
        <v>2.02</v>
      </c>
      <c r="E24" s="52">
        <v>1.84</v>
      </c>
      <c r="F24" s="52"/>
      <c r="G24" s="112">
        <v>1.93</v>
      </c>
      <c r="H24" s="112">
        <v>1.84</v>
      </c>
      <c r="I24" s="112">
        <v>1.8</v>
      </c>
      <c r="J24" s="112">
        <v>1.79</v>
      </c>
      <c r="K24" s="327">
        <v>1.8</v>
      </c>
      <c r="L24" s="354">
        <v>1.8</v>
      </c>
      <c r="M24" s="52">
        <f>L24-K24</f>
        <v>0</v>
      </c>
      <c r="N24" s="52">
        <f>L24-H24</f>
        <v>-0.040000000000000036</v>
      </c>
      <c r="P24" s="52">
        <v>1.88</v>
      </c>
      <c r="Q24" s="354">
        <v>1.8</v>
      </c>
      <c r="R24" s="52">
        <f>Q24-P24</f>
        <v>-0.07999999999999985</v>
      </c>
    </row>
    <row r="25" spans="2:18" s="25" customFormat="1" ht="15">
      <c r="B25" s="25" t="s">
        <v>48</v>
      </c>
      <c r="D25" s="52">
        <v>2.78</v>
      </c>
      <c r="E25" s="52">
        <v>2.43</v>
      </c>
      <c r="F25" s="52"/>
      <c r="G25" s="52">
        <v>2.48</v>
      </c>
      <c r="H25" s="52">
        <v>2.43</v>
      </c>
      <c r="I25" s="52">
        <v>2.43</v>
      </c>
      <c r="J25" s="52">
        <v>2.37</v>
      </c>
      <c r="K25" s="8">
        <v>2.38</v>
      </c>
      <c r="L25" s="355">
        <v>2.38</v>
      </c>
      <c r="M25" s="52">
        <f aca="true" t="shared" si="6" ref="M25:M31">L25-K25</f>
        <v>0</v>
      </c>
      <c r="N25" s="52">
        <f aca="true" t="shared" si="7" ref="N25:N31">L25-H25</f>
        <v>-0.050000000000000266</v>
      </c>
      <c r="P25" s="52">
        <v>2.45</v>
      </c>
      <c r="Q25" s="355">
        <v>2.38</v>
      </c>
      <c r="R25" s="52">
        <f aca="true" t="shared" si="8" ref="R25:R31">Q25-P25</f>
        <v>-0.07000000000000028</v>
      </c>
    </row>
    <row r="26" spans="3:18" s="54" customFormat="1" ht="14.25">
      <c r="C26" s="54" t="s">
        <v>14</v>
      </c>
      <c r="D26" s="49">
        <v>3.2</v>
      </c>
      <c r="E26" s="49">
        <v>2.79</v>
      </c>
      <c r="F26" s="49"/>
      <c r="G26" s="49">
        <v>2.86</v>
      </c>
      <c r="H26" s="49">
        <v>2.85</v>
      </c>
      <c r="I26" s="49">
        <v>2.74</v>
      </c>
      <c r="J26" s="49">
        <v>2.69</v>
      </c>
      <c r="K26" s="74">
        <v>2.68</v>
      </c>
      <c r="L26" s="350">
        <v>2.68</v>
      </c>
      <c r="M26" s="356">
        <f t="shared" si="6"/>
        <v>0</v>
      </c>
      <c r="N26" s="356">
        <f t="shared" si="7"/>
        <v>-0.16999999999999993</v>
      </c>
      <c r="O26" s="57"/>
      <c r="P26" s="356">
        <v>2.85</v>
      </c>
      <c r="Q26" s="350">
        <v>2.68</v>
      </c>
      <c r="R26" s="49">
        <f t="shared" si="8"/>
        <v>-0.16999999999999993</v>
      </c>
    </row>
    <row r="27" spans="3:18" s="54" customFormat="1" ht="14.25">
      <c r="C27" s="54" t="s">
        <v>15</v>
      </c>
      <c r="D27" s="49">
        <v>0.91</v>
      </c>
      <c r="E27" s="49">
        <v>0.83</v>
      </c>
      <c r="F27" s="49"/>
      <c r="G27" s="49">
        <v>0.71</v>
      </c>
      <c r="H27" s="49">
        <v>0.76</v>
      </c>
      <c r="I27" s="49">
        <v>0.95</v>
      </c>
      <c r="J27" s="49">
        <v>0.9</v>
      </c>
      <c r="K27" s="328">
        <v>1</v>
      </c>
      <c r="L27" s="357">
        <v>0.95</v>
      </c>
      <c r="M27" s="356">
        <f t="shared" si="6"/>
        <v>-0.050000000000000044</v>
      </c>
      <c r="N27" s="356">
        <f t="shared" si="7"/>
        <v>0.18999999999999995</v>
      </c>
      <c r="O27" s="57"/>
      <c r="P27" s="356">
        <v>0.74</v>
      </c>
      <c r="Q27" s="350">
        <v>0.97</v>
      </c>
      <c r="R27" s="49">
        <f t="shared" si="8"/>
        <v>0.22999999999999998</v>
      </c>
    </row>
    <row r="28" spans="3:18" s="54" customFormat="1" ht="14.25">
      <c r="C28" s="54" t="s">
        <v>16</v>
      </c>
      <c r="D28" s="49">
        <v>3.26</v>
      </c>
      <c r="E28" s="49">
        <v>2.79</v>
      </c>
      <c r="F28" s="49"/>
      <c r="G28" s="49">
        <v>2.98</v>
      </c>
      <c r="H28" s="49">
        <v>2.69</v>
      </c>
      <c r="I28" s="49">
        <v>2.73</v>
      </c>
      <c r="J28" s="49">
        <v>2.79</v>
      </c>
      <c r="K28" s="74">
        <v>2.87</v>
      </c>
      <c r="L28" s="350">
        <v>2.92</v>
      </c>
      <c r="M28" s="356">
        <f t="shared" si="6"/>
        <v>0.04999999999999982</v>
      </c>
      <c r="N28" s="356">
        <f t="shared" si="7"/>
        <v>0.22999999999999998</v>
      </c>
      <c r="O28" s="57"/>
      <c r="P28" s="356">
        <v>2.8</v>
      </c>
      <c r="Q28" s="350">
        <v>2.89</v>
      </c>
      <c r="R28" s="49">
        <f t="shared" si="8"/>
        <v>0.0900000000000003</v>
      </c>
    </row>
    <row r="29" spans="2:18" s="25" customFormat="1" ht="15">
      <c r="B29" s="25" t="s">
        <v>49</v>
      </c>
      <c r="D29" s="52">
        <v>0.81</v>
      </c>
      <c r="E29" s="52">
        <v>0.64</v>
      </c>
      <c r="F29" s="52"/>
      <c r="G29" s="52">
        <v>0.6</v>
      </c>
      <c r="H29" s="52">
        <v>0.64</v>
      </c>
      <c r="I29" s="52">
        <v>0.69</v>
      </c>
      <c r="J29" s="52">
        <v>0.63</v>
      </c>
      <c r="K29" s="8">
        <v>0.64</v>
      </c>
      <c r="L29" s="355">
        <v>0.62</v>
      </c>
      <c r="M29" s="52">
        <f t="shared" si="6"/>
        <v>-0.020000000000000018</v>
      </c>
      <c r="N29" s="52">
        <f t="shared" si="7"/>
        <v>-0.020000000000000018</v>
      </c>
      <c r="P29" s="52">
        <v>0.62</v>
      </c>
      <c r="Q29" s="355">
        <v>0.63</v>
      </c>
      <c r="R29" s="52">
        <f t="shared" si="8"/>
        <v>0.010000000000000009</v>
      </c>
    </row>
    <row r="30" spans="3:18" s="54" customFormat="1" ht="14.25">
      <c r="C30" s="54" t="s">
        <v>18</v>
      </c>
      <c r="D30" s="49">
        <v>0.64</v>
      </c>
      <c r="E30" s="49">
        <v>0.53</v>
      </c>
      <c r="F30" s="49"/>
      <c r="G30" s="49">
        <v>0.48</v>
      </c>
      <c r="H30" s="49">
        <v>0.53</v>
      </c>
      <c r="I30" s="49">
        <v>0.58</v>
      </c>
      <c r="J30" s="49">
        <v>0.51</v>
      </c>
      <c r="K30" s="74">
        <v>0.55</v>
      </c>
      <c r="L30" s="350">
        <v>0.55</v>
      </c>
      <c r="M30" s="356">
        <f t="shared" si="6"/>
        <v>0</v>
      </c>
      <c r="N30" s="356">
        <f t="shared" si="7"/>
        <v>0.020000000000000018</v>
      </c>
      <c r="O30" s="57"/>
      <c r="P30" s="356">
        <v>0.51</v>
      </c>
      <c r="Q30" s="350">
        <v>0.55</v>
      </c>
      <c r="R30" s="49">
        <f t="shared" si="8"/>
        <v>0.040000000000000036</v>
      </c>
    </row>
    <row r="31" spans="3:18" s="54" customFormat="1" ht="14.25">
      <c r="C31" s="54" t="s">
        <v>19</v>
      </c>
      <c r="D31" s="49">
        <v>2.02</v>
      </c>
      <c r="E31" s="49">
        <v>1.33</v>
      </c>
      <c r="F31" s="49"/>
      <c r="G31" s="49">
        <v>1.46</v>
      </c>
      <c r="H31" s="49">
        <v>1.3</v>
      </c>
      <c r="I31" s="49">
        <v>1.28</v>
      </c>
      <c r="J31" s="49">
        <v>1.26</v>
      </c>
      <c r="K31" s="74">
        <v>1.12</v>
      </c>
      <c r="L31" s="350">
        <v>1.02</v>
      </c>
      <c r="M31" s="356">
        <f t="shared" si="6"/>
        <v>-0.10000000000000009</v>
      </c>
      <c r="N31" s="356">
        <f t="shared" si="7"/>
        <v>-0.28</v>
      </c>
      <c r="O31" s="57"/>
      <c r="P31" s="356">
        <v>1.35</v>
      </c>
      <c r="Q31" s="350">
        <v>1.06</v>
      </c>
      <c r="R31" s="49">
        <f t="shared" si="8"/>
        <v>-0.29000000000000004</v>
      </c>
    </row>
  </sheetData>
  <sheetProtection/>
  <printOptions/>
  <pageMargins left="0.75" right="0.75" top="0.67" bottom="1" header="0.5" footer="0.5"/>
  <pageSetup fitToHeight="1" fitToWidth="1" horizontalDpi="600" verticalDpi="600" orientation="landscape" scale="75" r:id="rId1"/>
  <headerFooter alignWithMargins="0">
    <oddFooter>&amp;L&amp;F
&amp;A&amp;R&amp;D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R23"/>
  <sheetViews>
    <sheetView zoomScale="75" zoomScaleNormal="75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2" width="2.8515625" style="20" customWidth="1"/>
    <col min="3" max="3" width="46.57421875" style="9" customWidth="1"/>
    <col min="4" max="5" width="8.421875" style="73" customWidth="1"/>
    <col min="6" max="6" width="3.7109375" style="73" customWidth="1"/>
    <col min="7" max="12" width="8.421875" style="73" customWidth="1"/>
    <col min="13" max="14" width="9.421875" style="73" customWidth="1"/>
    <col min="15" max="15" width="3.28125" style="73" customWidth="1"/>
    <col min="16" max="18" width="9.421875" style="73" customWidth="1"/>
    <col min="19" max="16384" width="9.140625" style="20" customWidth="1"/>
  </cols>
  <sheetData>
    <row r="1" spans="1:18" s="40" customFormat="1" ht="20.25">
      <c r="A1" s="39" t="s">
        <v>22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43"/>
      <c r="P2" s="300" t="s">
        <v>387</v>
      </c>
      <c r="Q2" s="300" t="s">
        <v>388</v>
      </c>
      <c r="R2" s="300" t="s">
        <v>389</v>
      </c>
    </row>
    <row r="3" spans="1:18" s="16" customFormat="1" ht="8.25" customHeight="1">
      <c r="A3" s="7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O3" s="15"/>
      <c r="P3" s="15"/>
      <c r="Q3" s="121"/>
      <c r="R3" s="15"/>
    </row>
    <row r="4" spans="1:18" s="16" customFormat="1" ht="15">
      <c r="A4" s="45" t="s">
        <v>104</v>
      </c>
      <c r="D4" s="15"/>
      <c r="E4" s="15"/>
      <c r="F4" s="15"/>
      <c r="G4" s="15"/>
      <c r="H4" s="15"/>
      <c r="I4" s="15"/>
      <c r="J4" s="15"/>
      <c r="K4" s="15"/>
      <c r="L4" s="137"/>
      <c r="M4" s="15"/>
      <c r="N4" s="15"/>
      <c r="O4" s="15"/>
      <c r="P4" s="15"/>
      <c r="Q4" s="137"/>
      <c r="R4" s="15"/>
    </row>
    <row r="5" spans="1:18" s="16" customFormat="1" ht="15">
      <c r="A5" s="29" t="s">
        <v>22</v>
      </c>
      <c r="D5" s="15">
        <v>2148</v>
      </c>
      <c r="E5" s="15">
        <v>2748</v>
      </c>
      <c r="F5" s="15"/>
      <c r="G5" s="15">
        <v>647</v>
      </c>
      <c r="H5" s="15">
        <v>748</v>
      </c>
      <c r="I5" s="15">
        <v>730</v>
      </c>
      <c r="J5" s="15">
        <v>623</v>
      </c>
      <c r="K5" s="15">
        <v>787</v>
      </c>
      <c r="L5" s="121">
        <v>639</v>
      </c>
      <c r="M5" s="15">
        <v>-18.805590851334173</v>
      </c>
      <c r="N5" s="15">
        <v>-14.572192513368986</v>
      </c>
      <c r="O5" s="15"/>
      <c r="P5" s="15">
        <v>1395</v>
      </c>
      <c r="Q5" s="121">
        <v>1426</v>
      </c>
      <c r="R5" s="15">
        <v>2.2222222222222143</v>
      </c>
    </row>
    <row r="6" spans="2:18" s="16" customFormat="1" ht="15">
      <c r="B6" s="29" t="s">
        <v>92</v>
      </c>
      <c r="D6" s="15">
        <v>1394</v>
      </c>
      <c r="E6" s="15">
        <v>1397</v>
      </c>
      <c r="F6" s="15"/>
      <c r="G6" s="15">
        <v>341</v>
      </c>
      <c r="H6" s="15">
        <v>358</v>
      </c>
      <c r="I6" s="15">
        <v>340</v>
      </c>
      <c r="J6" s="15">
        <v>358</v>
      </c>
      <c r="K6" s="15">
        <v>416</v>
      </c>
      <c r="L6" s="121">
        <v>387</v>
      </c>
      <c r="M6" s="15">
        <v>-6.971153846153843</v>
      </c>
      <c r="N6" s="15">
        <v>8.100558659217882</v>
      </c>
      <c r="O6" s="15"/>
      <c r="P6" s="15">
        <v>699</v>
      </c>
      <c r="Q6" s="121">
        <v>803</v>
      </c>
      <c r="R6" s="15">
        <v>14.878397711015733</v>
      </c>
    </row>
    <row r="7" spans="3:18" ht="14.25">
      <c r="C7" s="31" t="s">
        <v>27</v>
      </c>
      <c r="D7" s="73">
        <v>170</v>
      </c>
      <c r="E7" s="73">
        <v>179</v>
      </c>
      <c r="G7" s="73">
        <v>42</v>
      </c>
      <c r="H7" s="73">
        <v>42</v>
      </c>
      <c r="I7" s="73">
        <v>45</v>
      </c>
      <c r="J7" s="73">
        <v>50</v>
      </c>
      <c r="K7" s="73">
        <v>43</v>
      </c>
      <c r="L7" s="115">
        <v>34</v>
      </c>
      <c r="M7" s="128">
        <v>-20.93023255813954</v>
      </c>
      <c r="N7" s="73">
        <v>-19.047619047619047</v>
      </c>
      <c r="P7" s="73">
        <v>84</v>
      </c>
      <c r="Q7" s="115">
        <v>77</v>
      </c>
      <c r="R7" s="73">
        <v>-8.333333333333337</v>
      </c>
    </row>
    <row r="8" spans="3:18" ht="14.25">
      <c r="C8" s="31" t="s">
        <v>28</v>
      </c>
      <c r="D8" s="73">
        <v>146</v>
      </c>
      <c r="E8" s="73">
        <v>154</v>
      </c>
      <c r="G8" s="73">
        <v>27</v>
      </c>
      <c r="H8" s="73">
        <v>29</v>
      </c>
      <c r="I8" s="73">
        <v>38</v>
      </c>
      <c r="J8" s="73">
        <v>60</v>
      </c>
      <c r="K8" s="73">
        <v>73</v>
      </c>
      <c r="L8" s="115">
        <v>44</v>
      </c>
      <c r="M8" s="73">
        <v>-39.726027397260275</v>
      </c>
      <c r="N8" s="73">
        <v>51.72413793103448</v>
      </c>
      <c r="P8" s="73">
        <v>56</v>
      </c>
      <c r="Q8" s="115">
        <v>117</v>
      </c>
      <c r="R8" s="73" t="s">
        <v>369</v>
      </c>
    </row>
    <row r="9" spans="3:18" ht="14.25">
      <c r="C9" s="31" t="s">
        <v>29</v>
      </c>
      <c r="D9" s="73">
        <v>244</v>
      </c>
      <c r="E9" s="73">
        <v>227</v>
      </c>
      <c r="G9" s="73">
        <v>59</v>
      </c>
      <c r="H9" s="73">
        <v>57</v>
      </c>
      <c r="I9" s="73">
        <v>55</v>
      </c>
      <c r="J9" s="73">
        <v>56</v>
      </c>
      <c r="K9" s="73">
        <v>63</v>
      </c>
      <c r="L9" s="115">
        <v>66</v>
      </c>
      <c r="M9" s="73">
        <v>4.761904761904767</v>
      </c>
      <c r="N9" s="73">
        <v>15.789473684210531</v>
      </c>
      <c r="P9" s="73">
        <v>116</v>
      </c>
      <c r="Q9" s="115">
        <v>129</v>
      </c>
      <c r="R9" s="73">
        <v>11.206896551724132</v>
      </c>
    </row>
    <row r="10" spans="3:18" ht="14.25">
      <c r="C10" s="31" t="s">
        <v>30</v>
      </c>
      <c r="D10" s="73">
        <v>375</v>
      </c>
      <c r="E10" s="73">
        <v>333</v>
      </c>
      <c r="G10" s="73">
        <v>100</v>
      </c>
      <c r="H10" s="73">
        <v>101</v>
      </c>
      <c r="I10" s="73">
        <v>80</v>
      </c>
      <c r="J10" s="73">
        <v>52</v>
      </c>
      <c r="K10" s="73">
        <v>93</v>
      </c>
      <c r="L10" s="115">
        <v>95</v>
      </c>
      <c r="M10" s="73">
        <v>2.1505376344086002</v>
      </c>
      <c r="N10" s="73">
        <v>-5.940594059405946</v>
      </c>
      <c r="P10" s="73">
        <v>201</v>
      </c>
      <c r="Q10" s="115">
        <v>188</v>
      </c>
      <c r="R10" s="73">
        <v>-6.467661691542292</v>
      </c>
    </row>
    <row r="11" spans="3:18" ht="14.25">
      <c r="C11" s="31" t="s">
        <v>31</v>
      </c>
      <c r="D11" s="73">
        <v>57</v>
      </c>
      <c r="E11" s="73">
        <v>59</v>
      </c>
      <c r="G11" s="73">
        <v>13</v>
      </c>
      <c r="H11" s="73">
        <v>16</v>
      </c>
      <c r="I11" s="73">
        <v>14</v>
      </c>
      <c r="J11" s="73">
        <v>16</v>
      </c>
      <c r="K11" s="73">
        <v>20</v>
      </c>
      <c r="L11" s="115">
        <v>16</v>
      </c>
      <c r="M11" s="73">
        <v>-20</v>
      </c>
      <c r="N11" s="73">
        <v>0</v>
      </c>
      <c r="P11" s="73">
        <v>29</v>
      </c>
      <c r="Q11" s="115">
        <v>36</v>
      </c>
      <c r="R11" s="128">
        <v>24.13793103448276</v>
      </c>
    </row>
    <row r="12" spans="3:18" ht="14.25">
      <c r="C12" s="31" t="s">
        <v>32</v>
      </c>
      <c r="D12" s="73">
        <v>84</v>
      </c>
      <c r="E12" s="73">
        <v>85</v>
      </c>
      <c r="G12" s="73">
        <v>20</v>
      </c>
      <c r="H12" s="73">
        <v>22</v>
      </c>
      <c r="I12" s="73">
        <v>20</v>
      </c>
      <c r="J12" s="73">
        <v>23</v>
      </c>
      <c r="K12" s="73">
        <v>20</v>
      </c>
      <c r="L12" s="115">
        <v>22</v>
      </c>
      <c r="M12" s="73">
        <v>10</v>
      </c>
      <c r="N12" s="73">
        <v>0</v>
      </c>
      <c r="P12" s="73">
        <v>42</v>
      </c>
      <c r="Q12" s="115">
        <v>42</v>
      </c>
      <c r="R12" s="73">
        <v>0</v>
      </c>
    </row>
    <row r="13" spans="3:18" ht="15.75" customHeight="1">
      <c r="C13" s="31" t="s">
        <v>33</v>
      </c>
      <c r="D13" s="73">
        <v>143</v>
      </c>
      <c r="E13" s="73">
        <v>149</v>
      </c>
      <c r="G13" s="73">
        <v>35</v>
      </c>
      <c r="H13" s="73">
        <v>37</v>
      </c>
      <c r="I13" s="73">
        <v>37</v>
      </c>
      <c r="J13" s="73">
        <v>40</v>
      </c>
      <c r="K13" s="73">
        <v>34</v>
      </c>
      <c r="L13" s="115">
        <v>37</v>
      </c>
      <c r="M13" s="73">
        <v>8.823529411764696</v>
      </c>
      <c r="N13" s="73">
        <v>0</v>
      </c>
      <c r="P13" s="73">
        <v>72</v>
      </c>
      <c r="Q13" s="115">
        <v>71</v>
      </c>
      <c r="R13" s="73">
        <v>-1.388888888888884</v>
      </c>
    </row>
    <row r="14" spans="3:18" ht="14.25">
      <c r="C14" s="31" t="s">
        <v>34</v>
      </c>
      <c r="D14" s="73">
        <v>20</v>
      </c>
      <c r="E14" s="73">
        <v>22</v>
      </c>
      <c r="G14" s="73">
        <v>5</v>
      </c>
      <c r="H14" s="73">
        <v>6</v>
      </c>
      <c r="I14" s="73">
        <v>5</v>
      </c>
      <c r="J14" s="73">
        <v>6</v>
      </c>
      <c r="K14" s="73">
        <v>5</v>
      </c>
      <c r="L14" s="115">
        <v>6</v>
      </c>
      <c r="M14" s="73">
        <v>20</v>
      </c>
      <c r="N14" s="73">
        <v>0</v>
      </c>
      <c r="P14" s="73">
        <v>11</v>
      </c>
      <c r="Q14" s="115">
        <v>11</v>
      </c>
      <c r="R14" s="128">
        <v>0</v>
      </c>
    </row>
    <row r="15" spans="3:18" ht="14.25">
      <c r="C15" s="31" t="s">
        <v>35</v>
      </c>
      <c r="D15" s="73">
        <v>101</v>
      </c>
      <c r="E15" s="73">
        <v>136</v>
      </c>
      <c r="G15" s="73">
        <v>27</v>
      </c>
      <c r="H15" s="73">
        <v>34</v>
      </c>
      <c r="I15" s="73">
        <v>31</v>
      </c>
      <c r="J15" s="73">
        <v>44</v>
      </c>
      <c r="K15" s="73">
        <v>51</v>
      </c>
      <c r="L15" s="115">
        <v>52</v>
      </c>
      <c r="M15" s="73">
        <v>1.9607843137254832</v>
      </c>
      <c r="N15" s="73">
        <v>52.941176470588225</v>
      </c>
      <c r="P15" s="73">
        <v>61</v>
      </c>
      <c r="Q15" s="115">
        <v>103</v>
      </c>
      <c r="R15" s="128">
        <v>68.85245901639345</v>
      </c>
    </row>
    <row r="16" spans="3:18" ht="14.25">
      <c r="C16" s="31" t="s">
        <v>36</v>
      </c>
      <c r="D16" s="73">
        <v>54</v>
      </c>
      <c r="E16" s="73">
        <v>53</v>
      </c>
      <c r="G16" s="73">
        <v>13</v>
      </c>
      <c r="H16" s="73">
        <v>14</v>
      </c>
      <c r="I16" s="73">
        <v>15</v>
      </c>
      <c r="J16" s="73">
        <v>11</v>
      </c>
      <c r="K16" s="73">
        <v>14</v>
      </c>
      <c r="L16" s="115">
        <v>15</v>
      </c>
      <c r="M16" s="73">
        <v>7.14285714285714</v>
      </c>
      <c r="N16" s="73">
        <v>7.14285714285714</v>
      </c>
      <c r="P16" s="73">
        <v>27</v>
      </c>
      <c r="Q16" s="115">
        <v>29</v>
      </c>
      <c r="R16" s="73">
        <v>7.407407407407418</v>
      </c>
    </row>
    <row r="17" spans="2:18" s="16" customFormat="1" ht="15">
      <c r="B17" s="29" t="s">
        <v>335</v>
      </c>
      <c r="D17" s="15">
        <v>433</v>
      </c>
      <c r="E17" s="15">
        <v>895</v>
      </c>
      <c r="F17" s="15"/>
      <c r="G17" s="15">
        <v>230</v>
      </c>
      <c r="H17" s="15">
        <v>278</v>
      </c>
      <c r="I17" s="15">
        <v>223</v>
      </c>
      <c r="J17" s="15">
        <v>164</v>
      </c>
      <c r="K17" s="15">
        <v>258</v>
      </c>
      <c r="L17" s="121">
        <v>146</v>
      </c>
      <c r="M17" s="129">
        <v>-43.41085271317829</v>
      </c>
      <c r="N17" s="15">
        <v>-47.48201438848921</v>
      </c>
      <c r="O17" s="15"/>
      <c r="P17" s="15">
        <v>508</v>
      </c>
      <c r="Q17" s="121">
        <v>404</v>
      </c>
      <c r="R17" s="129">
        <v>-20.472440944881885</v>
      </c>
    </row>
    <row r="18" spans="2:18" ht="15">
      <c r="B18" s="29"/>
      <c r="C18" s="31" t="s">
        <v>38</v>
      </c>
      <c r="D18" s="73">
        <v>700</v>
      </c>
      <c r="E18" s="73">
        <v>915</v>
      </c>
      <c r="G18" s="73">
        <v>260</v>
      </c>
      <c r="H18" s="73">
        <v>266</v>
      </c>
      <c r="I18" s="73">
        <v>235</v>
      </c>
      <c r="J18" s="73">
        <v>154</v>
      </c>
      <c r="K18" s="73">
        <v>269</v>
      </c>
      <c r="L18" s="115">
        <v>146</v>
      </c>
      <c r="M18" s="128">
        <v>-45.72490706319703</v>
      </c>
      <c r="N18" s="73">
        <v>-45.11278195488722</v>
      </c>
      <c r="P18" s="73">
        <v>526</v>
      </c>
      <c r="Q18" s="115">
        <v>415</v>
      </c>
      <c r="R18" s="128">
        <v>-21.10266159695817</v>
      </c>
    </row>
    <row r="19" spans="2:18" ht="15">
      <c r="B19" s="29"/>
      <c r="C19" s="31" t="s">
        <v>39</v>
      </c>
      <c r="D19" s="73">
        <v>-267</v>
      </c>
      <c r="E19" s="73">
        <v>-20</v>
      </c>
      <c r="G19" s="73">
        <v>-30</v>
      </c>
      <c r="H19" s="73">
        <v>12</v>
      </c>
      <c r="I19" s="73">
        <v>-12</v>
      </c>
      <c r="J19" s="73">
        <v>10</v>
      </c>
      <c r="K19" s="73">
        <v>-11</v>
      </c>
      <c r="L19" s="115">
        <v>0</v>
      </c>
      <c r="M19" s="128">
        <v>-100</v>
      </c>
      <c r="N19" s="73">
        <v>-100</v>
      </c>
      <c r="P19" s="73">
        <v>-18</v>
      </c>
      <c r="Q19" s="115">
        <v>-11</v>
      </c>
      <c r="R19" s="128">
        <v>38.888888888888886</v>
      </c>
    </row>
    <row r="20" spans="2:18" s="16" customFormat="1" ht="14.25" customHeight="1">
      <c r="B20" s="29" t="s">
        <v>23</v>
      </c>
      <c r="D20" s="15">
        <v>321</v>
      </c>
      <c r="E20" s="15">
        <v>456</v>
      </c>
      <c r="F20" s="15"/>
      <c r="G20" s="15">
        <v>76</v>
      </c>
      <c r="H20" s="15">
        <v>112</v>
      </c>
      <c r="I20" s="15">
        <v>167</v>
      </c>
      <c r="J20" s="15">
        <v>101</v>
      </c>
      <c r="K20" s="15">
        <v>113</v>
      </c>
      <c r="L20" s="339">
        <v>106</v>
      </c>
      <c r="M20" s="129">
        <v>-6.194690265486724</v>
      </c>
      <c r="N20" s="15">
        <v>-5.35714285714286</v>
      </c>
      <c r="O20" s="15"/>
      <c r="P20" s="15">
        <v>188</v>
      </c>
      <c r="Q20" s="339">
        <v>219</v>
      </c>
      <c r="R20" s="129">
        <v>16.48936170212767</v>
      </c>
    </row>
    <row r="21" spans="3:18" ht="14.25">
      <c r="C21" s="31" t="s">
        <v>37</v>
      </c>
      <c r="D21" s="73">
        <v>254</v>
      </c>
      <c r="E21" s="73">
        <v>310</v>
      </c>
      <c r="G21" s="73">
        <v>50</v>
      </c>
      <c r="H21" s="73">
        <v>98</v>
      </c>
      <c r="I21" s="73">
        <v>123</v>
      </c>
      <c r="J21" s="73">
        <v>39</v>
      </c>
      <c r="K21" s="73">
        <v>84</v>
      </c>
      <c r="L21" s="118">
        <v>82</v>
      </c>
      <c r="M21" s="128">
        <v>-2.3809523809523836</v>
      </c>
      <c r="N21" s="73">
        <v>-16.326530612244895</v>
      </c>
      <c r="P21" s="73">
        <v>148</v>
      </c>
      <c r="Q21" s="118">
        <v>166</v>
      </c>
      <c r="R21" s="128">
        <v>12.162162162162172</v>
      </c>
    </row>
    <row r="22" spans="3:18" ht="14.25">
      <c r="C22" s="31" t="s">
        <v>40</v>
      </c>
      <c r="D22" s="73">
        <v>13</v>
      </c>
      <c r="E22" s="73">
        <v>103</v>
      </c>
      <c r="G22" s="73">
        <v>14</v>
      </c>
      <c r="H22" s="73">
        <v>3</v>
      </c>
      <c r="I22" s="73">
        <v>34</v>
      </c>
      <c r="J22" s="73">
        <v>52</v>
      </c>
      <c r="K22" s="73">
        <v>6</v>
      </c>
      <c r="L22" s="118">
        <v>9</v>
      </c>
      <c r="M22" s="128">
        <v>50</v>
      </c>
      <c r="N22" s="73" t="s">
        <v>369</v>
      </c>
      <c r="P22" s="73">
        <v>17</v>
      </c>
      <c r="Q22" s="118">
        <v>15</v>
      </c>
      <c r="R22" s="128">
        <v>-11.764705882352944</v>
      </c>
    </row>
    <row r="23" spans="3:18" ht="14.25">
      <c r="C23" s="31" t="s">
        <v>41</v>
      </c>
      <c r="D23" s="73">
        <v>54</v>
      </c>
      <c r="E23" s="73">
        <v>43</v>
      </c>
      <c r="G23" s="73">
        <v>12</v>
      </c>
      <c r="H23" s="73">
        <v>11</v>
      </c>
      <c r="I23" s="73">
        <v>10</v>
      </c>
      <c r="J23" s="73">
        <v>10</v>
      </c>
      <c r="K23" s="73">
        <v>23</v>
      </c>
      <c r="L23" s="118">
        <v>15</v>
      </c>
      <c r="M23" s="128">
        <v>-34.78260869565217</v>
      </c>
      <c r="N23" s="73">
        <v>36.36363636363635</v>
      </c>
      <c r="P23" s="73">
        <v>23</v>
      </c>
      <c r="Q23" s="118">
        <v>38</v>
      </c>
      <c r="R23" s="128">
        <v>65.21739130434783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71" r:id="rId1"/>
  <headerFooter alignWithMargins="0">
    <oddFooter>&amp;L&amp;F
&amp;A&amp;R&amp;D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7"/>
    <pageSetUpPr fitToPage="1"/>
  </sheetPr>
  <dimension ref="A1:R17"/>
  <sheetViews>
    <sheetView zoomScale="75" zoomScaleNormal="75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2.140625" style="20" customWidth="1"/>
    <col min="2" max="2" width="3.140625" style="20" customWidth="1"/>
    <col min="3" max="3" width="56.421875" style="9" customWidth="1"/>
    <col min="4" max="4" width="9.140625" style="73" customWidth="1"/>
    <col min="5" max="5" width="9.140625" style="73" bestFit="1" customWidth="1"/>
    <col min="6" max="6" width="3.57421875" style="73" customWidth="1"/>
    <col min="7" max="7" width="8.57421875" style="73" customWidth="1"/>
    <col min="8" max="8" width="8.7109375" style="73" bestFit="1" customWidth="1"/>
    <col min="9" max="11" width="8.7109375" style="73" customWidth="1"/>
    <col min="12" max="12" width="8.7109375" style="73" bestFit="1" customWidth="1"/>
    <col min="13" max="13" width="8.00390625" style="73" bestFit="1" customWidth="1"/>
    <col min="14" max="14" width="7.7109375" style="73" customWidth="1"/>
    <col min="15" max="15" width="4.28125" style="73" customWidth="1"/>
    <col min="16" max="17" width="8.57421875" style="73" customWidth="1"/>
    <col min="18" max="18" width="8.421875" style="73" customWidth="1"/>
    <col min="19" max="16384" width="9.140625" style="20" customWidth="1"/>
  </cols>
  <sheetData>
    <row r="1" spans="1:18" s="40" customFormat="1" ht="20.25">
      <c r="A1" s="39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43"/>
      <c r="P2" s="300" t="s">
        <v>387</v>
      </c>
      <c r="Q2" s="300" t="s">
        <v>388</v>
      </c>
      <c r="R2" s="300" t="s">
        <v>389</v>
      </c>
    </row>
    <row r="3" spans="1:18" s="22" customFormat="1" ht="7.5" customHeight="1">
      <c r="A3" s="8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O3" s="30"/>
      <c r="P3" s="15"/>
      <c r="Q3" s="121"/>
      <c r="R3" s="15"/>
    </row>
    <row r="4" spans="1:18" s="22" customFormat="1" ht="14.25" customHeight="1">
      <c r="A4" s="45" t="s">
        <v>104</v>
      </c>
      <c r="D4" s="15"/>
      <c r="E4" s="15"/>
      <c r="F4" s="15"/>
      <c r="G4" s="15"/>
      <c r="H4" s="15"/>
      <c r="I4" s="15"/>
      <c r="J4" s="15"/>
      <c r="K4" s="15"/>
      <c r="L4" s="137"/>
      <c r="M4" s="15"/>
      <c r="N4" s="15"/>
      <c r="O4" s="30"/>
      <c r="P4" s="15"/>
      <c r="Q4" s="121"/>
      <c r="R4" s="15"/>
    </row>
    <row r="5" spans="1:18" s="16" customFormat="1" ht="15">
      <c r="A5" s="29" t="s">
        <v>0</v>
      </c>
      <c r="D5" s="15">
        <v>2604</v>
      </c>
      <c r="E5" s="15">
        <v>2925</v>
      </c>
      <c r="F5" s="15"/>
      <c r="G5" s="15">
        <v>702</v>
      </c>
      <c r="H5" s="15">
        <v>717</v>
      </c>
      <c r="I5" s="15">
        <v>726</v>
      </c>
      <c r="J5" s="15">
        <v>780</v>
      </c>
      <c r="K5" s="15">
        <v>773</v>
      </c>
      <c r="L5" s="121">
        <v>798</v>
      </c>
      <c r="M5" s="101">
        <v>3.2341526520051733</v>
      </c>
      <c r="N5" s="129">
        <v>11.297071129707103</v>
      </c>
      <c r="O5" s="15"/>
      <c r="P5" s="15">
        <v>1419</v>
      </c>
      <c r="Q5" s="121">
        <v>1571</v>
      </c>
      <c r="R5" s="101">
        <v>10.711768851303738</v>
      </c>
    </row>
    <row r="6" spans="2:18" s="16" customFormat="1" ht="15">
      <c r="B6" s="29" t="s">
        <v>42</v>
      </c>
      <c r="D6" s="15">
        <v>1292</v>
      </c>
      <c r="E6" s="15">
        <v>1422</v>
      </c>
      <c r="F6" s="15"/>
      <c r="G6" s="15">
        <v>338</v>
      </c>
      <c r="H6" s="15">
        <v>362</v>
      </c>
      <c r="I6" s="15">
        <v>360</v>
      </c>
      <c r="J6" s="15">
        <v>362</v>
      </c>
      <c r="K6" s="15">
        <v>405</v>
      </c>
      <c r="L6" s="121">
        <v>423</v>
      </c>
      <c r="M6" s="101">
        <v>4.444444444444451</v>
      </c>
      <c r="N6" s="129">
        <v>16.850828729281766</v>
      </c>
      <c r="O6" s="15"/>
      <c r="P6" s="15">
        <v>700</v>
      </c>
      <c r="Q6" s="121">
        <v>828</v>
      </c>
      <c r="R6" s="129">
        <v>18.285714285714285</v>
      </c>
    </row>
    <row r="7" spans="2:18" s="16" customFormat="1" ht="15">
      <c r="B7" s="29" t="s">
        <v>43</v>
      </c>
      <c r="D7" s="15">
        <v>1312</v>
      </c>
      <c r="E7" s="15">
        <v>1503</v>
      </c>
      <c r="F7" s="15"/>
      <c r="G7" s="15">
        <v>364</v>
      </c>
      <c r="H7" s="15">
        <v>355</v>
      </c>
      <c r="I7" s="15">
        <v>366</v>
      </c>
      <c r="J7" s="15">
        <v>418</v>
      </c>
      <c r="K7" s="15">
        <v>368</v>
      </c>
      <c r="L7" s="121">
        <v>375</v>
      </c>
      <c r="M7" s="101">
        <v>1.9021739130434812</v>
      </c>
      <c r="N7" s="129">
        <v>5.633802816901401</v>
      </c>
      <c r="O7" s="15"/>
      <c r="P7" s="15">
        <v>719</v>
      </c>
      <c r="Q7" s="121">
        <v>743</v>
      </c>
      <c r="R7" s="129">
        <v>3.3379694019471495</v>
      </c>
    </row>
    <row r="8" spans="2:18" ht="15">
      <c r="B8" s="29"/>
      <c r="C8" s="31" t="s">
        <v>44</v>
      </c>
      <c r="D8" s="73">
        <v>265</v>
      </c>
      <c r="E8" s="73">
        <v>269</v>
      </c>
      <c r="G8" s="73">
        <v>70</v>
      </c>
      <c r="H8" s="73">
        <v>65</v>
      </c>
      <c r="I8" s="73">
        <v>67</v>
      </c>
      <c r="J8" s="73">
        <v>67</v>
      </c>
      <c r="K8" s="73">
        <v>70</v>
      </c>
      <c r="L8" s="115">
        <v>72</v>
      </c>
      <c r="M8" s="128">
        <v>2.857142857142847</v>
      </c>
      <c r="N8" s="128">
        <v>10.769230769230775</v>
      </c>
      <c r="P8" s="73">
        <v>135</v>
      </c>
      <c r="Q8" s="115">
        <v>142</v>
      </c>
      <c r="R8" s="128">
        <v>5.185185185185182</v>
      </c>
    </row>
    <row r="9" spans="2:18" ht="15">
      <c r="B9" s="29"/>
      <c r="C9" s="31" t="s">
        <v>45</v>
      </c>
      <c r="D9" s="73">
        <v>473</v>
      </c>
      <c r="E9" s="73">
        <v>569</v>
      </c>
      <c r="G9" s="73">
        <v>129</v>
      </c>
      <c r="H9" s="73">
        <v>131</v>
      </c>
      <c r="I9" s="73">
        <v>145</v>
      </c>
      <c r="J9" s="73">
        <v>164</v>
      </c>
      <c r="K9" s="73">
        <v>152</v>
      </c>
      <c r="L9" s="115">
        <v>147</v>
      </c>
      <c r="M9" s="127">
        <v>-3.289473684210531</v>
      </c>
      <c r="N9" s="128">
        <v>12.213740458015266</v>
      </c>
      <c r="P9" s="73">
        <v>260</v>
      </c>
      <c r="Q9" s="118">
        <v>299</v>
      </c>
      <c r="R9" s="128">
        <v>15</v>
      </c>
    </row>
    <row r="10" spans="2:18" ht="15">
      <c r="B10" s="29"/>
      <c r="C10" s="31" t="s">
        <v>46</v>
      </c>
      <c r="D10" s="73">
        <v>132</v>
      </c>
      <c r="E10" s="73">
        <v>136</v>
      </c>
      <c r="G10" s="73">
        <v>31</v>
      </c>
      <c r="H10" s="73">
        <v>35</v>
      </c>
      <c r="I10" s="73">
        <v>33</v>
      </c>
      <c r="J10" s="73">
        <v>37</v>
      </c>
      <c r="K10" s="73">
        <v>38</v>
      </c>
      <c r="L10" s="115">
        <v>39</v>
      </c>
      <c r="M10" s="127">
        <v>2.6315789473684292</v>
      </c>
      <c r="N10" s="128">
        <v>11.428571428571432</v>
      </c>
      <c r="P10" s="73">
        <v>66</v>
      </c>
      <c r="Q10" s="118">
        <v>77</v>
      </c>
      <c r="R10" s="128">
        <v>16.666666666666675</v>
      </c>
    </row>
    <row r="11" spans="3:18" ht="14.25">
      <c r="C11" s="31" t="s">
        <v>47</v>
      </c>
      <c r="D11" s="73">
        <v>442</v>
      </c>
      <c r="E11" s="73">
        <v>529</v>
      </c>
      <c r="G11" s="73">
        <v>134</v>
      </c>
      <c r="H11" s="73">
        <v>124</v>
      </c>
      <c r="I11" s="73">
        <v>121</v>
      </c>
      <c r="J11" s="73">
        <v>150</v>
      </c>
      <c r="K11" s="73">
        <v>108</v>
      </c>
      <c r="L11" s="115">
        <v>117</v>
      </c>
      <c r="M11" s="127">
        <v>8.333333333333325</v>
      </c>
      <c r="N11" s="128">
        <v>-5.645161290322576</v>
      </c>
      <c r="P11" s="73">
        <v>258</v>
      </c>
      <c r="Q11" s="118">
        <v>225</v>
      </c>
      <c r="R11" s="128">
        <v>-12.790697674418606</v>
      </c>
    </row>
    <row r="12" spans="3:18" ht="14.25">
      <c r="C12" s="20"/>
      <c r="L12" s="140"/>
      <c r="M12" s="127"/>
      <c r="N12" s="128"/>
      <c r="Q12" s="140"/>
      <c r="R12" s="128"/>
    </row>
    <row r="13" spans="1:18" s="22" customFormat="1" ht="14.25" customHeight="1">
      <c r="A13" s="86" t="s">
        <v>103</v>
      </c>
      <c r="D13" s="15"/>
      <c r="E13" s="15"/>
      <c r="F13" s="15"/>
      <c r="G13" s="15"/>
      <c r="H13" s="15"/>
      <c r="I13" s="15"/>
      <c r="J13" s="15"/>
      <c r="K13" s="15"/>
      <c r="L13" s="121"/>
      <c r="M13" s="101"/>
      <c r="N13" s="129"/>
      <c r="O13" s="30"/>
      <c r="P13" s="15"/>
      <c r="Q13" s="121"/>
      <c r="R13" s="129"/>
    </row>
    <row r="14" spans="2:18" ht="14.25">
      <c r="B14" s="20" t="s">
        <v>106</v>
      </c>
      <c r="C14" s="20"/>
      <c r="D14" s="73">
        <v>195</v>
      </c>
      <c r="E14" s="73">
        <v>193</v>
      </c>
      <c r="G14" s="73">
        <v>48</v>
      </c>
      <c r="H14" s="73">
        <v>46</v>
      </c>
      <c r="I14" s="73">
        <v>43</v>
      </c>
      <c r="J14" s="73">
        <v>56</v>
      </c>
      <c r="K14" s="73">
        <v>46</v>
      </c>
      <c r="L14" s="115">
        <v>44</v>
      </c>
      <c r="M14" s="127">
        <v>-4.347826086956519</v>
      </c>
      <c r="N14" s="128">
        <v>-4.347826086956519</v>
      </c>
      <c r="P14" s="73">
        <v>94</v>
      </c>
      <c r="Q14" s="115">
        <v>90</v>
      </c>
      <c r="R14" s="128">
        <v>-4.255319148936165</v>
      </c>
    </row>
    <row r="15" spans="2:18" ht="14.25">
      <c r="B15" s="20" t="s">
        <v>233</v>
      </c>
      <c r="C15" s="20"/>
      <c r="D15" s="73">
        <v>3</v>
      </c>
      <c r="E15" s="73">
        <v>3</v>
      </c>
      <c r="G15" s="73">
        <v>1</v>
      </c>
      <c r="H15" s="73">
        <v>1</v>
      </c>
      <c r="I15" s="73">
        <v>1</v>
      </c>
      <c r="J15" s="73">
        <v>1</v>
      </c>
      <c r="K15" s="73">
        <v>1</v>
      </c>
      <c r="L15" s="115">
        <v>1</v>
      </c>
      <c r="M15" s="128">
        <v>0</v>
      </c>
      <c r="N15" s="128">
        <v>0</v>
      </c>
      <c r="P15" s="73">
        <v>2</v>
      </c>
      <c r="Q15" s="115">
        <v>2</v>
      </c>
      <c r="R15" s="128">
        <v>0</v>
      </c>
    </row>
    <row r="16" spans="2:18" ht="14.25">
      <c r="B16" s="20" t="s">
        <v>234</v>
      </c>
      <c r="C16" s="20"/>
      <c r="D16" s="73">
        <v>5</v>
      </c>
      <c r="E16" s="73">
        <v>6</v>
      </c>
      <c r="G16" s="73">
        <v>2</v>
      </c>
      <c r="H16" s="73">
        <v>2</v>
      </c>
      <c r="I16" s="73">
        <v>2</v>
      </c>
      <c r="J16" s="73">
        <v>0</v>
      </c>
      <c r="K16" s="73">
        <v>1</v>
      </c>
      <c r="L16" s="115">
        <v>2</v>
      </c>
      <c r="M16" s="128">
        <v>100</v>
      </c>
      <c r="N16" s="128">
        <v>0</v>
      </c>
      <c r="P16" s="73">
        <v>4</v>
      </c>
      <c r="Q16" s="115">
        <v>3</v>
      </c>
      <c r="R16" s="128">
        <v>-25</v>
      </c>
    </row>
    <row r="17" spans="2:18" ht="14.25">
      <c r="B17" s="34" t="s">
        <v>336</v>
      </c>
      <c r="C17" s="20"/>
      <c r="D17" s="73">
        <v>14033</v>
      </c>
      <c r="E17" s="73">
        <v>15847</v>
      </c>
      <c r="G17" s="73">
        <v>14267</v>
      </c>
      <c r="H17" s="73">
        <v>14615</v>
      </c>
      <c r="I17" s="73">
        <v>15206</v>
      </c>
      <c r="J17" s="73">
        <v>15847</v>
      </c>
      <c r="K17" s="73">
        <v>16617</v>
      </c>
      <c r="L17" s="115">
        <v>17274</v>
      </c>
      <c r="M17" s="127">
        <v>3.9537822711680715</v>
      </c>
      <c r="N17" s="128">
        <v>18.193636674649326</v>
      </c>
      <c r="P17" s="73">
        <v>14615</v>
      </c>
      <c r="Q17" s="115">
        <v>17274</v>
      </c>
      <c r="R17" s="128">
        <v>18.193636674649326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68" r:id="rId1"/>
  <headerFooter alignWithMargins="0">
    <oddFooter>&amp;L&amp;F
&amp;A&amp;R&amp;D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7"/>
    <pageSetUpPr fitToPage="1"/>
  </sheetPr>
  <dimension ref="A1:R23"/>
  <sheetViews>
    <sheetView zoomScale="75" zoomScaleNormal="75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2.8515625" style="20" customWidth="1"/>
    <col min="2" max="2" width="2.421875" style="20" customWidth="1"/>
    <col min="3" max="3" width="27.7109375" style="9" customWidth="1"/>
    <col min="4" max="5" width="8.8515625" style="73" customWidth="1"/>
    <col min="6" max="6" width="2.7109375" style="73" customWidth="1"/>
    <col min="7" max="12" width="8.8515625" style="73" customWidth="1"/>
    <col min="13" max="13" width="8.57421875" style="73" customWidth="1"/>
    <col min="14" max="14" width="9.00390625" style="73" bestFit="1" customWidth="1"/>
    <col min="15" max="15" width="2.28125" style="73" customWidth="1"/>
    <col min="16" max="16" width="8.57421875" style="73" customWidth="1"/>
    <col min="17" max="17" width="8.421875" style="73" customWidth="1"/>
    <col min="18" max="18" width="8.57421875" style="73" customWidth="1"/>
    <col min="19" max="16384" width="9.140625" style="20" customWidth="1"/>
  </cols>
  <sheetData>
    <row r="1" spans="1:18" s="40" customFormat="1" ht="20.25">
      <c r="A1" s="39" t="s">
        <v>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O2" s="43"/>
      <c r="P2" s="300" t="s">
        <v>387</v>
      </c>
      <c r="Q2" s="300" t="s">
        <v>388</v>
      </c>
      <c r="R2" s="300" t="s">
        <v>389</v>
      </c>
    </row>
    <row r="3" spans="1:18" s="22" customFormat="1" ht="10.5" customHeight="1">
      <c r="A3" s="8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O3" s="30"/>
      <c r="P3" s="15"/>
      <c r="Q3" s="121"/>
      <c r="R3" s="15"/>
    </row>
    <row r="4" spans="1:18" s="22" customFormat="1" ht="15">
      <c r="A4" s="45" t="s">
        <v>104</v>
      </c>
      <c r="D4" s="15"/>
      <c r="E4" s="15"/>
      <c r="F4" s="15"/>
      <c r="G4" s="15"/>
      <c r="H4" s="15"/>
      <c r="I4" s="15"/>
      <c r="J4" s="15"/>
      <c r="K4" s="15"/>
      <c r="L4" s="137"/>
      <c r="M4" s="15"/>
      <c r="N4" s="15"/>
      <c r="O4" s="30"/>
      <c r="P4" s="15"/>
      <c r="Q4" s="137"/>
      <c r="R4" s="15"/>
    </row>
    <row r="5" spans="1:18" s="16" customFormat="1" ht="15">
      <c r="A5" s="29" t="s">
        <v>107</v>
      </c>
      <c r="D5" s="15">
        <v>1529</v>
      </c>
      <c r="E5" s="15">
        <v>911</v>
      </c>
      <c r="F5" s="15"/>
      <c r="G5" s="15">
        <v>355</v>
      </c>
      <c r="H5" s="15">
        <v>204</v>
      </c>
      <c r="I5" s="15">
        <v>195</v>
      </c>
      <c r="J5" s="15">
        <v>157</v>
      </c>
      <c r="K5" s="270">
        <v>125</v>
      </c>
      <c r="L5" s="342">
        <v>137</v>
      </c>
      <c r="M5" s="270">
        <v>9.600000000000009</v>
      </c>
      <c r="N5" s="270">
        <v>-32.84313725490197</v>
      </c>
      <c r="O5" s="270"/>
      <c r="P5" s="270">
        <v>559</v>
      </c>
      <c r="Q5" s="342">
        <v>262</v>
      </c>
      <c r="R5" s="15">
        <v>-53.13059033989267</v>
      </c>
    </row>
    <row r="6" spans="2:18" s="16" customFormat="1" ht="15">
      <c r="B6" s="29" t="s">
        <v>186</v>
      </c>
      <c r="D6" s="15">
        <v>154</v>
      </c>
      <c r="E6" s="15">
        <v>232</v>
      </c>
      <c r="F6" s="15"/>
      <c r="G6" s="15">
        <v>25</v>
      </c>
      <c r="H6" s="15">
        <v>124</v>
      </c>
      <c r="I6" s="15">
        <v>39</v>
      </c>
      <c r="J6" s="15">
        <v>44</v>
      </c>
      <c r="K6" s="270">
        <v>61</v>
      </c>
      <c r="L6" s="342">
        <v>99</v>
      </c>
      <c r="M6" s="270">
        <v>62.295081967213115</v>
      </c>
      <c r="N6" s="270">
        <v>-20.161290322580648</v>
      </c>
      <c r="O6" s="270"/>
      <c r="P6" s="270">
        <v>149</v>
      </c>
      <c r="Q6" s="342">
        <v>160</v>
      </c>
      <c r="R6" s="15">
        <v>7.38255033557047</v>
      </c>
    </row>
    <row r="7" spans="2:18" s="16" customFormat="1" ht="15">
      <c r="B7" s="29" t="s">
        <v>187</v>
      </c>
      <c r="C7" s="87"/>
      <c r="D7" s="15">
        <v>1113</v>
      </c>
      <c r="E7" s="15">
        <v>614</v>
      </c>
      <c r="F7" s="15"/>
      <c r="G7" s="15">
        <v>324</v>
      </c>
      <c r="H7" s="15">
        <v>68</v>
      </c>
      <c r="I7" s="15">
        <v>125</v>
      </c>
      <c r="J7" s="15">
        <v>97</v>
      </c>
      <c r="K7" s="270">
        <v>34</v>
      </c>
      <c r="L7" s="342">
        <v>27</v>
      </c>
      <c r="M7" s="270">
        <v>-20.588235294117652</v>
      </c>
      <c r="N7" s="270">
        <v>-60.29411764705883</v>
      </c>
      <c r="O7" s="270"/>
      <c r="P7" s="270">
        <v>392</v>
      </c>
      <c r="Q7" s="342">
        <v>61</v>
      </c>
      <c r="R7" s="15">
        <v>-84.43877551020408</v>
      </c>
    </row>
    <row r="8" spans="2:18" ht="14.25">
      <c r="B8" s="34"/>
      <c r="C8" s="88" t="s">
        <v>50</v>
      </c>
      <c r="D8" s="73">
        <v>149</v>
      </c>
      <c r="E8" s="73">
        <v>18</v>
      </c>
      <c r="G8" s="73">
        <v>10</v>
      </c>
      <c r="H8" s="73">
        <v>1</v>
      </c>
      <c r="I8" s="73">
        <v>-1</v>
      </c>
      <c r="J8" s="73">
        <v>8</v>
      </c>
      <c r="K8" s="268">
        <v>2</v>
      </c>
      <c r="L8" s="343">
        <v>-10</v>
      </c>
      <c r="M8" s="268" t="s">
        <v>402</v>
      </c>
      <c r="N8" s="268" t="s">
        <v>402</v>
      </c>
      <c r="O8" s="268"/>
      <c r="P8" s="268">
        <v>11</v>
      </c>
      <c r="Q8" s="343">
        <v>-8</v>
      </c>
      <c r="R8" s="73" t="s">
        <v>402</v>
      </c>
    </row>
    <row r="9" spans="2:18" ht="14.25">
      <c r="B9" s="34"/>
      <c r="C9" s="88" t="s">
        <v>51</v>
      </c>
      <c r="D9" s="73">
        <v>185</v>
      </c>
      <c r="E9" s="73">
        <v>14</v>
      </c>
      <c r="G9" s="73">
        <v>7</v>
      </c>
      <c r="H9" s="73">
        <v>-4</v>
      </c>
      <c r="I9" s="73">
        <v>8</v>
      </c>
      <c r="J9" s="73">
        <v>3</v>
      </c>
      <c r="K9" s="268">
        <v>3</v>
      </c>
      <c r="L9" s="343">
        <v>8</v>
      </c>
      <c r="M9" s="268" t="s">
        <v>369</v>
      </c>
      <c r="N9" s="268" t="s">
        <v>402</v>
      </c>
      <c r="O9" s="268"/>
      <c r="P9" s="268">
        <v>3</v>
      </c>
      <c r="Q9" s="343">
        <v>11</v>
      </c>
      <c r="R9" s="73" t="s">
        <v>369</v>
      </c>
    </row>
    <row r="10" spans="2:18" ht="14.25">
      <c r="B10" s="34"/>
      <c r="C10" s="88" t="s">
        <v>74</v>
      </c>
      <c r="D10" s="73">
        <v>54</v>
      </c>
      <c r="E10" s="73">
        <v>25</v>
      </c>
      <c r="G10" s="73">
        <v>-3</v>
      </c>
      <c r="H10" s="73">
        <v>13</v>
      </c>
      <c r="I10" s="73">
        <v>17</v>
      </c>
      <c r="J10" s="73">
        <v>-2</v>
      </c>
      <c r="K10" s="268">
        <v>-8</v>
      </c>
      <c r="L10" s="343">
        <v>-6</v>
      </c>
      <c r="M10" s="268">
        <v>25</v>
      </c>
      <c r="N10" s="268" t="s">
        <v>402</v>
      </c>
      <c r="O10" s="268"/>
      <c r="P10" s="268">
        <v>10</v>
      </c>
      <c r="Q10" s="343">
        <v>-14</v>
      </c>
      <c r="R10" s="73" t="s">
        <v>402</v>
      </c>
    </row>
    <row r="11" spans="2:18" ht="14.25">
      <c r="B11" s="34"/>
      <c r="C11" s="88" t="s">
        <v>75</v>
      </c>
      <c r="D11" s="73">
        <v>31</v>
      </c>
      <c r="E11" s="73">
        <v>47</v>
      </c>
      <c r="G11" s="73">
        <v>6</v>
      </c>
      <c r="H11" s="73">
        <v>6</v>
      </c>
      <c r="I11" s="73">
        <v>15</v>
      </c>
      <c r="J11" s="73">
        <v>20</v>
      </c>
      <c r="K11" s="268">
        <v>2</v>
      </c>
      <c r="L11" s="343">
        <v>4</v>
      </c>
      <c r="M11" s="302">
        <v>100</v>
      </c>
      <c r="N11" s="268">
        <v>-33.333333333333336</v>
      </c>
      <c r="O11" s="268"/>
      <c r="P11" s="268">
        <v>12</v>
      </c>
      <c r="Q11" s="343">
        <v>6</v>
      </c>
      <c r="R11" s="73">
        <v>-50</v>
      </c>
    </row>
    <row r="12" spans="2:18" ht="14.25">
      <c r="B12" s="34"/>
      <c r="C12" s="88" t="s">
        <v>78</v>
      </c>
      <c r="D12" s="73">
        <v>694</v>
      </c>
      <c r="E12" s="73">
        <v>510</v>
      </c>
      <c r="G12" s="73">
        <v>304</v>
      </c>
      <c r="H12" s="73">
        <v>52</v>
      </c>
      <c r="I12" s="73">
        <v>86</v>
      </c>
      <c r="J12" s="73">
        <v>68</v>
      </c>
      <c r="K12" s="268">
        <v>35</v>
      </c>
      <c r="L12" s="343">
        <v>31</v>
      </c>
      <c r="M12" s="268">
        <v>-11.428571428571432</v>
      </c>
      <c r="N12" s="268">
        <v>-40.38461538461539</v>
      </c>
      <c r="O12" s="268"/>
      <c r="P12" s="268">
        <v>356</v>
      </c>
      <c r="Q12" s="343">
        <v>66</v>
      </c>
      <c r="R12" s="73">
        <v>-81.46067415730337</v>
      </c>
    </row>
    <row r="13" spans="1:18" s="22" customFormat="1" ht="14.25" customHeight="1">
      <c r="A13" s="16"/>
      <c r="B13" s="102" t="s">
        <v>188</v>
      </c>
      <c r="C13" s="102"/>
      <c r="D13" s="15">
        <v>262</v>
      </c>
      <c r="E13" s="15">
        <v>65</v>
      </c>
      <c r="F13" s="15"/>
      <c r="G13" s="15">
        <v>6</v>
      </c>
      <c r="H13" s="15">
        <v>12</v>
      </c>
      <c r="I13" s="15">
        <v>31</v>
      </c>
      <c r="J13" s="15">
        <v>16</v>
      </c>
      <c r="K13" s="270">
        <v>30</v>
      </c>
      <c r="L13" s="342">
        <v>11</v>
      </c>
      <c r="M13" s="270">
        <v>-63.33333333333333</v>
      </c>
      <c r="N13" s="270">
        <v>-8.333333333333337</v>
      </c>
      <c r="O13" s="299"/>
      <c r="P13" s="270">
        <v>18</v>
      </c>
      <c r="Q13" s="342">
        <v>41</v>
      </c>
      <c r="R13" s="101" t="s">
        <v>369</v>
      </c>
    </row>
    <row r="14" spans="3:17" ht="14.25">
      <c r="C14" s="20"/>
      <c r="K14" s="268"/>
      <c r="L14" s="343"/>
      <c r="M14" s="268"/>
      <c r="N14" s="268"/>
      <c r="O14" s="268"/>
      <c r="P14" s="268"/>
      <c r="Q14" s="343"/>
    </row>
    <row r="15" spans="1:17" ht="15">
      <c r="A15" s="86" t="s">
        <v>191</v>
      </c>
      <c r="B15" s="22"/>
      <c r="C15" s="22"/>
      <c r="K15" s="268"/>
      <c r="L15" s="343"/>
      <c r="Q15" s="343"/>
    </row>
    <row r="16" spans="2:17" ht="14.25">
      <c r="B16" s="56" t="s">
        <v>142</v>
      </c>
      <c r="C16" s="88"/>
      <c r="K16" s="268"/>
      <c r="L16" s="343"/>
      <c r="Q16" s="343"/>
    </row>
    <row r="17" spans="3:18" ht="14.25">
      <c r="C17" s="88" t="s">
        <v>189</v>
      </c>
      <c r="D17" s="73">
        <v>516</v>
      </c>
      <c r="E17" s="73">
        <v>233</v>
      </c>
      <c r="G17" s="73">
        <v>73</v>
      </c>
      <c r="H17" s="73">
        <v>29</v>
      </c>
      <c r="I17" s="73">
        <v>103</v>
      </c>
      <c r="J17" s="73">
        <v>28</v>
      </c>
      <c r="K17" s="268">
        <v>20</v>
      </c>
      <c r="L17" s="343">
        <v>44</v>
      </c>
      <c r="M17" s="268" t="s">
        <v>369</v>
      </c>
      <c r="N17" s="268">
        <v>51.72413793103448</v>
      </c>
      <c r="O17" s="268"/>
      <c r="P17" s="268">
        <v>102</v>
      </c>
      <c r="Q17" s="343">
        <v>64</v>
      </c>
      <c r="R17" s="73">
        <v>-37.254901960784316</v>
      </c>
    </row>
    <row r="18" spans="3:18" ht="14.25">
      <c r="C18" s="20" t="s">
        <v>190</v>
      </c>
      <c r="D18" s="73">
        <v>874</v>
      </c>
      <c r="E18" s="73">
        <v>632</v>
      </c>
      <c r="G18" s="73">
        <v>311</v>
      </c>
      <c r="H18" s="73">
        <v>104</v>
      </c>
      <c r="I18" s="73">
        <v>89</v>
      </c>
      <c r="J18" s="73">
        <v>128</v>
      </c>
      <c r="K18" s="268">
        <v>70</v>
      </c>
      <c r="L18" s="343">
        <v>56</v>
      </c>
      <c r="M18" s="268">
        <v>-20</v>
      </c>
      <c r="N18" s="268">
        <v>-46.15384615384615</v>
      </c>
      <c r="O18" s="268"/>
      <c r="P18" s="268">
        <v>415</v>
      </c>
      <c r="Q18" s="343">
        <v>126</v>
      </c>
      <c r="R18" s="73">
        <v>-69.63855421686746</v>
      </c>
    </row>
    <row r="19" spans="2:17" ht="14.25">
      <c r="B19" s="56" t="s">
        <v>141</v>
      </c>
      <c r="C19" s="20"/>
      <c r="K19" s="268"/>
      <c r="L19" s="343"/>
      <c r="M19" s="268"/>
      <c r="N19" s="268"/>
      <c r="O19" s="268"/>
      <c r="P19" s="268"/>
      <c r="Q19" s="343"/>
    </row>
    <row r="20" spans="3:18" ht="14.25">
      <c r="C20" s="20" t="s">
        <v>65</v>
      </c>
      <c r="D20" s="73">
        <v>5</v>
      </c>
      <c r="E20" s="73">
        <v>0</v>
      </c>
      <c r="G20" s="263">
        <v>0</v>
      </c>
      <c r="H20" s="263">
        <v>0</v>
      </c>
      <c r="I20" s="263">
        <v>0</v>
      </c>
      <c r="J20" s="263">
        <v>0</v>
      </c>
      <c r="K20" s="268">
        <v>0</v>
      </c>
      <c r="L20" s="343">
        <v>4</v>
      </c>
      <c r="M20" s="269" t="s">
        <v>402</v>
      </c>
      <c r="N20" s="268" t="s">
        <v>402</v>
      </c>
      <c r="O20" s="269"/>
      <c r="P20" s="269">
        <v>0</v>
      </c>
      <c r="Q20" s="344">
        <v>4</v>
      </c>
      <c r="R20" s="271" t="s">
        <v>402</v>
      </c>
    </row>
    <row r="21" spans="3:18" ht="14.25">
      <c r="C21" s="20" t="s">
        <v>66</v>
      </c>
      <c r="D21" s="73">
        <v>236</v>
      </c>
      <c r="E21" s="73">
        <v>221</v>
      </c>
      <c r="G21" s="73">
        <v>53</v>
      </c>
      <c r="H21" s="73">
        <v>54</v>
      </c>
      <c r="I21" s="73">
        <v>61</v>
      </c>
      <c r="J21" s="73">
        <v>53</v>
      </c>
      <c r="K21" s="268">
        <v>43</v>
      </c>
      <c r="L21" s="343">
        <v>38</v>
      </c>
      <c r="M21" s="268">
        <v>-11.627906976744185</v>
      </c>
      <c r="N21" s="268">
        <v>-29.629629629629626</v>
      </c>
      <c r="O21" s="268"/>
      <c r="P21" s="268">
        <v>107</v>
      </c>
      <c r="Q21" s="343">
        <v>81</v>
      </c>
      <c r="R21" s="73">
        <v>-24.29906542056075</v>
      </c>
    </row>
    <row r="22" spans="3:18" ht="14.25">
      <c r="C22" s="20" t="s">
        <v>67</v>
      </c>
      <c r="D22" s="73">
        <v>36</v>
      </c>
      <c r="E22" s="73">
        <v>30</v>
      </c>
      <c r="G22" s="73">
        <v>7</v>
      </c>
      <c r="H22" s="73">
        <v>11</v>
      </c>
      <c r="I22" s="73">
        <v>6</v>
      </c>
      <c r="J22" s="73">
        <v>6</v>
      </c>
      <c r="K22" s="268">
        <v>13</v>
      </c>
      <c r="L22" s="343">
        <v>31</v>
      </c>
      <c r="M22" s="268" t="s">
        <v>369</v>
      </c>
      <c r="N22" s="268" t="s">
        <v>369</v>
      </c>
      <c r="O22" s="268"/>
      <c r="P22" s="268">
        <v>18</v>
      </c>
      <c r="Q22" s="343">
        <v>44</v>
      </c>
      <c r="R22" s="73" t="s">
        <v>369</v>
      </c>
    </row>
    <row r="23" spans="2:18" s="16" customFormat="1" ht="15">
      <c r="B23" s="16" t="s">
        <v>187</v>
      </c>
      <c r="D23" s="15">
        <v>1113</v>
      </c>
      <c r="E23" s="15">
        <v>614</v>
      </c>
      <c r="F23" s="15"/>
      <c r="G23" s="15">
        <v>324</v>
      </c>
      <c r="H23" s="15">
        <v>68</v>
      </c>
      <c r="I23" s="15">
        <v>125</v>
      </c>
      <c r="J23" s="15">
        <v>97</v>
      </c>
      <c r="K23" s="270">
        <v>34</v>
      </c>
      <c r="L23" s="342">
        <v>27</v>
      </c>
      <c r="M23" s="270">
        <v>-20.588235294117652</v>
      </c>
      <c r="N23" s="270">
        <v>-60.29411764705883</v>
      </c>
      <c r="O23" s="270"/>
      <c r="P23" s="270">
        <v>392</v>
      </c>
      <c r="Q23" s="342">
        <v>61</v>
      </c>
      <c r="R23" s="15">
        <v>-84.43877551020408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81" r:id="rId1"/>
  <headerFooter alignWithMargins="0">
    <oddFooter>&amp;L&amp;F
&amp;A&amp;R&amp;D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A1:R35"/>
  <sheetViews>
    <sheetView zoomScale="75" zoomScaleNormal="75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2.7109375" style="20" customWidth="1"/>
    <col min="2" max="2" width="2.28125" style="20" customWidth="1"/>
    <col min="3" max="3" width="39.7109375" style="9" customWidth="1"/>
    <col min="4" max="5" width="11.8515625" style="73" customWidth="1"/>
    <col min="6" max="6" width="2.57421875" style="73" customWidth="1"/>
    <col min="7" max="11" width="11.140625" style="73" customWidth="1"/>
    <col min="12" max="12" width="11.00390625" style="73" customWidth="1"/>
    <col min="13" max="13" width="10.28125" style="73" customWidth="1"/>
    <col min="14" max="14" width="10.00390625" style="73" customWidth="1"/>
    <col min="15" max="15" width="3.7109375" style="19" customWidth="1"/>
    <col min="16" max="17" width="9.8515625" style="73" customWidth="1"/>
    <col min="18" max="18" width="9.28125" style="73" customWidth="1"/>
    <col min="19" max="16384" width="9.140625" style="20" customWidth="1"/>
  </cols>
  <sheetData>
    <row r="1" spans="1:18" s="40" customFormat="1" ht="20.25">
      <c r="A1" s="39" t="s">
        <v>14</v>
      </c>
      <c r="D1" s="120"/>
      <c r="E1" s="120"/>
      <c r="F1" s="120"/>
      <c r="G1" s="120"/>
      <c r="H1" s="120"/>
      <c r="I1" s="120"/>
      <c r="J1" s="120"/>
      <c r="K1" s="120"/>
      <c r="L1" s="273"/>
      <c r="M1" s="120"/>
      <c r="N1" s="120"/>
      <c r="O1" s="41"/>
      <c r="P1" s="120"/>
      <c r="Q1" s="273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P2" s="300" t="s">
        <v>387</v>
      </c>
      <c r="Q2" s="300" t="s">
        <v>388</v>
      </c>
      <c r="R2" s="300" t="s">
        <v>389</v>
      </c>
    </row>
    <row r="3" spans="1:18" s="22" customFormat="1" ht="6.75" customHeight="1">
      <c r="A3" s="8"/>
      <c r="D3" s="15"/>
      <c r="E3" s="15"/>
      <c r="F3" s="15"/>
      <c r="G3" s="15"/>
      <c r="H3" s="15"/>
      <c r="I3" s="15"/>
      <c r="J3" s="15"/>
      <c r="K3" s="15"/>
      <c r="L3" s="121"/>
      <c r="M3" s="15"/>
      <c r="N3" s="15"/>
      <c r="P3" s="15"/>
      <c r="Q3" s="121"/>
      <c r="R3" s="15"/>
    </row>
    <row r="4" spans="1:18" s="22" customFormat="1" ht="15">
      <c r="A4" s="38" t="s">
        <v>221</v>
      </c>
      <c r="D4" s="15"/>
      <c r="E4" s="15"/>
      <c r="F4" s="15"/>
      <c r="G4" s="15"/>
      <c r="H4" s="15"/>
      <c r="I4" s="15"/>
      <c r="J4" s="15"/>
      <c r="K4" s="15"/>
      <c r="L4" s="121"/>
      <c r="M4" s="15"/>
      <c r="N4" s="15"/>
      <c r="P4" s="15"/>
      <c r="Q4" s="121"/>
      <c r="R4" s="15"/>
    </row>
    <row r="5" spans="1:18" s="16" customFormat="1" ht="15">
      <c r="A5" s="29" t="s">
        <v>219</v>
      </c>
      <c r="D5" s="15">
        <v>133420</v>
      </c>
      <c r="E5" s="15">
        <v>154722</v>
      </c>
      <c r="F5" s="15"/>
      <c r="G5" s="15">
        <v>136995</v>
      </c>
      <c r="H5" s="15">
        <v>149148</v>
      </c>
      <c r="I5" s="15">
        <v>150534</v>
      </c>
      <c r="J5" s="15">
        <v>154722</v>
      </c>
      <c r="K5" s="15">
        <v>160101</v>
      </c>
      <c r="L5" s="121">
        <v>171457</v>
      </c>
      <c r="M5" s="15">
        <v>7.093022529528237</v>
      </c>
      <c r="N5" s="15">
        <v>14.957625982245816</v>
      </c>
      <c r="O5" s="13"/>
      <c r="P5" s="15">
        <v>149148</v>
      </c>
      <c r="Q5" s="121">
        <v>171457</v>
      </c>
      <c r="R5" s="15">
        <v>14.957625982245816</v>
      </c>
    </row>
    <row r="6" spans="1:18" s="16" customFormat="1" ht="15">
      <c r="A6" s="89" t="s">
        <v>95</v>
      </c>
      <c r="D6" s="15"/>
      <c r="E6" s="15"/>
      <c r="F6" s="15"/>
      <c r="G6" s="15"/>
      <c r="H6" s="15"/>
      <c r="I6" s="15"/>
      <c r="J6" s="15"/>
      <c r="K6" s="15"/>
      <c r="L6" s="121"/>
      <c r="M6" s="15"/>
      <c r="N6" s="15"/>
      <c r="O6" s="13"/>
      <c r="P6" s="15"/>
      <c r="Q6" s="121"/>
      <c r="R6" s="15"/>
    </row>
    <row r="7" spans="1:18" ht="14.25">
      <c r="A7" s="34"/>
      <c r="B7" s="34" t="s">
        <v>197</v>
      </c>
      <c r="C7" s="20"/>
      <c r="D7" s="73">
        <v>1512</v>
      </c>
      <c r="E7" s="73">
        <v>1152</v>
      </c>
      <c r="G7" s="73">
        <v>1748</v>
      </c>
      <c r="H7" s="73">
        <v>1645</v>
      </c>
      <c r="I7" s="73">
        <v>1300</v>
      </c>
      <c r="J7" s="73">
        <v>1152</v>
      </c>
      <c r="K7" s="73">
        <v>1107</v>
      </c>
      <c r="L7" s="115">
        <v>1123</v>
      </c>
      <c r="M7" s="73">
        <v>1.445347786811202</v>
      </c>
      <c r="N7" s="73">
        <v>-31.73252279635258</v>
      </c>
      <c r="P7" s="73">
        <v>1645</v>
      </c>
      <c r="Q7" s="115">
        <v>1123</v>
      </c>
      <c r="R7" s="73">
        <v>-31.73252279635258</v>
      </c>
    </row>
    <row r="8" spans="1:18" ht="14.25">
      <c r="A8" s="34"/>
      <c r="B8" s="34" t="s">
        <v>198</v>
      </c>
      <c r="C8" s="20"/>
      <c r="D8" s="73">
        <v>1325</v>
      </c>
      <c r="E8" s="73">
        <v>1476</v>
      </c>
      <c r="G8" s="73">
        <v>1339</v>
      </c>
      <c r="H8" s="73">
        <v>1433</v>
      </c>
      <c r="I8" s="73">
        <v>1449</v>
      </c>
      <c r="J8" s="73">
        <v>1476</v>
      </c>
      <c r="K8" s="73">
        <v>1539</v>
      </c>
      <c r="L8" s="115">
        <v>1628</v>
      </c>
      <c r="M8" s="73">
        <v>5.782975958414549</v>
      </c>
      <c r="N8" s="73">
        <v>13.607815771109566</v>
      </c>
      <c r="P8" s="73">
        <v>1433</v>
      </c>
      <c r="Q8" s="115">
        <v>1628</v>
      </c>
      <c r="R8" s="73">
        <v>13.607815771109566</v>
      </c>
    </row>
    <row r="9" spans="1:18" s="16" customFormat="1" ht="15">
      <c r="A9" s="29" t="s">
        <v>220</v>
      </c>
      <c r="B9" s="29"/>
      <c r="D9" s="15">
        <v>130583</v>
      </c>
      <c r="E9" s="15">
        <v>152094</v>
      </c>
      <c r="F9" s="15"/>
      <c r="G9" s="15">
        <v>133908</v>
      </c>
      <c r="H9" s="15">
        <v>146070</v>
      </c>
      <c r="I9" s="15">
        <v>147785</v>
      </c>
      <c r="J9" s="15">
        <v>152094</v>
      </c>
      <c r="K9" s="15">
        <v>157455</v>
      </c>
      <c r="L9" s="339">
        <v>168706</v>
      </c>
      <c r="M9" s="15">
        <v>7.145533644533364</v>
      </c>
      <c r="N9" s="15">
        <v>15.496679674128844</v>
      </c>
      <c r="O9" s="13"/>
      <c r="P9" s="15">
        <v>146070</v>
      </c>
      <c r="Q9" s="339">
        <v>168706</v>
      </c>
      <c r="R9" s="15">
        <v>15.496679674128844</v>
      </c>
    </row>
    <row r="10" spans="2:17" ht="15">
      <c r="B10" s="29"/>
      <c r="C10" s="31"/>
      <c r="L10" s="118"/>
      <c r="Q10" s="118"/>
    </row>
    <row r="11" spans="1:18" s="16" customFormat="1" ht="15">
      <c r="A11" s="16" t="s">
        <v>219</v>
      </c>
      <c r="D11" s="15">
        <v>133420</v>
      </c>
      <c r="E11" s="15">
        <v>154722</v>
      </c>
      <c r="F11" s="15"/>
      <c r="G11" s="15">
        <v>136995</v>
      </c>
      <c r="H11" s="15">
        <v>149148</v>
      </c>
      <c r="I11" s="15">
        <v>150534</v>
      </c>
      <c r="J11" s="15">
        <v>154722</v>
      </c>
      <c r="K11" s="15">
        <v>160101</v>
      </c>
      <c r="L11" s="121">
        <v>171457</v>
      </c>
      <c r="M11" s="15">
        <v>7.093022529528237</v>
      </c>
      <c r="N11" s="15">
        <v>14.957625982245816</v>
      </c>
      <c r="O11" s="13"/>
      <c r="P11" s="15">
        <v>149148</v>
      </c>
      <c r="Q11" s="121">
        <v>171457</v>
      </c>
      <c r="R11" s="15">
        <v>14.957625982245816</v>
      </c>
    </row>
    <row r="12" spans="1:17" ht="15">
      <c r="A12" s="89" t="s">
        <v>83</v>
      </c>
      <c r="C12" s="20"/>
      <c r="G12" s="15"/>
      <c r="H12" s="15"/>
      <c r="I12" s="15"/>
      <c r="J12" s="15"/>
      <c r="K12" s="15"/>
      <c r="L12" s="115"/>
      <c r="P12" s="15"/>
      <c r="Q12" s="115"/>
    </row>
    <row r="13" spans="2:18" ht="14.25">
      <c r="B13" s="20" t="s">
        <v>352</v>
      </c>
      <c r="C13" s="20"/>
      <c r="D13" s="73">
        <v>44162</v>
      </c>
      <c r="E13" s="73">
        <v>50256</v>
      </c>
      <c r="G13" s="73">
        <v>46117</v>
      </c>
      <c r="H13" s="73">
        <v>48386</v>
      </c>
      <c r="I13" s="73">
        <v>49108</v>
      </c>
      <c r="J13" s="73">
        <v>50256</v>
      </c>
      <c r="K13" s="73">
        <v>51083</v>
      </c>
      <c r="L13" s="115">
        <v>52982</v>
      </c>
      <c r="M13" s="73">
        <v>3.717479396276646</v>
      </c>
      <c r="N13" s="73">
        <v>9.498615301946845</v>
      </c>
      <c r="P13" s="73">
        <v>48386</v>
      </c>
      <c r="Q13" s="115">
        <v>52982</v>
      </c>
      <c r="R13" s="73">
        <v>9.498615301946845</v>
      </c>
    </row>
    <row r="14" spans="2:18" ht="14.25">
      <c r="B14" s="20" t="s">
        <v>348</v>
      </c>
      <c r="C14" s="34"/>
      <c r="D14" s="73">
        <v>88503</v>
      </c>
      <c r="E14" s="73">
        <v>103219</v>
      </c>
      <c r="G14" s="73">
        <v>90586</v>
      </c>
      <c r="H14" s="73">
        <v>100427</v>
      </c>
      <c r="I14" s="73">
        <v>100214</v>
      </c>
      <c r="J14" s="73">
        <v>103219</v>
      </c>
      <c r="K14" s="73">
        <v>107637</v>
      </c>
      <c r="L14" s="115">
        <v>116714</v>
      </c>
      <c r="M14" s="73">
        <v>8.432973791540089</v>
      </c>
      <c r="N14" s="73">
        <v>16.21775020661773</v>
      </c>
      <c r="P14" s="73">
        <v>100427</v>
      </c>
      <c r="Q14" s="115">
        <v>116714</v>
      </c>
      <c r="R14" s="73">
        <v>16.21775020661773</v>
      </c>
    </row>
    <row r="15" spans="2:18" ht="14.25">
      <c r="B15" s="20" t="s">
        <v>36</v>
      </c>
      <c r="C15" s="34"/>
      <c r="D15" s="73">
        <v>755</v>
      </c>
      <c r="E15" s="73">
        <v>1247</v>
      </c>
      <c r="G15" s="73">
        <v>292</v>
      </c>
      <c r="H15" s="73">
        <v>335</v>
      </c>
      <c r="I15" s="73">
        <v>1212</v>
      </c>
      <c r="J15" s="73">
        <v>1247</v>
      </c>
      <c r="K15" s="73">
        <v>1381</v>
      </c>
      <c r="L15" s="115">
        <v>1761</v>
      </c>
      <c r="M15" s="73">
        <v>27.5162925416365</v>
      </c>
      <c r="N15" s="73" t="s">
        <v>369</v>
      </c>
      <c r="P15" s="73">
        <v>335</v>
      </c>
      <c r="Q15" s="115">
        <v>1761</v>
      </c>
      <c r="R15" s="73" t="s">
        <v>369</v>
      </c>
    </row>
    <row r="16" spans="1:18" s="22" customFormat="1" ht="17.25" customHeight="1">
      <c r="A16" s="56" t="s">
        <v>82</v>
      </c>
      <c r="D16" s="15"/>
      <c r="E16" s="15"/>
      <c r="F16" s="15"/>
      <c r="G16" s="15"/>
      <c r="H16" s="15"/>
      <c r="I16" s="15"/>
      <c r="J16" s="15"/>
      <c r="K16" s="15"/>
      <c r="L16" s="339"/>
      <c r="M16" s="15"/>
      <c r="N16" s="15"/>
      <c r="P16" s="15"/>
      <c r="Q16" s="339"/>
      <c r="R16" s="15"/>
    </row>
    <row r="17" spans="2:18" ht="14.25">
      <c r="B17" s="20" t="s">
        <v>50</v>
      </c>
      <c r="C17" s="20"/>
      <c r="D17" s="73">
        <v>61713</v>
      </c>
      <c r="E17" s="73">
        <v>74595</v>
      </c>
      <c r="G17" s="73">
        <v>64184</v>
      </c>
      <c r="H17" s="73">
        <v>70698</v>
      </c>
      <c r="I17" s="73">
        <v>72997</v>
      </c>
      <c r="J17" s="73">
        <v>74595</v>
      </c>
      <c r="K17" s="73">
        <v>77824</v>
      </c>
      <c r="L17" s="343">
        <v>83466</v>
      </c>
      <c r="M17" s="73">
        <v>7.249691611842102</v>
      </c>
      <c r="N17" s="73">
        <v>18.05991682933039</v>
      </c>
      <c r="P17" s="73">
        <v>70698</v>
      </c>
      <c r="Q17" s="343">
        <v>83466</v>
      </c>
      <c r="R17" s="73">
        <v>18.05991682933039</v>
      </c>
    </row>
    <row r="18" spans="2:18" ht="14.25">
      <c r="B18" s="20" t="s">
        <v>51</v>
      </c>
      <c r="C18" s="20"/>
      <c r="D18" s="73">
        <v>32999</v>
      </c>
      <c r="E18" s="73">
        <v>36688</v>
      </c>
      <c r="G18" s="73">
        <v>33492</v>
      </c>
      <c r="H18" s="73">
        <v>36982</v>
      </c>
      <c r="I18" s="73">
        <v>36541</v>
      </c>
      <c r="J18" s="73">
        <v>36688</v>
      </c>
      <c r="K18" s="73">
        <v>36556</v>
      </c>
      <c r="L18" s="343">
        <v>36933</v>
      </c>
      <c r="M18" s="73">
        <v>1.0312944523470868</v>
      </c>
      <c r="N18" s="73">
        <v>-0.13249689037910795</v>
      </c>
      <c r="P18" s="73">
        <v>36982</v>
      </c>
      <c r="Q18" s="343">
        <v>36933</v>
      </c>
      <c r="R18" s="73">
        <v>-0.13249689037910795</v>
      </c>
    </row>
    <row r="19" spans="2:18" ht="14.25">
      <c r="B19" s="20" t="s">
        <v>74</v>
      </c>
      <c r="C19" s="20"/>
      <c r="D19" s="73">
        <v>11211</v>
      </c>
      <c r="E19" s="73">
        <v>13495</v>
      </c>
      <c r="G19" s="73">
        <v>11647</v>
      </c>
      <c r="H19" s="73">
        <v>11455</v>
      </c>
      <c r="I19" s="73">
        <v>11322</v>
      </c>
      <c r="J19" s="73">
        <v>13495</v>
      </c>
      <c r="K19" s="73">
        <v>14262</v>
      </c>
      <c r="L19" s="343">
        <v>19121</v>
      </c>
      <c r="M19" s="73">
        <v>34.06955546206702</v>
      </c>
      <c r="N19" s="73">
        <v>66.92274116106505</v>
      </c>
      <c r="P19" s="73">
        <v>11455</v>
      </c>
      <c r="Q19" s="343">
        <v>19121</v>
      </c>
      <c r="R19" s="73">
        <v>66.92274116106505</v>
      </c>
    </row>
    <row r="20" spans="2:18" ht="14.25">
      <c r="B20" s="20" t="s">
        <v>94</v>
      </c>
      <c r="C20" s="20"/>
      <c r="D20" s="73">
        <v>11726</v>
      </c>
      <c r="E20" s="73">
        <v>13976</v>
      </c>
      <c r="G20" s="73">
        <v>12020</v>
      </c>
      <c r="H20" s="73">
        <v>13653</v>
      </c>
      <c r="I20" s="73">
        <v>13677</v>
      </c>
      <c r="J20" s="73">
        <v>13976</v>
      </c>
      <c r="K20" s="73">
        <v>15430</v>
      </c>
      <c r="L20" s="343">
        <v>15918</v>
      </c>
      <c r="M20" s="73">
        <v>3.162670123136757</v>
      </c>
      <c r="N20" s="73">
        <v>16.589760492199513</v>
      </c>
      <c r="P20" s="73">
        <v>13653</v>
      </c>
      <c r="Q20" s="343">
        <v>15918</v>
      </c>
      <c r="R20" s="73">
        <v>16.589760492199513</v>
      </c>
    </row>
    <row r="21" spans="2:18" ht="14.25">
      <c r="B21" s="20" t="s">
        <v>97</v>
      </c>
      <c r="C21" s="20"/>
      <c r="D21" s="73">
        <v>15771</v>
      </c>
      <c r="E21" s="73">
        <v>15968</v>
      </c>
      <c r="G21" s="73">
        <v>15652</v>
      </c>
      <c r="H21" s="73">
        <v>16360</v>
      </c>
      <c r="I21" s="73">
        <v>15997</v>
      </c>
      <c r="J21" s="73">
        <v>15968</v>
      </c>
      <c r="K21" s="73">
        <v>16029</v>
      </c>
      <c r="L21" s="118">
        <v>16019</v>
      </c>
      <c r="M21" s="73">
        <v>-0.06238692370079679</v>
      </c>
      <c r="N21" s="73">
        <v>-2.084352078239604</v>
      </c>
      <c r="P21" s="73">
        <v>16360</v>
      </c>
      <c r="Q21" s="343">
        <v>16019</v>
      </c>
      <c r="R21" s="73">
        <v>-2.084352078239604</v>
      </c>
    </row>
    <row r="22" spans="1:17" ht="14.25">
      <c r="A22" s="89" t="s">
        <v>90</v>
      </c>
      <c r="C22" s="20"/>
      <c r="L22" s="118"/>
      <c r="Q22" s="140"/>
    </row>
    <row r="23" spans="2:18" ht="14.25">
      <c r="B23" s="20" t="s">
        <v>84</v>
      </c>
      <c r="C23" s="20"/>
      <c r="D23" s="73">
        <v>16239</v>
      </c>
      <c r="E23" s="73">
        <v>19217</v>
      </c>
      <c r="G23" s="73">
        <v>17098</v>
      </c>
      <c r="H23" s="73">
        <v>18404</v>
      </c>
      <c r="I23" s="73">
        <v>17814</v>
      </c>
      <c r="J23" s="73">
        <v>19217</v>
      </c>
      <c r="K23" s="73">
        <v>19820</v>
      </c>
      <c r="L23" s="118">
        <v>22508</v>
      </c>
      <c r="M23" s="73">
        <v>13.56205852674066</v>
      </c>
      <c r="N23" s="73">
        <v>22.29950010867203</v>
      </c>
      <c r="P23" s="73">
        <v>18404</v>
      </c>
      <c r="Q23" s="118">
        <v>22508</v>
      </c>
      <c r="R23" s="73">
        <v>22.29950010867203</v>
      </c>
    </row>
    <row r="24" spans="2:18" ht="14.25">
      <c r="B24" s="20" t="s">
        <v>85</v>
      </c>
      <c r="C24" s="20"/>
      <c r="D24" s="73">
        <v>18433</v>
      </c>
      <c r="E24" s="73">
        <v>21385</v>
      </c>
      <c r="G24" s="73">
        <v>18852</v>
      </c>
      <c r="H24" s="73">
        <v>20282</v>
      </c>
      <c r="I24" s="73">
        <v>21194</v>
      </c>
      <c r="J24" s="73">
        <v>21385</v>
      </c>
      <c r="K24" s="73">
        <v>23537</v>
      </c>
      <c r="L24" s="118">
        <v>24555</v>
      </c>
      <c r="M24" s="73">
        <v>4.325105153587971</v>
      </c>
      <c r="N24" s="73">
        <v>21.06794201755251</v>
      </c>
      <c r="P24" s="73">
        <v>20282</v>
      </c>
      <c r="Q24" s="118">
        <v>24555</v>
      </c>
      <c r="R24" s="73">
        <v>21.06794201755251</v>
      </c>
    </row>
    <row r="25" spans="2:18" ht="14.25">
      <c r="B25" s="20" t="s">
        <v>86</v>
      </c>
      <c r="C25" s="20"/>
      <c r="D25" s="73">
        <v>33120</v>
      </c>
      <c r="E25" s="73">
        <v>38676</v>
      </c>
      <c r="G25" s="73">
        <v>34949</v>
      </c>
      <c r="H25" s="73">
        <v>37082</v>
      </c>
      <c r="I25" s="73">
        <v>38030</v>
      </c>
      <c r="J25" s="73">
        <v>38676</v>
      </c>
      <c r="K25" s="73">
        <v>38929</v>
      </c>
      <c r="L25" s="118">
        <v>39368</v>
      </c>
      <c r="M25" s="73">
        <v>1.127694007038449</v>
      </c>
      <c r="N25" s="73">
        <v>6.16471603473383</v>
      </c>
      <c r="P25" s="73">
        <v>37082</v>
      </c>
      <c r="Q25" s="118">
        <v>39368</v>
      </c>
      <c r="R25" s="73">
        <v>6.16471603473383</v>
      </c>
    </row>
    <row r="26" spans="2:18" ht="14.25">
      <c r="B26" s="20" t="s">
        <v>87</v>
      </c>
      <c r="C26" s="20"/>
      <c r="D26" s="73">
        <v>13335</v>
      </c>
      <c r="E26" s="73">
        <v>16732</v>
      </c>
      <c r="G26" s="73">
        <v>13617</v>
      </c>
      <c r="H26" s="73">
        <v>14798</v>
      </c>
      <c r="I26" s="73">
        <v>15053</v>
      </c>
      <c r="J26" s="73">
        <v>16732</v>
      </c>
      <c r="K26" s="73">
        <v>17554</v>
      </c>
      <c r="L26" s="118">
        <v>23545</v>
      </c>
      <c r="M26" s="73">
        <v>34.12897345334396</v>
      </c>
      <c r="N26" s="73">
        <v>59.10933909987837</v>
      </c>
      <c r="P26" s="73">
        <v>14798</v>
      </c>
      <c r="Q26" s="118">
        <v>23545</v>
      </c>
      <c r="R26" s="73">
        <v>59.10933909987837</v>
      </c>
    </row>
    <row r="27" spans="2:18" ht="14.25">
      <c r="B27" s="20" t="s">
        <v>88</v>
      </c>
      <c r="C27" s="20"/>
      <c r="D27" s="73">
        <v>12277</v>
      </c>
      <c r="E27" s="73">
        <v>14378</v>
      </c>
      <c r="G27" s="73">
        <v>12598</v>
      </c>
      <c r="H27" s="73">
        <v>13294</v>
      </c>
      <c r="I27" s="73">
        <v>13714</v>
      </c>
      <c r="J27" s="73">
        <v>14378</v>
      </c>
      <c r="K27" s="73">
        <v>14872</v>
      </c>
      <c r="L27" s="118">
        <v>15938</v>
      </c>
      <c r="M27" s="73">
        <v>7.167832167832167</v>
      </c>
      <c r="N27" s="73">
        <v>19.88867158116443</v>
      </c>
      <c r="P27" s="73">
        <v>13294</v>
      </c>
      <c r="Q27" s="118">
        <v>15938</v>
      </c>
      <c r="R27" s="73">
        <v>19.88867158116443</v>
      </c>
    </row>
    <row r="28" spans="2:18" ht="14.25">
      <c r="B28" s="20" t="s">
        <v>89</v>
      </c>
      <c r="C28" s="20"/>
      <c r="D28" s="73">
        <v>16710</v>
      </c>
      <c r="E28" s="73">
        <v>18517</v>
      </c>
      <c r="G28" s="73">
        <v>16813</v>
      </c>
      <c r="H28" s="73">
        <v>20202</v>
      </c>
      <c r="I28" s="73">
        <v>19868</v>
      </c>
      <c r="J28" s="73">
        <v>18517</v>
      </c>
      <c r="K28" s="73">
        <v>17698</v>
      </c>
      <c r="L28" s="118">
        <v>16104</v>
      </c>
      <c r="M28" s="73">
        <v>-9.006667420047465</v>
      </c>
      <c r="N28" s="73">
        <v>-20.285120285120286</v>
      </c>
      <c r="P28" s="73">
        <v>20202</v>
      </c>
      <c r="Q28" s="118">
        <v>16104</v>
      </c>
      <c r="R28" s="73">
        <v>-20.285120285120286</v>
      </c>
    </row>
    <row r="29" spans="2:18" ht="14.25">
      <c r="B29" s="20" t="s">
        <v>91</v>
      </c>
      <c r="C29" s="20"/>
      <c r="D29" s="73">
        <v>10873</v>
      </c>
      <c r="E29" s="73">
        <v>11142</v>
      </c>
      <c r="G29" s="73">
        <v>10397</v>
      </c>
      <c r="H29" s="73">
        <v>10480</v>
      </c>
      <c r="I29" s="73">
        <v>10652</v>
      </c>
      <c r="J29" s="73">
        <v>11142</v>
      </c>
      <c r="K29" s="73">
        <v>11447</v>
      </c>
      <c r="L29" s="118">
        <v>12526</v>
      </c>
      <c r="M29" s="73">
        <v>9.426050493579098</v>
      </c>
      <c r="N29" s="73">
        <v>19.522900763358784</v>
      </c>
      <c r="P29" s="73">
        <v>10480</v>
      </c>
      <c r="Q29" s="118">
        <v>12526</v>
      </c>
      <c r="R29" s="73">
        <v>19.522900763358784</v>
      </c>
    </row>
    <row r="30" spans="2:18" ht="14.25">
      <c r="B30" s="20" t="s">
        <v>36</v>
      </c>
      <c r="C30" s="20"/>
      <c r="D30" s="73">
        <v>12433</v>
      </c>
      <c r="E30" s="73">
        <v>14675</v>
      </c>
      <c r="G30" s="73">
        <v>12671</v>
      </c>
      <c r="H30" s="73">
        <v>14606</v>
      </c>
      <c r="I30" s="73">
        <v>14209</v>
      </c>
      <c r="J30" s="73">
        <v>14675</v>
      </c>
      <c r="K30" s="73">
        <v>16244</v>
      </c>
      <c r="L30" s="118">
        <v>16913</v>
      </c>
      <c r="M30" s="73">
        <v>4.118443733070665</v>
      </c>
      <c r="N30" s="73">
        <v>15.794878816924562</v>
      </c>
      <c r="P30" s="73">
        <v>14606</v>
      </c>
      <c r="Q30" s="118">
        <v>16913</v>
      </c>
      <c r="R30" s="73">
        <v>15.794878816924562</v>
      </c>
    </row>
    <row r="31" spans="1:17" ht="14.25">
      <c r="A31" s="89" t="s">
        <v>375</v>
      </c>
      <c r="C31" s="20"/>
      <c r="L31" s="118"/>
      <c r="Q31" s="118"/>
    </row>
    <row r="32" spans="2:18" ht="14.25">
      <c r="B32" s="20" t="s">
        <v>98</v>
      </c>
      <c r="C32" s="20"/>
      <c r="D32" s="73">
        <v>56712</v>
      </c>
      <c r="E32" s="73">
        <v>67439</v>
      </c>
      <c r="G32" s="73">
        <v>58238</v>
      </c>
      <c r="H32" s="73">
        <v>60852</v>
      </c>
      <c r="I32" s="73">
        <v>64908</v>
      </c>
      <c r="J32" s="73">
        <v>67439</v>
      </c>
      <c r="K32" s="73">
        <v>69075</v>
      </c>
      <c r="L32" s="118">
        <v>72334</v>
      </c>
      <c r="M32" s="73">
        <v>4.718060079623587</v>
      </c>
      <c r="N32" s="73">
        <v>18.868730690856506</v>
      </c>
      <c r="P32" s="73">
        <v>60852</v>
      </c>
      <c r="Q32" s="118">
        <v>72334</v>
      </c>
      <c r="R32" s="73">
        <v>18.868730690856506</v>
      </c>
    </row>
    <row r="33" spans="2:18" ht="14.25">
      <c r="B33" s="20" t="s">
        <v>99</v>
      </c>
      <c r="C33" s="20"/>
      <c r="D33" s="73">
        <v>30274</v>
      </c>
      <c r="E33" s="73">
        <v>30478</v>
      </c>
      <c r="G33" s="73">
        <v>30876</v>
      </c>
      <c r="H33" s="73">
        <v>33073</v>
      </c>
      <c r="I33" s="73">
        <v>31789</v>
      </c>
      <c r="J33" s="73">
        <v>30478</v>
      </c>
      <c r="K33" s="73">
        <v>30242</v>
      </c>
      <c r="L33" s="118">
        <v>29376</v>
      </c>
      <c r="M33" s="73">
        <v>-2.863567224389918</v>
      </c>
      <c r="N33" s="73">
        <v>-11.178302542859731</v>
      </c>
      <c r="P33" s="73">
        <v>33073</v>
      </c>
      <c r="Q33" s="118">
        <v>29376</v>
      </c>
      <c r="R33" s="73">
        <v>-11.178302542859731</v>
      </c>
    </row>
    <row r="34" spans="2:18" ht="14.25">
      <c r="B34" s="20" t="s">
        <v>100</v>
      </c>
      <c r="C34" s="20"/>
      <c r="D34" s="73">
        <v>29449</v>
      </c>
      <c r="E34" s="73">
        <v>38094</v>
      </c>
      <c r="G34" s="73">
        <v>31047</v>
      </c>
      <c r="H34" s="73">
        <v>36355</v>
      </c>
      <c r="I34" s="73">
        <v>35755</v>
      </c>
      <c r="J34" s="73">
        <v>38094</v>
      </c>
      <c r="K34" s="73">
        <v>41493</v>
      </c>
      <c r="L34" s="118">
        <v>49309</v>
      </c>
      <c r="M34" s="73">
        <v>18.836912250259076</v>
      </c>
      <c r="N34" s="73">
        <v>35.63196259111538</v>
      </c>
      <c r="P34" s="73">
        <v>36355</v>
      </c>
      <c r="Q34" s="118">
        <v>49309</v>
      </c>
      <c r="R34" s="73">
        <v>35.63196259111538</v>
      </c>
    </row>
    <row r="35" spans="2:18" ht="14.25">
      <c r="B35" s="20" t="s">
        <v>36</v>
      </c>
      <c r="C35" s="20"/>
      <c r="D35" s="73">
        <v>16985</v>
      </c>
      <c r="E35" s="73">
        <v>18711</v>
      </c>
      <c r="G35" s="73">
        <v>16834</v>
      </c>
      <c r="H35" s="73">
        <v>18868</v>
      </c>
      <c r="I35" s="73">
        <v>18082</v>
      </c>
      <c r="J35" s="73">
        <v>18711</v>
      </c>
      <c r="K35" s="73">
        <v>19291</v>
      </c>
      <c r="L35" s="118">
        <v>20438</v>
      </c>
      <c r="M35" s="73">
        <v>5.94577782385568</v>
      </c>
      <c r="N35" s="73">
        <v>8.320966716133139</v>
      </c>
      <c r="P35" s="73">
        <v>18868</v>
      </c>
      <c r="Q35" s="118">
        <v>20438</v>
      </c>
      <c r="R35" s="73">
        <v>8.320966716133139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64" r:id="rId1"/>
  <headerFooter alignWithMargins="0">
    <oddFooter>&amp;L&amp;F
&amp;A&amp;R&amp;D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47"/>
    <pageSetUpPr fitToPage="1"/>
  </sheetPr>
  <dimension ref="A1:R17"/>
  <sheetViews>
    <sheetView zoomScale="80" zoomScaleNormal="80" zoomScalePageLayoutView="0" workbookViewId="0" topLeftCell="A1">
      <pane xSplit="3" ySplit="2" topLeftCell="D3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9.140625" defaultRowHeight="12.75"/>
  <cols>
    <col min="1" max="1" width="2.28125" style="20" customWidth="1"/>
    <col min="2" max="2" width="2.8515625" style="20" customWidth="1"/>
    <col min="3" max="3" width="53.8515625" style="9" customWidth="1"/>
    <col min="4" max="5" width="9.140625" style="73" customWidth="1"/>
    <col min="6" max="6" width="4.00390625" style="73" customWidth="1"/>
    <col min="7" max="12" width="9.140625" style="73" customWidth="1"/>
    <col min="13" max="13" width="9.140625" style="128" customWidth="1"/>
    <col min="14" max="14" width="9.140625" style="73" customWidth="1"/>
    <col min="15" max="15" width="4.421875" style="19" customWidth="1"/>
    <col min="16" max="17" width="8.57421875" style="73" customWidth="1"/>
    <col min="18" max="18" width="8.7109375" style="128" customWidth="1"/>
    <col min="19" max="16384" width="9.140625" style="20" customWidth="1"/>
  </cols>
  <sheetData>
    <row r="1" spans="1:18" s="40" customFormat="1" ht="20.25">
      <c r="A1" s="39" t="s">
        <v>136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1"/>
      <c r="P1" s="120"/>
      <c r="Q1" s="120"/>
      <c r="R1" s="120"/>
    </row>
    <row r="2" spans="1:18" s="42" customFormat="1" ht="45">
      <c r="A2" s="403" t="s">
        <v>81</v>
      </c>
      <c r="B2" s="403"/>
      <c r="C2" s="403"/>
      <c r="D2" s="72" t="s">
        <v>231</v>
      </c>
      <c r="E2" s="72" t="s">
        <v>373</v>
      </c>
      <c r="F2" s="72"/>
      <c r="G2" s="72" t="s">
        <v>346</v>
      </c>
      <c r="H2" s="72" t="s">
        <v>354</v>
      </c>
      <c r="I2" s="72" t="s">
        <v>365</v>
      </c>
      <c r="J2" s="72" t="s">
        <v>370</v>
      </c>
      <c r="K2" s="300" t="s">
        <v>376</v>
      </c>
      <c r="L2" s="300" t="s">
        <v>386</v>
      </c>
      <c r="M2" s="300" t="s">
        <v>384</v>
      </c>
      <c r="N2" s="300" t="s">
        <v>385</v>
      </c>
      <c r="P2" s="300" t="s">
        <v>387</v>
      </c>
      <c r="Q2" s="300" t="s">
        <v>388</v>
      </c>
      <c r="R2" s="300" t="s">
        <v>389</v>
      </c>
    </row>
    <row r="3" spans="1:18" s="22" customFormat="1" ht="9" customHeight="1">
      <c r="A3" s="8"/>
      <c r="D3" s="15"/>
      <c r="E3" s="15"/>
      <c r="F3" s="15"/>
      <c r="G3" s="15"/>
      <c r="H3" s="15"/>
      <c r="I3" s="15"/>
      <c r="J3" s="15"/>
      <c r="K3" s="15"/>
      <c r="L3" s="121"/>
      <c r="M3" s="129"/>
      <c r="N3" s="15"/>
      <c r="P3" s="15"/>
      <c r="Q3" s="121"/>
      <c r="R3" s="129"/>
    </row>
    <row r="4" spans="1:18" s="22" customFormat="1" ht="14.25" customHeight="1">
      <c r="A4" s="45" t="s">
        <v>218</v>
      </c>
      <c r="D4" s="15"/>
      <c r="E4" s="15"/>
      <c r="F4" s="15"/>
      <c r="G4" s="15"/>
      <c r="H4" s="15"/>
      <c r="I4" s="15"/>
      <c r="J4" s="15"/>
      <c r="K4" s="15"/>
      <c r="L4" s="121"/>
      <c r="M4" s="129"/>
      <c r="N4" s="15"/>
      <c r="P4" s="15"/>
      <c r="Q4" s="121"/>
      <c r="R4" s="129"/>
    </row>
    <row r="5" spans="2:18" s="16" customFormat="1" ht="15">
      <c r="B5" s="16" t="s">
        <v>200</v>
      </c>
      <c r="D5" s="15">
        <v>33921</v>
      </c>
      <c r="E5" s="15">
        <v>29141</v>
      </c>
      <c r="F5" s="15"/>
      <c r="G5" s="15">
        <v>27752</v>
      </c>
      <c r="H5" s="15">
        <v>31505</v>
      </c>
      <c r="I5" s="15">
        <v>29436</v>
      </c>
      <c r="J5" s="15">
        <v>29141</v>
      </c>
      <c r="K5" s="15">
        <v>29734</v>
      </c>
      <c r="L5" s="121">
        <v>31448</v>
      </c>
      <c r="M5" s="129">
        <v>5.764444743391395</v>
      </c>
      <c r="N5" s="129">
        <v>-0.1809236629106481</v>
      </c>
      <c r="O5" s="13"/>
      <c r="P5" s="15">
        <v>31505</v>
      </c>
      <c r="Q5" s="121">
        <v>31448</v>
      </c>
      <c r="R5" s="129">
        <v>-0.1809236629106481</v>
      </c>
    </row>
    <row r="6" spans="3:18" ht="14.25">
      <c r="C6" s="34" t="s">
        <v>137</v>
      </c>
      <c r="D6" s="73">
        <v>13245</v>
      </c>
      <c r="E6" s="73">
        <v>9731</v>
      </c>
      <c r="G6" s="73">
        <v>9461</v>
      </c>
      <c r="H6" s="73">
        <v>10087</v>
      </c>
      <c r="I6" s="73">
        <v>10108</v>
      </c>
      <c r="J6" s="73">
        <v>9731</v>
      </c>
      <c r="K6" s="73">
        <v>10308</v>
      </c>
      <c r="L6" s="118">
        <v>11371</v>
      </c>
      <c r="M6" s="135">
        <v>10.312378734963135</v>
      </c>
      <c r="N6" s="135">
        <v>12.72925547734709</v>
      </c>
      <c r="O6" s="17"/>
      <c r="P6" s="117">
        <v>10087</v>
      </c>
      <c r="Q6" s="118">
        <v>11371</v>
      </c>
      <c r="R6" s="135">
        <v>12.72925547734709</v>
      </c>
    </row>
    <row r="7" spans="3:18" ht="14.25">
      <c r="C7" s="34" t="s">
        <v>138</v>
      </c>
      <c r="D7" s="73">
        <v>7539</v>
      </c>
      <c r="E7" s="73">
        <v>8345</v>
      </c>
      <c r="G7" s="73">
        <v>7160</v>
      </c>
      <c r="H7" s="73">
        <v>10351</v>
      </c>
      <c r="I7" s="73">
        <v>7411</v>
      </c>
      <c r="J7" s="73">
        <v>8345</v>
      </c>
      <c r="K7" s="73">
        <v>8061</v>
      </c>
      <c r="L7" s="118">
        <v>8530</v>
      </c>
      <c r="M7" s="135">
        <v>5.818136707604515</v>
      </c>
      <c r="N7" s="135">
        <v>-17.59250313979326</v>
      </c>
      <c r="O7" s="17"/>
      <c r="P7" s="117">
        <v>10351</v>
      </c>
      <c r="Q7" s="118">
        <v>8530</v>
      </c>
      <c r="R7" s="135">
        <v>-17.59250313979326</v>
      </c>
    </row>
    <row r="8" spans="3:18" ht="14.25">
      <c r="C8" s="34" t="s">
        <v>139</v>
      </c>
      <c r="D8" s="73">
        <v>12121</v>
      </c>
      <c r="E8" s="73">
        <v>9922</v>
      </c>
      <c r="G8" s="73">
        <v>10081</v>
      </c>
      <c r="H8" s="73">
        <v>10027</v>
      </c>
      <c r="I8" s="73">
        <v>10727</v>
      </c>
      <c r="J8" s="73">
        <v>9922</v>
      </c>
      <c r="K8" s="73">
        <v>10261</v>
      </c>
      <c r="L8" s="118">
        <v>10524</v>
      </c>
      <c r="M8" s="135">
        <v>2.56310301140239</v>
      </c>
      <c r="N8" s="135">
        <v>4.956617133738894</v>
      </c>
      <c r="O8" s="17"/>
      <c r="P8" s="117">
        <v>10027</v>
      </c>
      <c r="Q8" s="118">
        <v>10524</v>
      </c>
      <c r="R8" s="135">
        <v>4.956617133738894</v>
      </c>
    </row>
    <row r="9" spans="2:18" ht="15">
      <c r="B9" s="29"/>
      <c r="C9" s="34" t="s">
        <v>140</v>
      </c>
      <c r="D9" s="73">
        <v>1016</v>
      </c>
      <c r="E9" s="73">
        <v>1143</v>
      </c>
      <c r="G9" s="73">
        <v>1050</v>
      </c>
      <c r="H9" s="73">
        <v>1040</v>
      </c>
      <c r="I9" s="73">
        <v>1190</v>
      </c>
      <c r="J9" s="73">
        <v>1143</v>
      </c>
      <c r="K9" s="73">
        <v>1104</v>
      </c>
      <c r="L9" s="118">
        <v>1023</v>
      </c>
      <c r="M9" s="135">
        <v>-7.336956521739135</v>
      </c>
      <c r="N9" s="135">
        <v>-1.63461538461539</v>
      </c>
      <c r="O9" s="17"/>
      <c r="P9" s="117">
        <v>1040</v>
      </c>
      <c r="Q9" s="118">
        <v>1023</v>
      </c>
      <c r="R9" s="135">
        <v>-1.63461538461539</v>
      </c>
    </row>
    <row r="10" spans="3:18" ht="14.25">
      <c r="C10" s="20"/>
      <c r="L10" s="118"/>
      <c r="M10" s="135"/>
      <c r="N10" s="117"/>
      <c r="O10" s="17"/>
      <c r="P10" s="117"/>
      <c r="Q10" s="118"/>
      <c r="R10" s="135"/>
    </row>
    <row r="11" spans="1:18" ht="15">
      <c r="A11" s="86" t="s">
        <v>143</v>
      </c>
      <c r="C11" s="20"/>
      <c r="L11" s="118"/>
      <c r="M11" s="135"/>
      <c r="N11" s="117"/>
      <c r="O11" s="17"/>
      <c r="P11" s="117"/>
      <c r="Q11" s="118"/>
      <c r="R11" s="135"/>
    </row>
    <row r="12" spans="2:18" s="16" customFormat="1" ht="15">
      <c r="B12" s="16" t="s">
        <v>337</v>
      </c>
      <c r="D12" s="15">
        <v>-388</v>
      </c>
      <c r="E12" s="15">
        <v>132</v>
      </c>
      <c r="F12" s="15"/>
      <c r="G12" s="15">
        <v>132</v>
      </c>
      <c r="H12" s="15">
        <v>363</v>
      </c>
      <c r="I12" s="15">
        <v>530</v>
      </c>
      <c r="J12" s="15">
        <v>842</v>
      </c>
      <c r="K12" s="15">
        <v>387</v>
      </c>
      <c r="L12" s="121">
        <v>416</v>
      </c>
      <c r="M12" s="129">
        <v>7.4935400516795925</v>
      </c>
      <c r="N12" s="129">
        <v>14.600550964187331</v>
      </c>
      <c r="O12" s="13"/>
      <c r="P12" s="15">
        <v>132</v>
      </c>
      <c r="Q12" s="121">
        <v>387</v>
      </c>
      <c r="R12" s="129" t="s">
        <v>369</v>
      </c>
    </row>
    <row r="13" spans="3:18" ht="14.25">
      <c r="C13" s="20" t="s">
        <v>338</v>
      </c>
      <c r="D13" s="73">
        <v>932</v>
      </c>
      <c r="E13" s="73">
        <v>598</v>
      </c>
      <c r="G13" s="73">
        <v>336</v>
      </c>
      <c r="H13" s="73">
        <v>227</v>
      </c>
      <c r="I13" s="73">
        <v>474</v>
      </c>
      <c r="J13" s="73">
        <v>-439</v>
      </c>
      <c r="K13" s="73">
        <v>92</v>
      </c>
      <c r="L13" s="115">
        <v>98</v>
      </c>
      <c r="M13" s="128">
        <v>6.521739130434789</v>
      </c>
      <c r="N13" s="128">
        <v>-56.82819383259912</v>
      </c>
      <c r="P13" s="73">
        <v>457</v>
      </c>
      <c r="Q13" s="115">
        <v>190</v>
      </c>
      <c r="R13" s="128">
        <v>-58.424507658643336</v>
      </c>
    </row>
    <row r="14" spans="3:18" ht="14.25">
      <c r="C14" s="20" t="s">
        <v>339</v>
      </c>
      <c r="D14" s="263">
        <v>0</v>
      </c>
      <c r="E14" s="263">
        <v>0</v>
      </c>
      <c r="F14" s="263"/>
      <c r="G14" s="263">
        <v>0</v>
      </c>
      <c r="H14" s="263">
        <v>0</v>
      </c>
      <c r="I14" s="263">
        <v>0</v>
      </c>
      <c r="J14" s="263">
        <v>0</v>
      </c>
      <c r="K14" s="263">
        <v>0</v>
      </c>
      <c r="L14" s="382">
        <v>0</v>
      </c>
      <c r="M14" s="128">
        <v>0</v>
      </c>
      <c r="N14" s="128">
        <v>0</v>
      </c>
      <c r="O14" s="264"/>
      <c r="P14" s="73">
        <v>0</v>
      </c>
      <c r="Q14" s="115">
        <v>0</v>
      </c>
      <c r="R14" s="128">
        <v>0</v>
      </c>
    </row>
    <row r="15" spans="3:18" ht="14.25">
      <c r="C15" s="20" t="s">
        <v>340</v>
      </c>
      <c r="D15" s="73">
        <v>-312</v>
      </c>
      <c r="E15" s="73">
        <v>-315</v>
      </c>
      <c r="G15" s="73">
        <v>-83</v>
      </c>
      <c r="H15" s="73">
        <v>-59</v>
      </c>
      <c r="I15" s="73">
        <v>-131</v>
      </c>
      <c r="J15" s="73">
        <v>-42</v>
      </c>
      <c r="K15" s="73">
        <v>-66</v>
      </c>
      <c r="L15" s="115">
        <v>-78</v>
      </c>
      <c r="M15" s="128">
        <v>-18.181818181818187</v>
      </c>
      <c r="N15" s="128">
        <v>-32.20338983050848</v>
      </c>
      <c r="P15" s="73">
        <v>-36</v>
      </c>
      <c r="Q15" s="115">
        <v>-144</v>
      </c>
      <c r="R15" s="128" t="s">
        <v>403</v>
      </c>
    </row>
    <row r="16" spans="3:18" ht="14.25">
      <c r="C16" s="20" t="s">
        <v>257</v>
      </c>
      <c r="D16" s="73">
        <v>-100</v>
      </c>
      <c r="E16" s="73">
        <v>-28</v>
      </c>
      <c r="G16" s="73">
        <v>-22</v>
      </c>
      <c r="H16" s="73">
        <v>-1</v>
      </c>
      <c r="I16" s="73">
        <v>-31</v>
      </c>
      <c r="J16" s="73">
        <v>26</v>
      </c>
      <c r="K16" s="73">
        <v>3</v>
      </c>
      <c r="L16" s="115">
        <v>2</v>
      </c>
      <c r="M16" s="128">
        <v>-33.333333333333336</v>
      </c>
      <c r="N16" s="128" t="s">
        <v>402</v>
      </c>
      <c r="P16" s="73">
        <v>-23</v>
      </c>
      <c r="Q16" s="115">
        <v>5</v>
      </c>
      <c r="R16" s="128" t="s">
        <v>402</v>
      </c>
    </row>
    <row r="17" spans="2:18" s="16" customFormat="1" ht="15">
      <c r="B17" s="16" t="s">
        <v>135</v>
      </c>
      <c r="D17" s="15">
        <v>132</v>
      </c>
      <c r="E17" s="15">
        <v>387</v>
      </c>
      <c r="F17" s="15"/>
      <c r="G17" s="15">
        <v>363</v>
      </c>
      <c r="H17" s="15">
        <v>530</v>
      </c>
      <c r="I17" s="15">
        <v>842</v>
      </c>
      <c r="J17" s="15">
        <v>387</v>
      </c>
      <c r="K17" s="15">
        <v>416</v>
      </c>
      <c r="L17" s="339">
        <v>438</v>
      </c>
      <c r="M17" s="129">
        <v>5.288461538461542</v>
      </c>
      <c r="N17" s="129">
        <v>-17.35849056603773</v>
      </c>
      <c r="O17" s="13"/>
      <c r="P17" s="15">
        <v>530</v>
      </c>
      <c r="Q17" s="339">
        <v>438</v>
      </c>
      <c r="R17" s="129">
        <v>-17.35849056603773</v>
      </c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67" bottom="1" header="0.5" footer="0.5"/>
  <pageSetup fitToHeight="1" fitToWidth="1" horizontalDpi="600" verticalDpi="600" orientation="landscape" scale="66" r:id="rId1"/>
  <headerFooter alignWithMargins="0">
    <oddFooter>&amp;L&amp;F
&amp;A&amp;R&amp;D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 </dc:creator>
  <cp:keywords/>
  <dc:description/>
  <cp:lastModifiedBy>marklam</cp:lastModifiedBy>
  <cp:lastPrinted>2011-07-26T06:57:29Z</cp:lastPrinted>
  <dcterms:created xsi:type="dcterms:W3CDTF">2009-09-01T03:31:48Z</dcterms:created>
  <dcterms:modified xsi:type="dcterms:W3CDTF">2011-08-05T08:14:17Z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HTML">
    <vt:lpwstr/>
  </property>
  <property fmtid="{D5CDD505-2E9C-101B-9397-08002B2CF9AE}" pid="3" name="PublishingRollupImage">
    <vt:lpwstr/>
  </property>
  <property fmtid="{D5CDD505-2E9C-101B-9397-08002B2CF9AE}" pid="4" name="Audience">
    <vt:lpwstr/>
  </property>
  <property fmtid="{D5CDD505-2E9C-101B-9397-08002B2CF9AE}" pid="5" name="PublishingContactPicture">
    <vt:lpwstr/>
  </property>
  <property fmtid="{D5CDD505-2E9C-101B-9397-08002B2CF9AE}" pid="6" name="ColumnLeftHTML">
    <vt:lpwstr/>
  </property>
  <property fmtid="{D5CDD505-2E9C-101B-9397-08002B2CF9AE}" pid="7" name="PublishingContactName">
    <vt:lpwstr/>
  </property>
  <property fmtid="{D5CDD505-2E9C-101B-9397-08002B2CF9AE}" pid="8" name="BottomHTML">
    <vt:lpwstr/>
  </property>
  <property fmtid="{D5CDD505-2E9C-101B-9397-08002B2CF9AE}" pid="9" name="ContentType">
    <vt:lpwstr>DBS Neutral Pages Content Type</vt:lpwstr>
  </property>
  <property fmtid="{D5CDD505-2E9C-101B-9397-08002B2CF9AE}" pid="10" name="Comments">
    <vt:lpwstr/>
  </property>
  <property fmtid="{D5CDD505-2E9C-101B-9397-08002B2CF9AE}" pid="11" name="PublishingContactEmail">
    <vt:lpwstr/>
  </property>
  <property fmtid="{D5CDD505-2E9C-101B-9397-08002B2CF9AE}" pid="12" name="ColumnRightHTML">
    <vt:lpwstr/>
  </property>
</Properties>
</file>