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7455" yWindow="120" windowWidth="10815" windowHeight="9450" tabRatio="884" activeTab="0"/>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FVOCI" sheetId="9" r:id="rId9"/>
    <sheet name="9.Deposits" sheetId="10" r:id="rId10"/>
    <sheet name="10. Debts issued" sheetId="11" r:id="rId11"/>
    <sheet name="11.NPL,Coverage ratios" sheetId="12" r:id="rId12"/>
    <sheet name="12.NPA" sheetId="13" r:id="rId13"/>
    <sheet name="13.CumulativeAllowances" sheetId="14" r:id="rId14"/>
    <sheet name="14.Capital" sheetId="15" r:id="rId15"/>
    <sheet name="15.Mix" sheetId="16" r:id="rId16"/>
    <sheet name="16.Consumer" sheetId="17" r:id="rId17"/>
    <sheet name="17.Institutional" sheetId="18" r:id="rId18"/>
    <sheet name="18.TreasuryMkts" sheetId="19" r:id="rId19"/>
    <sheet name="19.Others" sheetId="20" r:id="rId20"/>
    <sheet name="20.S'pore" sheetId="21" r:id="rId21"/>
    <sheet name="21.HK" sheetId="22" r:id="rId22"/>
    <sheet name="22.GreaterChina" sheetId="23" r:id="rId23"/>
    <sheet name="23.SSEA" sheetId="24" r:id="rId24"/>
    <sheet name="24.ROW" sheetId="25" r:id="rId25"/>
    <sheet name="P&amp;L" sheetId="26" state="hidden" r:id="rId26"/>
    <sheet name="25.P&amp;L" sheetId="27" r:id="rId27"/>
    <sheet name="26.BalSheet" sheetId="28" r:id="rId28"/>
    <sheet name="27.CashFlow" sheetId="29" r:id="rId29"/>
    <sheet name="28.Legend" sheetId="30" r:id="rId30"/>
  </sheets>
  <definedNames>
    <definedName name="_xlnm.Print_Area" localSheetId="1">'1.Highlights'!$A$1:$I$39</definedName>
    <definedName name="_xlnm.Print_Area" localSheetId="10">'10. Debts issued'!$A$1:$K$15</definedName>
    <definedName name="_xlnm.Print_Area" localSheetId="11">'11.NPL,Coverage ratios'!$A$1:$K$19</definedName>
    <definedName name="_xlnm.Print_Area" localSheetId="12">'12.NPA'!$A$1:$J$58</definedName>
    <definedName name="_xlnm.Print_Area" localSheetId="13">'13.CumulativeAllowances'!$A$1:$J$35</definedName>
    <definedName name="_xlnm.Print_Area" localSheetId="14">'14.Capital'!$A$1:$J$29</definedName>
    <definedName name="_xlnm.Print_Area" localSheetId="15">'15.Mix'!$A$1:$H$41</definedName>
    <definedName name="_xlnm.Print_Area" localSheetId="16">'16.Consumer'!$A$1:$J$17</definedName>
    <definedName name="_xlnm.Print_Area" localSheetId="17">'17.Institutional'!$A$1:$J$17</definedName>
    <definedName name="_xlnm.Print_Area" localSheetId="18">'18.TreasuryMkts'!$A$1:$J$17</definedName>
    <definedName name="_xlnm.Print_Area" localSheetId="19">'19.Others'!$A$1:$J$17</definedName>
    <definedName name="_xlnm.Print_Area" localSheetId="2">'2.PerShare'!$A$1:$J$26</definedName>
    <definedName name="_xlnm.Print_Area" localSheetId="20">'20.S''pore'!$A$1:$J$18</definedName>
    <definedName name="_xlnm.Print_Area" localSheetId="21">'21.HK'!$A$1:$J$18</definedName>
    <definedName name="_xlnm.Print_Area" localSheetId="22">'22.GreaterChina'!$A$1:$J$18</definedName>
    <definedName name="_xlnm.Print_Area" localSheetId="23">'23.SSEA'!$A$1:$J$18</definedName>
    <definedName name="_xlnm.Print_Area" localSheetId="24">'24.ROW'!$A$1:$J$18</definedName>
    <definedName name="_xlnm.Print_Area" localSheetId="26">'25.P&amp;L'!$A$1:$G$29</definedName>
    <definedName name="_xlnm.Print_Area" localSheetId="27">'26.BalSheet'!$A$1:$I$45</definedName>
    <definedName name="_xlnm.Print_Area" localSheetId="28">'27.CashFlow'!$A$1:$D$64</definedName>
    <definedName name="_xlnm.Print_Area" localSheetId="3">'3.NetInterest'!$A$1:$K$34</definedName>
    <definedName name="_xlnm.Print_Area" localSheetId="4">'4.NonInterest'!$A$1:$J$24</definedName>
    <definedName name="_xlnm.Print_Area" localSheetId="5">'5.Expenses'!$A$1:$J$17</definedName>
    <definedName name="_xlnm.Print_Area" localSheetId="6">'6.Allowances'!$A$1:$J$26</definedName>
    <definedName name="_xlnm.Print_Area" localSheetId="7">'7.Loans'!$A$1:$J$39</definedName>
    <definedName name="_xlnm.Print_Area" localSheetId="8">'8.FVOCI'!$A$1:$J$26</definedName>
    <definedName name="_xlnm.Print_Area" localSheetId="9">'9.Deposits'!$A$1:$K$30</definedName>
    <definedName name="_xlnm.Print_Area" localSheetId="0">'Index'!$A$1:$M$42</definedName>
    <definedName name="_xlnm.Print_Area" localSheetId="25">'P&amp;L'!$A$1:$N$66</definedName>
    <definedName name="_xlnm.Print_Titles" localSheetId="11">'11.NPL,Coverage ratios'!$A:$C</definedName>
    <definedName name="_xlnm.Print_Titles" localSheetId="12">'12.NPA'!$A:$C</definedName>
    <definedName name="_xlnm.Print_Titles" localSheetId="13">'13.CumulativeAllowances'!$A:$C</definedName>
    <definedName name="_xlnm.Print_Titles" localSheetId="7">'7.Loans'!$A:$C,'7.Loans'!$1:$4</definedName>
  </definedNames>
  <calcPr fullCalcOnLoad="1"/>
</workbook>
</file>

<file path=xl/sharedStrings.xml><?xml version="1.0" encoding="utf-8"?>
<sst xmlns="http://schemas.openxmlformats.org/spreadsheetml/2006/main" count="1080" uniqueCount="441">
  <si>
    <t>Expenses</t>
  </si>
  <si>
    <t>Page</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</si>
  <si>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</si>
  <si>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</si>
  <si>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</si>
  <si>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</si>
  <si>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</si>
  <si>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</si>
  <si>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</si>
  <si>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</si>
  <si>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</si>
  <si>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</si>
  <si>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</si>
  <si>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</si>
  <si>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</si>
  <si>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</si>
  <si>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Interest-bearing liabilities</t>
  </si>
  <si>
    <t>Customer deposits</t>
  </si>
  <si>
    <t>Interest income</t>
  </si>
  <si>
    <t>Interest expense</t>
  </si>
  <si>
    <t>Non-interest income</t>
  </si>
  <si>
    <t>Other income</t>
  </si>
  <si>
    <t>Average rates (%)</t>
  </si>
  <si>
    <t>Others</t>
  </si>
  <si>
    <t>Net gain on fixed assets</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</si>
  <si>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</si>
  <si>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</si>
  <si>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</si>
  <si>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</si>
  <si>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</si>
  <si>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</si>
  <si>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</si>
  <si>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</si>
  <si>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</si>
  <si>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</si>
  <si>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Performance highlights</t>
  </si>
  <si>
    <t>Net book value</t>
  </si>
  <si>
    <t>Net profit</t>
  </si>
  <si>
    <t>Ordinary shareholders' funds (S$m)</t>
  </si>
  <si>
    <t>Consolidated results</t>
  </si>
  <si>
    <t>Business segments</t>
  </si>
  <si>
    <t>Geographic segments</t>
  </si>
  <si>
    <t>Upgrades</t>
  </si>
  <si>
    <t>Settlements</t>
  </si>
  <si>
    <t>Recoveries</t>
  </si>
  <si>
    <t>Income tax expense</t>
  </si>
  <si>
    <t>Capital expenditure</t>
  </si>
  <si>
    <t>Depreciation</t>
  </si>
  <si>
    <t>Gross customer loans</t>
  </si>
  <si>
    <t>Rest of Greater China</t>
  </si>
  <si>
    <t>Rest of World</t>
  </si>
  <si>
    <t xml:space="preserve">Rest of Greater China </t>
  </si>
  <si>
    <t>Rest of the World</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</si>
  <si>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</si>
  <si>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</si>
  <si>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</si>
  <si>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</si>
  <si>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</si>
  <si>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</si>
  <si>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</si>
  <si>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</si>
  <si>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</si>
  <si>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</si>
  <si>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Net fee income</t>
  </si>
  <si>
    <t>Ordinary share data</t>
  </si>
  <si>
    <t>Less:</t>
  </si>
  <si>
    <t>Singapore dollar</t>
  </si>
  <si>
    <t>Hong Kong dollar</t>
  </si>
  <si>
    <t>US dollar</t>
  </si>
  <si>
    <t>Unsecured</t>
  </si>
  <si>
    <t>Non-performing assets</t>
  </si>
  <si>
    <t>Other data</t>
  </si>
  <si>
    <t>Depreciation of fixed assets (included in above items) (S$m)</t>
  </si>
  <si>
    <t>Fixed deposits</t>
  </si>
  <si>
    <t>Savings accounts</t>
  </si>
  <si>
    <t>Current accounts</t>
  </si>
  <si>
    <t>NPAs at start of period</t>
  </si>
  <si>
    <t>NPAs at end of period</t>
  </si>
  <si>
    <t>Capital adequacy</t>
  </si>
  <si>
    <t>Tier 1</t>
  </si>
  <si>
    <t>Share capital</t>
  </si>
  <si>
    <t>Disclosed reserves and others</t>
  </si>
  <si>
    <t>Institutional banking</t>
  </si>
  <si>
    <t>Total income (as % of Group)</t>
  </si>
  <si>
    <t>Net profit (as % of Group)</t>
  </si>
  <si>
    <t>Singapore government securities</t>
  </si>
  <si>
    <t>Other government securities</t>
  </si>
  <si>
    <t>Equities</t>
  </si>
  <si>
    <t>Less write-backs for:</t>
  </si>
  <si>
    <t>Add charges for:</t>
  </si>
  <si>
    <t>Net interest income, average balances and rates</t>
  </si>
  <si>
    <t>Segment results</t>
  </si>
  <si>
    <t>By classification</t>
  </si>
  <si>
    <t>Substandard</t>
  </si>
  <si>
    <t>Doubtful</t>
  </si>
  <si>
    <t>Loss</t>
  </si>
  <si>
    <t>By collateral type</t>
  </si>
  <si>
    <t>Secured by properties</t>
  </si>
  <si>
    <t>Secured by shares and debentures</t>
  </si>
  <si>
    <t>Secured by fixed deposits</t>
  </si>
  <si>
    <t>Other secured</t>
  </si>
  <si>
    <t>Total NPAs</t>
  </si>
  <si>
    <t>NPLs</t>
  </si>
  <si>
    <t>Other NPAs</t>
  </si>
  <si>
    <t>By period overdue</t>
  </si>
  <si>
    <t>Not overdue</t>
  </si>
  <si>
    <r>
      <t>NPA</t>
    </r>
    <r>
      <rPr>
        <sz val="11"/>
        <rFont val="Arial"/>
        <family val="2"/>
      </rPr>
      <t xml:space="preserve"> - Non-performing asset</t>
    </r>
  </si>
  <si>
    <r>
      <t>NPL</t>
    </r>
    <r>
      <rPr>
        <sz val="11"/>
        <rFont val="Arial"/>
        <family val="2"/>
      </rPr>
      <t xml:space="preserve"> - Non-performing loan</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</si>
  <si>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</si>
  <si>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</si>
  <si>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</si>
  <si>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</si>
  <si>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</si>
  <si>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</si>
  <si>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</si>
  <si>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</si>
  <si>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</si>
  <si>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</si>
  <si>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</si>
  <si>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</si>
  <si>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r>
      <t>VaR</t>
    </r>
    <r>
      <rPr>
        <sz val="11"/>
        <rFont val="Arial"/>
        <family val="2"/>
      </rPr>
      <t xml:space="preserve"> - Value at risk</t>
    </r>
  </si>
  <si>
    <t>New NPLs</t>
  </si>
  <si>
    <t>Existing NPLs</t>
  </si>
  <si>
    <r>
      <t>EOP</t>
    </r>
    <r>
      <rPr>
        <sz val="11"/>
        <rFont val="Arial"/>
        <family val="2"/>
      </rPr>
      <t xml:space="preserve"> - End of period</t>
    </r>
  </si>
  <si>
    <t>Group</t>
  </si>
  <si>
    <t>Total allowances for NPAs / NPAs</t>
  </si>
  <si>
    <t>Cumulative loss allowances</t>
  </si>
  <si>
    <t>Total allowances for NPAs</t>
  </si>
  <si>
    <t>Gross loans</t>
  </si>
  <si>
    <t>Net loans</t>
  </si>
  <si>
    <t>NPL ratios (NPLs as % of loans)</t>
  </si>
  <si>
    <r>
      <t>RWA</t>
    </r>
    <r>
      <rPr>
        <sz val="11"/>
        <rFont val="Arial"/>
        <family val="2"/>
      </rPr>
      <t xml:space="preserve"> - Risk-weighted assets</t>
    </r>
  </si>
  <si>
    <t>Business and geographical mix</t>
  </si>
  <si>
    <t>Non-performing loan and coverage ratios</t>
  </si>
  <si>
    <t>Number of shares ('m)</t>
  </si>
  <si>
    <t>Total allowances for NPAs / unsecured NPAs</t>
  </si>
  <si>
    <t>In $ millions</t>
  </si>
  <si>
    <t>+/(-)</t>
  </si>
  <si>
    <t>%</t>
  </si>
  <si>
    <t>Income</t>
  </si>
  <si>
    <t>Net fee and commission income</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</si>
  <si>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</si>
  <si>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</si>
  <si>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</si>
  <si>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</si>
  <si>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</si>
  <si>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</si>
  <si>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</si>
  <si>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</si>
  <si>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 xml:space="preserve">    Net valuation taken to equity</t>
  </si>
  <si>
    <t>Tax on items taken directly to or transferred from equity</t>
  </si>
  <si>
    <t>Other comprehensive income, net of tax</t>
  </si>
  <si>
    <t xml:space="preserve">Total comprehensive income </t>
  </si>
  <si>
    <t>Cash and balances with central banks</t>
  </si>
  <si>
    <t>Due from banks</t>
  </si>
  <si>
    <t xml:space="preserve">Loans and advances to customers </t>
  </si>
  <si>
    <t>Properties and other fixed assets</t>
  </si>
  <si>
    <t>Other assets</t>
  </si>
  <si>
    <t>Other liabilities</t>
  </si>
  <si>
    <t>Other reserves</t>
  </si>
  <si>
    <t>Revenue reserves</t>
  </si>
  <si>
    <t xml:space="preserve">In $ millions  </t>
  </si>
  <si>
    <t>Cash flows from operating activities</t>
  </si>
  <si>
    <t>Increase/(Decrease) in:</t>
  </si>
  <si>
    <t>Due to banks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</si>
  <si>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</si>
  <si>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</si>
  <si>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</si>
  <si>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</si>
  <si>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</si>
  <si>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</si>
  <si>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</si>
  <si>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</si>
  <si>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Data used in earnings per share calculations</t>
  </si>
  <si>
    <t>Data used in net book value per share calculations</t>
  </si>
  <si>
    <t>Number of shares (excluding treasury shares) ('m)</t>
  </si>
  <si>
    <t>Net trading income</t>
  </si>
  <si>
    <t>Net valuation taken to equity</t>
  </si>
  <si>
    <t>Consolidated income statement</t>
  </si>
  <si>
    <t>Consolidated cash flow statement</t>
  </si>
  <si>
    <t>Institutional Banking</t>
  </si>
  <si>
    <t>Treasury</t>
  </si>
  <si>
    <t>Other non-interest income</t>
  </si>
  <si>
    <t xml:space="preserve">Net profit </t>
  </si>
  <si>
    <t>By currency</t>
  </si>
  <si>
    <t>Profit</t>
  </si>
  <si>
    <t xml:space="preserve">Profit before tax </t>
  </si>
  <si>
    <r>
      <t xml:space="preserve">   </t>
    </r>
    <r>
      <rPr>
        <sz val="11"/>
        <rFont val="Arial"/>
        <family val="2"/>
      </rPr>
      <t>Non-controlling interests</t>
    </r>
  </si>
  <si>
    <t xml:space="preserve">Non-controlling interests  </t>
  </si>
  <si>
    <t>Cash flow hedge reserve at start of period</t>
  </si>
  <si>
    <t>Cash flow hedge reserve at end of period</t>
  </si>
  <si>
    <t>Cash flow hedges</t>
  </si>
  <si>
    <t>Fee and commission income</t>
  </si>
  <si>
    <t>Less: fee and commission expense</t>
  </si>
  <si>
    <t xml:space="preserve">By business unit </t>
  </si>
  <si>
    <t xml:space="preserve">    Transferred to income statement </t>
  </si>
  <si>
    <t xml:space="preserve">Transferred to income statement </t>
  </si>
  <si>
    <t>Available-for-sale financial assets</t>
  </si>
  <si>
    <t>Consumer Banking/ Wealth Management</t>
  </si>
  <si>
    <t>Restricted balances with central banks</t>
  </si>
  <si>
    <t>Consumer Banking/Wealth Management</t>
  </si>
  <si>
    <t>Net book value per share ($)</t>
  </si>
  <si>
    <t>Tier 1 capital</t>
  </si>
  <si>
    <t xml:space="preserve">Total capital </t>
  </si>
  <si>
    <t>Risk-weighted assets</t>
  </si>
  <si>
    <t>Capital Adequacy Ratio (“CAR”) (%)</t>
  </si>
  <si>
    <t>Total</t>
  </si>
  <si>
    <t>NA</t>
  </si>
  <si>
    <t>Note:</t>
  </si>
  <si>
    <t>Professionals &amp; private individuals 
(excluding housing loans)</t>
  </si>
  <si>
    <t>Professionals &amp; private individuals (excluding housing loans)</t>
  </si>
  <si>
    <t>BABk to Index</t>
  </si>
  <si>
    <t>Government securities and treasury bills</t>
  </si>
  <si>
    <t>Derivatives</t>
  </si>
  <si>
    <t xml:space="preserve">Subsidiaries </t>
  </si>
  <si>
    <t xml:space="preserve">Other debt securities </t>
  </si>
  <si>
    <t>Subordinated term debts</t>
  </si>
  <si>
    <t>Other equity instruments</t>
  </si>
  <si>
    <t>Net income from investment securities</t>
  </si>
  <si>
    <t>Bank and corporate securities</t>
  </si>
  <si>
    <t>Deposits and balances from customers</t>
  </si>
  <si>
    <t xml:space="preserve">Other liabilities </t>
  </si>
  <si>
    <t>Customer non-trade loans</t>
  </si>
  <si>
    <t>Trade assets</t>
  </si>
  <si>
    <t>Other debt securities and borrowings</t>
  </si>
  <si>
    <t>DBS Group Holdings Ltd</t>
  </si>
  <si>
    <t xml:space="preserve">Consolidated Statement of Comprehensive Income </t>
  </si>
  <si>
    <t>Common Equity Tier 1 CAR</t>
  </si>
  <si>
    <t>Consolidated balance sheets</t>
  </si>
  <si>
    <t>Total regulatory adjustments to Additional Tier 1 capital</t>
  </si>
  <si>
    <t>Debts issued</t>
  </si>
  <si>
    <t>Total Debts issued</t>
  </si>
  <si>
    <t>Commercial papers</t>
  </si>
  <si>
    <t>Due within 1 year</t>
  </si>
  <si>
    <t>Due after 1 year</t>
  </si>
  <si>
    <t>Senior medium term notes</t>
  </si>
  <si>
    <t>Negotiable certificates of deposit</t>
  </si>
  <si>
    <t>Other debt securities</t>
  </si>
  <si>
    <t>Common Equity Tier 1</t>
  </si>
  <si>
    <t>Share of profits of associates and joint venture</t>
  </si>
  <si>
    <t>Goodwill and intangibles</t>
  </si>
  <si>
    <t>Total assets (before goodwill and intangibles)</t>
  </si>
  <si>
    <t>Brokerage</t>
  </si>
  <si>
    <t>Bank and corporate debt securities</t>
  </si>
  <si>
    <t>Cards</t>
  </si>
  <si>
    <t>Chinese Yuan</t>
  </si>
  <si>
    <t>Institutional Banking and Others</t>
  </si>
  <si>
    <t>4th Qtr 2014</t>
  </si>
  <si>
    <t xml:space="preserve">Consolidated balance sheets </t>
  </si>
  <si>
    <t>Total assets before goodwill and intangibles (as % of Group)</t>
  </si>
  <si>
    <t>1st Qtr 2015</t>
  </si>
  <si>
    <t>Cost of share-based payments</t>
  </si>
  <si>
    <t>Share of other comprehensive income of associates and joint venture</t>
  </si>
  <si>
    <t>Loan-related</t>
  </si>
  <si>
    <t>1/</t>
  </si>
  <si>
    <t>New NPAs</t>
  </si>
  <si>
    <t>Upgrades, recoveries and translations</t>
  </si>
  <si>
    <t>Write-offs</t>
  </si>
  <si>
    <t>3rd Qtr 2014</t>
  </si>
  <si>
    <t>2nd Qtr 2015</t>
  </si>
  <si>
    <t>Leverage ratio</t>
  </si>
  <si>
    <t>South and Southeast Asia</t>
  </si>
  <si>
    <t>Business and Geographical mix</t>
  </si>
  <si>
    <t>3rd Qtr 2015</t>
  </si>
  <si>
    <t>Covered bonds</t>
  </si>
  <si>
    <t>4th Qtr 2015</t>
  </si>
  <si>
    <t>Year 2014</t>
  </si>
  <si>
    <t>Year 2015</t>
  </si>
  <si>
    <t>Associates</t>
  </si>
  <si>
    <t>Share of associates' reserve</t>
  </si>
  <si>
    <t>Total regulatory adjustments to Common Equity Tier 1 capital</t>
  </si>
  <si>
    <t>Common Equity Tier 1 capital</t>
  </si>
  <si>
    <t>Of which: Restructured NPAs</t>
  </si>
  <si>
    <r>
      <t xml:space="preserve">Other income </t>
    </r>
    <r>
      <rPr>
        <vertAlign val="superscript"/>
        <sz val="11"/>
        <rFont val="Arial"/>
        <family val="2"/>
      </rPr>
      <t>1/</t>
    </r>
  </si>
  <si>
    <t xml:space="preserve">Investment banking </t>
  </si>
  <si>
    <t>Shareholders</t>
  </si>
  <si>
    <t>Non-controlling interests</t>
  </si>
  <si>
    <t>The Group</t>
  </si>
  <si>
    <t>Assets</t>
  </si>
  <si>
    <t>Net assets</t>
  </si>
  <si>
    <t>Liabilities</t>
  </si>
  <si>
    <t>Equity</t>
  </si>
  <si>
    <t>Shareholders' funds</t>
  </si>
  <si>
    <t>Total equity</t>
  </si>
  <si>
    <t>Other information</t>
  </si>
  <si>
    <t>Selected income statement items ($m)</t>
  </si>
  <si>
    <t>Selected balance sheet items ($m)</t>
  </si>
  <si>
    <t>Key financial ratios (%) (excluding one-time items)</t>
  </si>
  <si>
    <t>Average all-currency liquidity coverage ratio</t>
  </si>
  <si>
    <t>Debt securities, contingent liabilities &amp; others</t>
  </si>
  <si>
    <t>Interest paid on subordinated term debts</t>
  </si>
  <si>
    <t xml:space="preserve">                 The Company</t>
  </si>
  <si>
    <t>Net profit (S$m)</t>
  </si>
  <si>
    <t>Exclude one-time item</t>
  </si>
  <si>
    <t>Others (including rental income and share of profits or losses of associates)</t>
  </si>
  <si>
    <t>Share of profits or losses of associates</t>
  </si>
  <si>
    <t>Constant-currency change</t>
  </si>
  <si>
    <t>Staff headcount at period end</t>
  </si>
  <si>
    <t>(Increase)/Decrease in:</t>
  </si>
  <si>
    <t>Basic and diluted (average)</t>
  </si>
  <si>
    <t>Basic and diluted</t>
  </si>
  <si>
    <t>Basic and diluted (EOP)</t>
  </si>
  <si>
    <t>Profit before changes in operating assets and liabilities</t>
  </si>
  <si>
    <t>Redemption/ purchase of subordinated term debts</t>
  </si>
  <si>
    <t>Interest expense on subordinated term debts</t>
  </si>
  <si>
    <t>1Q17</t>
  </si>
  <si>
    <t>Other comprehensive income</t>
  </si>
  <si>
    <t>Items that may be reclassified subsequently to 
   income statement:</t>
  </si>
  <si>
    <t>Taxation relating to components of other comprehensive income</t>
  </si>
  <si>
    <t>Net gain on divestment of subsidiary</t>
  </si>
  <si>
    <t>Proceeds from divestment of subsidiary</t>
  </si>
  <si>
    <t>Transaction services</t>
  </si>
  <si>
    <t>Fair value change from own credit risk on financial 
   liabilities designated at fair value (net of tax)</t>
  </si>
  <si>
    <t>Item that will not be reclassified to income
   statement:</t>
  </si>
  <si>
    <t>Adjustments for non-cash and other items:</t>
  </si>
  <si>
    <r>
      <t>Expenses</t>
    </r>
    <r>
      <rPr>
        <vertAlign val="superscript"/>
        <sz val="11"/>
        <rFont val="Arial"/>
        <family val="2"/>
      </rPr>
      <t>1/</t>
    </r>
  </si>
  <si>
    <t>Treasury Markets</t>
  </si>
  <si>
    <t>1/ Non- interest income, expenses, allowances for credit and other losses exclude one-time items</t>
  </si>
  <si>
    <t>2Q17</t>
  </si>
  <si>
    <t>1st Qtr</t>
  </si>
  <si>
    <t xml:space="preserve">One-time items </t>
  </si>
  <si>
    <t>Net profit including one-time items</t>
  </si>
  <si>
    <t>Cash and cash equivalents at beginning of period</t>
  </si>
  <si>
    <t>Cash and cash equivalents at end of period</t>
  </si>
  <si>
    <t>2/</t>
  </si>
  <si>
    <r>
      <t>By geography</t>
    </r>
    <r>
      <rPr>
        <vertAlign val="superscript"/>
        <sz val="11"/>
        <rFont val="Arial"/>
        <family val="2"/>
      </rPr>
      <t>1/</t>
    </r>
  </si>
  <si>
    <t>nm: Not Meaningful</t>
  </si>
  <si>
    <t>As part of the Basel III transition arrangements, regulatory capital recognition of outstanding Additional Tier 1 and Tier 2 capital instruments that no longer meet the minimum criteria is gradually being phased out. Fixing the base at the nominal amount of such instruments outstanding on 1 January 2013, their recognition was capped at 90% in 2013, with this cap decreasing by 10 percentage points in each subsequent year. To the extent a capital instrument is redeemed or amortised after 1 January 2013, the nominal amount serving as the base is not reduced.</t>
  </si>
  <si>
    <t>Wealth management</t>
  </si>
  <si>
    <t>1/ Include distributions paid on capital securities classified as equity</t>
  </si>
  <si>
    <t>2/ Cash and cash equivalents refer to cash and non-restricted balances with central banks</t>
  </si>
  <si>
    <t>3Q17</t>
  </si>
  <si>
    <t>1st Qtr 2017</t>
  </si>
  <si>
    <r>
      <t xml:space="preserve">Net change in cash and cash equivalents </t>
    </r>
    <r>
      <rPr>
        <vertAlign val="superscript"/>
        <sz val="10"/>
        <rFont val="Arial"/>
        <family val="2"/>
      </rPr>
      <t>2/</t>
    </r>
    <r>
      <rPr>
        <sz val="10"/>
        <rFont val="Arial"/>
        <family val="2"/>
      </rPr>
      <t xml:space="preserve"> (1)+(2)+(3)+(4)</t>
    </r>
  </si>
  <si>
    <r>
      <t>Additional Tier 1 Capital Instruments</t>
    </r>
    <r>
      <rPr>
        <vertAlign val="superscript"/>
        <sz val="10"/>
        <rFont val="Arial"/>
        <family val="2"/>
      </rPr>
      <t>1/</t>
    </r>
  </si>
  <si>
    <r>
      <t>Tier 2 capital instruments</t>
    </r>
    <r>
      <rPr>
        <vertAlign val="superscript"/>
        <sz val="10"/>
        <rFont val="Arial"/>
        <family val="2"/>
      </rPr>
      <t>1/</t>
    </r>
  </si>
  <si>
    <r>
      <t>Basel III fully phased-in Common Equity Tier 1</t>
    </r>
    <r>
      <rPr>
        <vertAlign val="superscript"/>
        <sz val="10"/>
        <rFont val="Arial"/>
        <family val="2"/>
      </rPr>
      <t>2/</t>
    </r>
  </si>
  <si>
    <t>Staff headcount at period-end excluding insourcing staff and staff from ANZ integration</t>
  </si>
  <si>
    <r>
      <t>Dividends paid to shareholders of the Company, net of scrip dividends</t>
    </r>
    <r>
      <rPr>
        <vertAlign val="superscript"/>
        <sz val="10"/>
        <rFont val="Arial"/>
        <family val="2"/>
      </rPr>
      <t>1/</t>
    </r>
  </si>
  <si>
    <t>Net cash (used in)/generated from operating activities (1)</t>
  </si>
  <si>
    <t>Securities &amp; Others</t>
  </si>
  <si>
    <t>Net proceeds from acquisition of new business</t>
  </si>
  <si>
    <t>ANZ impact</t>
  </si>
  <si>
    <r>
      <t>By geography</t>
    </r>
    <r>
      <rPr>
        <vertAlign val="superscript"/>
        <sz val="10"/>
        <rFont val="Arial"/>
        <family val="2"/>
      </rPr>
      <t>1/</t>
    </r>
  </si>
  <si>
    <t xml:space="preserve">Within 90 days </t>
  </si>
  <si>
    <t>Over 180 days</t>
  </si>
  <si>
    <t>4Q17</t>
  </si>
  <si>
    <t>4th Qtr 2017</t>
  </si>
  <si>
    <t>Translation differences for foreign operations</t>
  </si>
  <si>
    <t>Other comprehensive income of associates</t>
  </si>
  <si>
    <t>Excludes one-time item</t>
  </si>
  <si>
    <t>Issue of subordinated term debts</t>
  </si>
  <si>
    <t>Not Meaningful</t>
  </si>
  <si>
    <t>nm</t>
  </si>
  <si>
    <t>Dividend*</t>
  </si>
  <si>
    <t>*</t>
  </si>
  <si>
    <t>NPLs by geography are determined according to the location where the borrower is incorporated</t>
  </si>
  <si>
    <t>1Q18</t>
  </si>
  <si>
    <t>1Q18
vs 
4Q17</t>
  </si>
  <si>
    <t>1Q18
vs 
1Q17</t>
  </si>
  <si>
    <t>Mar18
vs 
Dec17</t>
  </si>
  <si>
    <t>Mar18
vs 
Mar17</t>
  </si>
  <si>
    <t>1st Qtr 2018</t>
  </si>
  <si>
    <t>Impaired allowances</t>
  </si>
  <si>
    <t>Financial Data Supplement for the First Quarter ended 31 March 2018</t>
  </si>
  <si>
    <t>Impact of adopting SFRS(I)9 on 1 Jan 2018</t>
  </si>
  <si>
    <t>Allowances eligible as Tier 2 capital</t>
  </si>
  <si>
    <t>Net stable funding ratio</t>
  </si>
  <si>
    <t>NM</t>
  </si>
  <si>
    <t>Allowances for impaired exposures (loans)/ average loans (bp)</t>
  </si>
  <si>
    <t>Loans by geography are determined according to the location where the borrower, or the issuing bank in the case of bank backed export financing is incorporated.</t>
  </si>
  <si>
    <t>Net cash generated from investing activities (2)</t>
  </si>
  <si>
    <t>Net cash generated from/(used in) financing activities (3)</t>
  </si>
  <si>
    <t xml:space="preserve"> 2017 balances refer to allowances for impaired and non-impaired exposures as prescribed by MAS Notice 612 and FRS 39. 2018 balances refer to expected credit losses following the transition to SFRS(I) 9.</t>
  </si>
  <si>
    <r>
      <t xml:space="preserve">Allowances for non-impaired exposures </t>
    </r>
    <r>
      <rPr>
        <vertAlign val="superscript"/>
        <sz val="10"/>
        <rFont val="Arial"/>
        <family val="2"/>
      </rPr>
      <t>1/</t>
    </r>
  </si>
  <si>
    <t>Allowances for impaired loans by geography are determined according to the location where the borrower is incorporated.</t>
  </si>
  <si>
    <t>Allowances for impaired loans and other credit exposures</t>
  </si>
  <si>
    <r>
      <t>Allowances for impaired loans</t>
    </r>
    <r>
      <rPr>
        <vertAlign val="superscript"/>
        <sz val="10"/>
        <rFont val="Arial"/>
        <family val="2"/>
      </rPr>
      <t>2/</t>
    </r>
  </si>
  <si>
    <t>Allowances for impaired other credit exposures</t>
  </si>
  <si>
    <t>Allowances for impaired securities, properties and others</t>
  </si>
  <si>
    <t>Allowances for impaired loans</t>
  </si>
  <si>
    <t>NPL and loss allowance coverage ratios</t>
  </si>
  <si>
    <t xml:space="preserve">Over 90 to 180 days </t>
  </si>
  <si>
    <t>Allowances for non-impaired exposures</t>
  </si>
  <si>
    <t>Allowances for impaired NPAs</t>
  </si>
  <si>
    <t>Allowances for impaired NPLs</t>
  </si>
  <si>
    <t>Allowances for other impaired NPAs</t>
  </si>
  <si>
    <t>Cumulative allowances for impaired exposures</t>
  </si>
  <si>
    <r>
      <t xml:space="preserve">Cumulative allowances for non-impaired exposures </t>
    </r>
    <r>
      <rPr>
        <vertAlign val="superscript"/>
        <sz val="11"/>
        <rFont val="Arial"/>
        <family val="2"/>
      </rPr>
      <t>1/</t>
    </r>
  </si>
  <si>
    <r>
      <t xml:space="preserve">Loss allowance coverage ratios (%) </t>
    </r>
    <r>
      <rPr>
        <b/>
        <u val="single"/>
        <vertAlign val="superscript"/>
        <sz val="11"/>
        <rFont val="Arial"/>
        <family val="2"/>
      </rPr>
      <t>2/</t>
    </r>
  </si>
  <si>
    <r>
      <t>By geography</t>
    </r>
    <r>
      <rPr>
        <b/>
        <i/>
        <vertAlign val="superscript"/>
        <sz val="11"/>
        <rFont val="Arial"/>
        <family val="2"/>
      </rPr>
      <t>2</t>
    </r>
    <r>
      <rPr>
        <vertAlign val="superscript"/>
        <sz val="11"/>
        <rFont val="Arial"/>
        <family val="2"/>
      </rPr>
      <t>/</t>
    </r>
  </si>
  <si>
    <t>NA: Not applicable</t>
  </si>
  <si>
    <t>Increase in investment in associate</t>
  </si>
  <si>
    <r>
      <t>Gains (losses) on equity instrumnets classified at fair 
   value through other comprehensive income (net of
   tax)</t>
    </r>
    <r>
      <rPr>
        <vertAlign val="superscript"/>
        <sz val="11"/>
        <rFont val="Arial"/>
        <family val="2"/>
      </rPr>
      <t>1</t>
    </r>
  </si>
  <si>
    <t>nm  Not Meaningful</t>
  </si>
  <si>
    <r>
      <t>Available-for-sale financial assets/ Gains (losses) 
   on debt instruments classified at fair value 
   through other comprehensive income</t>
    </r>
    <r>
      <rPr>
        <vertAlign val="superscript"/>
        <sz val="11"/>
        <rFont val="Arial"/>
        <family val="2"/>
      </rPr>
      <t>1</t>
    </r>
  </si>
  <si>
    <t>Calculated by dividing Common Equity Tier 1 capital after all regulatory adjustments (e.g. for goodwill) applicable from 1 January 2018 by RWA as at each reporting date. The transition period for regulatory adjustments ended on 1 January 2018, which means the disclosed CET1 ratio will henceforth be the same as the fully phased-in ratios.</t>
  </si>
  <si>
    <t>Net gain on disposal (net of write-off) of properties and other fixed assets</t>
  </si>
  <si>
    <t>Proceeds from disposal of interest in associate</t>
  </si>
  <si>
    <t>Computation for Mar-18 includes regulatory loss allowance reserves of $150 million as part of total allowances</t>
  </si>
  <si>
    <r>
      <t>Per basic and diluted share ($)</t>
    </r>
    <r>
      <rPr>
        <vertAlign val="superscript"/>
        <sz val="10"/>
        <rFont val="Arial"/>
        <family val="2"/>
      </rPr>
      <t xml:space="preserve"> </t>
    </r>
  </si>
  <si>
    <t>Income statement items ($m)</t>
  </si>
  <si>
    <t>Average balances ($m)</t>
  </si>
  <si>
    <t>Breakdown of Allowances for impaired loans ($m)</t>
  </si>
  <si>
    <t>Breakdown of gross customer loans ($m)</t>
  </si>
  <si>
    <t>EOP value ($m)</t>
  </si>
  <si>
    <t>Breakdown of customer deposits ($m)</t>
  </si>
  <si>
    <t>Debts issued ($m)</t>
  </si>
  <si>
    <t>Breakdown of NPAs ($m)</t>
  </si>
  <si>
    <t>Breakdown of NPLs ($m)</t>
  </si>
  <si>
    <t>Breakdown of total allowances ($m)</t>
  </si>
  <si>
    <t>Breakdown of allowances of impaired exposures ($m)</t>
  </si>
  <si>
    <t>Capital and RWA ($m)</t>
  </si>
  <si>
    <t>Balance sheet &amp; other items ($m)</t>
  </si>
  <si>
    <r>
      <t>Income statement items</t>
    </r>
    <r>
      <rPr>
        <u val="single"/>
        <vertAlign val="superscript"/>
        <sz val="11"/>
        <rFont val="Arial"/>
        <family val="2"/>
      </rPr>
      <t>1/</t>
    </r>
    <r>
      <rPr>
        <b/>
        <u val="single"/>
        <sz val="11"/>
        <rFont val="Arial"/>
        <family val="2"/>
      </rPr>
      <t xml:space="preserve"> ($m)</t>
    </r>
  </si>
  <si>
    <r>
      <t xml:space="preserve">Income statement items </t>
    </r>
    <r>
      <rPr>
        <u val="single"/>
        <vertAlign val="superscript"/>
        <sz val="11"/>
        <rFont val="Arial"/>
        <family val="2"/>
      </rPr>
      <t>1/</t>
    </r>
    <r>
      <rPr>
        <b/>
        <u val="single"/>
        <sz val="11"/>
        <rFont val="Arial"/>
        <family val="2"/>
      </rPr>
      <t xml:space="preserve"> ($m)</t>
    </r>
  </si>
  <si>
    <t>Impact of adopting SFRS(I) 9 on 1 January 2018</t>
  </si>
  <si>
    <t>Professionals &amp; private individuals 
  (excluding housing loans)</t>
  </si>
  <si>
    <t>Net income from investment securities includes gains from disposal of debt and equity securities in 2017. With effect from 2018, only the gains from disposal of debt securities is included.</t>
  </si>
  <si>
    <t xml:space="preserve">2/ </t>
  </si>
  <si>
    <r>
      <t>Net income from investment securities</t>
    </r>
    <r>
      <rPr>
        <vertAlign val="superscript"/>
        <sz val="11"/>
        <rFont val="Arial"/>
        <family val="2"/>
      </rPr>
      <t>2/</t>
    </r>
  </si>
  <si>
    <t>Earnings excluding one-time items (annualised)</t>
  </si>
  <si>
    <t>Earnings including one-time items (annualised)</t>
  </si>
  <si>
    <t>Excluding one-time items</t>
  </si>
  <si>
    <t>Including one-time items</t>
  </si>
  <si>
    <t>Exclude special dividends ($0.50 per share)</t>
  </si>
  <si>
    <t>Assets at fair value through other comprehensive income (FVOCI)</t>
  </si>
  <si>
    <t>Other borrowings</t>
  </si>
  <si>
    <t>FVOCI portfolio</t>
  </si>
  <si>
    <t>FVOCI investments</t>
  </si>
  <si>
    <t>Movement in FVOCI reserves ($m)</t>
  </si>
  <si>
    <t>FVOCI reserves at start of period</t>
  </si>
  <si>
    <t>FVOCI reserves at end of period</t>
  </si>
  <si>
    <r>
      <t xml:space="preserve">Gains/ losses on FVOCI equity instruments </t>
    </r>
    <r>
      <rPr>
        <vertAlign val="superscript"/>
        <sz val="11"/>
        <rFont val="Arial"/>
        <family val="2"/>
      </rPr>
      <t>1/</t>
    </r>
  </si>
  <si>
    <t>Arising from the adoption of SFRS (I) 9 on 1 Jan 2018, realised gains or losses on equity instruments classified as "Fair value through Other Comprehensive income" is not reclassified to the income statement. Previously, FRS 39 required realised gains or losses on available-for-sale equity instruments to be reclassified to the income statement</t>
  </si>
  <si>
    <t>1/  Arising from the adoption of SFRS(I) 9 on 1 Jan 2018, realised gains or losses on equity instruments classified as "Fair Value through Other Comprehensive Income" is not reclassified to the income statement. Previously, FRS 39 required realised gains or losses on available-for- sale equity instruments to be reclassified to the income statement.</t>
  </si>
  <si>
    <r>
      <t>FVOCI</t>
    </r>
    <r>
      <rPr>
        <sz val="11"/>
        <rFont val="Arial"/>
        <family val="2"/>
      </rPr>
      <t xml:space="preserve"> - Fair value through other comprehensive income</t>
    </r>
  </si>
  <si>
    <t>&gt;100</t>
  </si>
  <si>
    <t>(&gt;100)</t>
  </si>
  <si>
    <t>`</t>
  </si>
  <si>
    <t>Movement in NPAs ($m)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</si>
</sst>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_);\(#,##0.0\)"/>
    <numFmt numFmtId="166" formatCode="_(* #,##0.0_);_(* \(#,##0.0\);_(* &quot;-&quot;??_);_(@_)"/>
    <numFmt numFmtId="167" formatCode="_(* #,##0_);_(* \(#,##0\);_(* &quot;-&quot;??_);_(@_)"/>
    <numFmt numFmtId="168" formatCode="[$-409]d\-mmm;@"/>
    <numFmt numFmtId="169" formatCode="0.0_);\(0.0\)"/>
    <numFmt numFmtId="170" formatCode="#,##0.0000000000000000000000_);\(#,##0.0000000000000000000000\)"/>
    <numFmt numFmtId="171" formatCode="[$-409]mmm\-yy;@"/>
    <numFmt numFmtId="172" formatCode="_-* #,##0_-;\-* #,##0_-;_-* &quot;-&quot;??_-;_-@_-"/>
  </numFmts>
  <fonts count="117">
    <font>
      <sz val="10"/>
      <name val="Arial"/>
      <family val="0"/>
    </font>
    <font>
      <sz val="11"/>
      <color indexed="8"/>
      <name val="Calibri"/>
      <family val="2"/>
    </font>
    <font>
      <sz val="8"/>
      <name val="Arial"/>
      <family val="2"/>
    </font>
    <font>
      <sz val="11"/>
      <name val="Arial"/>
      <family val="2"/>
    </font>
    <font>
      <b/>
      <sz val="11"/>
      <name val="Arial"/>
      <family val="2"/>
    </font>
    <font>
      <b/>
      <sz val="11"/>
      <color indexed="8"/>
      <name val="Arial"/>
      <family val="2"/>
    </font>
    <font>
      <u val="single"/>
      <sz val="10"/>
      <color indexed="12"/>
      <name val="Arial"/>
      <family val="2"/>
    </font>
    <font>
      <b/>
      <sz val="11"/>
      <color indexed="9"/>
      <name val="Arial"/>
      <family val="2"/>
    </font>
    <font>
      <sz val="11"/>
      <color indexed="9"/>
      <name val="Arial"/>
      <family val="2"/>
    </font>
    <font>
      <b/>
      <u val="single"/>
      <sz val="11"/>
      <name val="Arial"/>
      <family val="2"/>
    </font>
    <font>
      <b/>
      <sz val="16"/>
      <color indexed="9"/>
      <name val="Arial"/>
      <family val="2"/>
    </font>
    <font>
      <u val="single"/>
      <sz val="10"/>
      <color indexed="9"/>
      <name val="Arial"/>
      <family val="2"/>
    </font>
    <font>
      <b/>
      <i/>
      <sz val="11"/>
      <name val="Arial"/>
      <family val="2"/>
    </font>
    <font>
      <sz val="11"/>
      <color indexed="12"/>
      <name val="Arial"/>
      <family val="2"/>
    </font>
    <font>
      <b/>
      <sz val="11"/>
      <color indexed="12"/>
      <name val="Arial"/>
      <family val="2"/>
    </font>
    <font>
      <sz val="10"/>
      <color indexed="12"/>
      <name val="Arial"/>
      <family val="2"/>
    </font>
    <font>
      <i/>
      <sz val="11"/>
      <name val="Arial"/>
      <family val="2"/>
    </font>
    <font>
      <sz val="11"/>
      <color indexed="8"/>
      <name val="Arial"/>
      <family val="2"/>
    </font>
    <font>
      <sz val="11"/>
      <color indexed="17"/>
      <name val="Arial"/>
      <family val="2"/>
    </font>
    <font>
      <b/>
      <sz val="11"/>
      <color indexed="17"/>
      <name val="Arial"/>
      <family val="2"/>
    </font>
    <font>
      <sz val="10"/>
      <color indexed="17"/>
      <name val="Arial"/>
      <family val="2"/>
    </font>
    <font>
      <sz val="9"/>
      <name val="Arial"/>
      <family val="2"/>
    </font>
    <font>
      <i/>
      <sz val="11"/>
      <color indexed="12"/>
      <name val="Arial"/>
      <family val="2"/>
    </font>
    <font>
      <i/>
      <sz val="11"/>
      <color indexed="9"/>
      <name val="Arial"/>
      <family val="2"/>
    </font>
    <font>
      <b/>
      <sz val="11"/>
      <color indexed="30"/>
      <name val="Arial"/>
      <family val="2"/>
    </font>
    <font>
      <b/>
      <sz val="11"/>
      <color indexed="10"/>
      <name val="Arial"/>
      <family val="2"/>
    </font>
    <font>
      <sz val="11"/>
      <color indexed="10"/>
      <name val="Arial"/>
      <family val="2"/>
    </font>
    <font>
      <sz val="11"/>
      <color indexed="48"/>
      <name val="Arial"/>
      <family val="2"/>
    </font>
    <font>
      <b/>
      <sz val="11"/>
      <color indexed="48"/>
      <name val="Arial"/>
      <family val="2"/>
    </font>
    <font>
      <sz val="10"/>
      <color indexed="48"/>
      <name val="Arial"/>
      <family val="2"/>
    </font>
    <font>
      <sz val="10"/>
      <color indexed="8"/>
      <name val="Arial"/>
      <family val="2"/>
    </font>
    <font>
      <b/>
      <sz val="10"/>
      <name val="Arial"/>
      <family val="2"/>
    </font>
    <font>
      <b/>
      <sz val="11"/>
      <color indexed="47"/>
      <name val="Arial"/>
      <family val="2"/>
    </font>
    <font>
      <u val="single"/>
      <sz val="10"/>
      <name val="Arial"/>
      <family val="2"/>
    </font>
    <font>
      <vertAlign val="superscript"/>
      <sz val="11"/>
      <name val="Arial"/>
      <family val="2"/>
    </font>
    <font>
      <sz val="11"/>
      <color indexed="60"/>
      <name val="Arial"/>
      <family val="2"/>
    </font>
    <font>
      <b/>
      <sz val="10"/>
      <color indexed="12"/>
      <name val="Arial"/>
      <family val="2"/>
    </font>
    <font>
      <b/>
      <sz val="10"/>
      <color indexed="17"/>
      <name val="Arial"/>
      <family val="2"/>
    </font>
    <font>
      <b/>
      <sz val="10"/>
      <color indexed="48"/>
      <name val="Arial"/>
      <family val="2"/>
    </font>
    <font>
      <b/>
      <sz val="16"/>
      <color indexed="12"/>
      <name val="Arial"/>
      <family val="2"/>
    </font>
    <font>
      <u val="single"/>
      <vertAlign val="superscript"/>
      <sz val="11"/>
      <name val="Arial"/>
      <family val="2"/>
    </font>
    <font>
      <sz val="11"/>
      <color indexed="47"/>
      <name val="Arial"/>
      <family val="2"/>
    </font>
    <font>
      <b/>
      <sz val="16"/>
      <name val="Arial"/>
      <family val="2"/>
    </font>
    <font>
      <b/>
      <sz val="16"/>
      <color indexed="8"/>
      <name val="Arial"/>
      <family val="2"/>
    </font>
    <font>
      <u val="single"/>
      <sz val="11"/>
      <color indexed="12"/>
      <name val="Arial"/>
      <family val="2"/>
    </font>
    <font>
      <sz val="12"/>
      <color indexed="10"/>
      <name val="Arial"/>
      <family val="2"/>
    </font>
    <font>
      <vertAlign val="superscript"/>
      <sz val="10"/>
      <name val="Arial"/>
      <family val="2"/>
    </font>
    <font>
      <sz val="8"/>
      <color indexed="8"/>
      <name val="Arial"/>
      <family val="2"/>
    </font>
    <font>
      <sz val="11"/>
      <color indexed="19"/>
      <name val="Arial"/>
      <family val="2"/>
    </font>
    <font>
      <b/>
      <u val="single"/>
      <vertAlign val="superscript"/>
      <sz val="11"/>
      <name val="Arial"/>
      <family val="2"/>
    </font>
    <font>
      <b/>
      <i/>
      <vertAlign val="superscript"/>
      <sz val="11"/>
      <name val="Arial"/>
      <family val="2"/>
    </font>
    <font>
      <sz val="7.5"/>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0"/>
      <name val="Arial"/>
      <family val="2"/>
    </font>
    <font>
      <sz val="11"/>
      <color rgb="FF0000FF"/>
      <name val="Arial"/>
      <family val="2"/>
    </font>
    <font>
      <sz val="11"/>
      <color theme="1"/>
      <name val="Arial"/>
      <family val="2"/>
    </font>
    <font>
      <b/>
      <sz val="11"/>
      <color rgb="FF0000FF"/>
      <name val="Arial"/>
      <family val="2"/>
    </font>
    <font>
      <b/>
      <sz val="11"/>
      <color theme="1"/>
      <name val="Arial"/>
      <family val="2"/>
    </font>
    <font>
      <b/>
      <sz val="11"/>
      <color rgb="FFFF0000"/>
      <name val="Arial"/>
      <family val="2"/>
    </font>
    <font>
      <sz val="11"/>
      <color rgb="FF3333FF"/>
      <name val="Arial"/>
      <family val="2"/>
    </font>
    <font>
      <b/>
      <sz val="11"/>
      <color rgb="FF3333FF"/>
      <name val="Arial"/>
      <family val="2"/>
    </font>
    <font>
      <b/>
      <sz val="11"/>
      <color theme="0"/>
      <name val="Arial"/>
      <family val="2"/>
    </font>
    <font>
      <sz val="11"/>
      <color theme="0"/>
      <name val="Arial"/>
      <family val="2"/>
    </font>
    <font>
      <b/>
      <sz val="11"/>
      <color rgb="FF132EF9"/>
      <name val="Arial"/>
      <family val="2"/>
    </font>
    <font>
      <sz val="11"/>
      <color rgb="FF132EF9"/>
      <name val="Arial"/>
      <family val="2"/>
    </font>
    <font>
      <sz val="10"/>
      <color theme="1"/>
      <name val="Arial"/>
      <family val="2"/>
    </font>
    <font>
      <sz val="10"/>
      <color rgb="FF0000FF"/>
      <name val="Arial"/>
      <family val="2"/>
    </font>
    <font>
      <b/>
      <sz val="11"/>
      <color theme="9" tint="0.5999900102615356"/>
      <name val="Arial"/>
      <family val="2"/>
    </font>
    <font>
      <b/>
      <sz val="16"/>
      <color theme="0"/>
      <name val="Arial"/>
      <family val="2"/>
    </font>
    <font>
      <sz val="10"/>
      <color rgb="FF132EF9"/>
      <name val="Arial"/>
      <family val="2"/>
    </font>
    <font>
      <sz val="10"/>
      <color rgb="FF3333FF"/>
      <name val="Arial"/>
      <family val="2"/>
    </font>
    <font>
      <sz val="11"/>
      <color rgb="FFC00000"/>
      <name val="Arial"/>
      <family val="2"/>
    </font>
    <font>
      <b/>
      <sz val="10"/>
      <color rgb="FF132EF9"/>
      <name val="Arial"/>
      <family val="2"/>
    </font>
    <font>
      <b/>
      <sz val="10"/>
      <color rgb="FF3333FF"/>
      <name val="Arial"/>
      <family val="2"/>
    </font>
    <font>
      <sz val="11"/>
      <color rgb="FF0000CC"/>
      <name val="Arial"/>
      <family val="2"/>
    </font>
    <font>
      <b/>
      <sz val="11"/>
      <color rgb="FF0000CC"/>
      <name val="Arial"/>
      <family val="2"/>
    </font>
    <font>
      <b/>
      <sz val="16"/>
      <color rgb="FF132EF9"/>
      <name val="Arial"/>
      <family val="2"/>
    </font>
    <font>
      <sz val="11"/>
      <color rgb="FFFF0000"/>
      <name val="Arial"/>
      <family val="2"/>
    </font>
    <font>
      <sz val="11"/>
      <color rgb="FFFFCC99"/>
      <name val="Arial"/>
      <family val="2"/>
    </font>
    <font>
      <sz val="12"/>
      <color rgb="FFFF0000"/>
      <name val="Arial"/>
      <family val="2"/>
    </font>
    <font>
      <b/>
      <sz val="11"/>
      <color rgb="FF0070C0"/>
      <name val="Arial"/>
      <family val="2"/>
    </font>
    <font>
      <sz val="11"/>
      <color theme="2" tint="-0.7499799728393555"/>
      <name val="Arial"/>
      <family val="2"/>
    </font>
    <font>
      <u val="single"/>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5"/>
        <bgColor indexed="64"/>
      </patternFill>
    </fill>
    <fill>
      <patternFill patternType="solid">
        <fgColor indexed="47"/>
        <bgColor indexed="64"/>
      </patternFill>
    </fill>
    <fill>
      <patternFill patternType="solid">
        <fgColor indexed="43"/>
        <bgColor indexed="64"/>
      </patternFill>
    </fill>
    <fill>
      <patternFill patternType="solid">
        <fgColor rgb="FFC0000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bottom style="thick"/>
    </border>
    <border>
      <left/>
      <right/>
      <top style="thick"/>
      <bottom/>
    </border>
    <border>
      <left/>
      <right/>
      <top/>
      <bottom style="medium"/>
    </border>
    <border>
      <left/>
      <right/>
      <top style="medium"/>
      <bottom style="medium"/>
    </border>
    <border>
      <left/>
      <right/>
      <top style="thin"/>
      <bottom style="thin"/>
    </border>
    <border>
      <left/>
      <right/>
      <top style="thin"/>
      <bottom style="thick"/>
    </border>
    <border>
      <left/>
      <right/>
      <top style="thin">
        <color theme="0" tint="-0.4999699890613556"/>
      </top>
      <bottom/>
    </border>
    <border>
      <left/>
      <right/>
      <top/>
      <bottom style="thin">
        <color theme="0" tint="-0.4999699890613556"/>
      </bottom>
    </border>
    <border>
      <left/>
      <right style="thin">
        <color theme="0" tint="-0.4999699890613556"/>
      </right>
      <top style="thin">
        <color theme="0" tint="-0.4999699890613556"/>
      </top>
      <bottom/>
    </border>
    <border>
      <left/>
      <right style="thin">
        <color theme="0" tint="-0.4999699890613556"/>
      </right>
      <top/>
      <bottom style="thin">
        <color theme="0" tint="-0.4999699890613556"/>
      </bottom>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59">
    <xf numFmtId="0" fontId="0" fillId="0" borderId="0" xfId="0"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xf>
    <xf numFmtId="0" fontId="3" fillId="0" borderId="0" xfId="0" applyFont="1" applyFill="1" applyBorder="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3" fillId="0" borderId="0" xfId="0" applyNumberFormat="1" applyFont="1" applyFill="1" applyBorder="1" applyAlignment="1">
      <alignment wrapText="1"/>
    </xf>
    <xf numFmtId="37" fontId="3" fillId="0" borderId="0" xfId="0" applyNumberFormat="1" applyFont="1" applyFill="1" applyBorder="1" applyAlignment="1">
      <alignment/>
    </xf>
    <xf numFmtId="37" fontId="3" fillId="0" borderId="0" xfId="0" applyNumberFormat="1" applyFont="1" applyFill="1" applyBorder="1" applyAlignment="1">
      <alignment/>
    </xf>
    <xf numFmtId="0" fontId="3" fillId="0" borderId="0" xfId="0" applyFont="1" applyAlignment="1">
      <alignment vertical="top"/>
    </xf>
    <xf numFmtId="0" fontId="3" fillId="0" borderId="0" xfId="0" applyFont="1" applyAlignment="1">
      <alignment/>
    </xf>
    <xf numFmtId="0" fontId="9" fillId="0" borderId="0" xfId="0"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37" fontId="9" fillId="0" borderId="0" xfId="0" applyNumberFormat="1" applyFont="1" applyFill="1" applyBorder="1" applyAlignment="1">
      <alignment horizontal="left"/>
    </xf>
    <xf numFmtId="0" fontId="9" fillId="0" borderId="0" xfId="0" applyFont="1" applyFill="1" applyBorder="1" applyAlignment="1">
      <alignment/>
    </xf>
    <xf numFmtId="0" fontId="12" fillId="0" borderId="0" xfId="0" applyFont="1" applyFill="1" applyBorder="1" applyAlignment="1">
      <alignment/>
    </xf>
    <xf numFmtId="37" fontId="12" fillId="0" borderId="0" xfId="0" applyNumberFormat="1" applyFont="1" applyFill="1" applyBorder="1" applyAlignment="1">
      <alignment horizontal="left"/>
    </xf>
    <xf numFmtId="165" fontId="3" fillId="0" borderId="0" xfId="0" applyNumberFormat="1" applyFont="1" applyFill="1" applyBorder="1" applyAlignment="1">
      <alignment horizontal="left"/>
    </xf>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left"/>
    </xf>
    <xf numFmtId="165" fontId="12" fillId="0" borderId="0" xfId="0" applyNumberFormat="1" applyFont="1" applyFill="1" applyBorder="1" applyAlignment="1">
      <alignment/>
    </xf>
    <xf numFmtId="165" fontId="12" fillId="0" borderId="0" xfId="0" applyNumberFormat="1" applyFont="1" applyFill="1" applyBorder="1" applyAlignment="1">
      <alignment horizontal="left"/>
    </xf>
    <xf numFmtId="0" fontId="9" fillId="0" borderId="0" xfId="0" applyFont="1" applyAlignment="1">
      <alignment/>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horizontal="right" wrapText="1"/>
    </xf>
    <xf numFmtId="165" fontId="3" fillId="0" borderId="0" xfId="0" applyNumberFormat="1" applyFont="1" applyFill="1" applyBorder="1" applyAlignment="1">
      <alignment vertical="top"/>
    </xf>
    <xf numFmtId="0" fontId="3" fillId="0" borderId="0" xfId="0" applyFont="1" applyAlignment="1">
      <alignment/>
    </xf>
    <xf numFmtId="0" fontId="4" fillId="0" borderId="0" xfId="0" applyFont="1" applyBorder="1" applyAlignment="1">
      <alignment vertical="top" wrapText="1"/>
    </xf>
    <xf numFmtId="37" fontId="9" fillId="0" borderId="0" xfId="0" applyNumberFormat="1" applyFont="1" applyFill="1" applyBorder="1" applyAlignment="1">
      <alignment/>
    </xf>
    <xf numFmtId="37" fontId="12" fillId="0" borderId="0" xfId="0" applyNumberFormat="1" applyFont="1" applyFill="1" applyBorder="1" applyAlignment="1">
      <alignment/>
    </xf>
    <xf numFmtId="37" fontId="3" fillId="0" borderId="0" xfId="0" applyNumberFormat="1" applyFont="1" applyBorder="1" applyAlignment="1">
      <alignment/>
    </xf>
    <xf numFmtId="37" fontId="3" fillId="0" borderId="0" xfId="0" applyNumberFormat="1" applyFont="1" applyFill="1" applyBorder="1" applyAlignment="1">
      <alignmen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0" xfId="0" applyNumberFormat="1" applyFont="1" applyAlignment="1">
      <alignment/>
    </xf>
    <xf numFmtId="167" fontId="4" fillId="0" borderId="0" xfId="42" applyNumberFormat="1" applyFont="1" applyFill="1" applyBorder="1" applyAlignment="1">
      <alignment horizontal="right" wrapText="1"/>
    </xf>
    <xf numFmtId="37" fontId="3" fillId="0" borderId="0" xfId="0" applyNumberFormat="1" applyFont="1" applyAlignment="1">
      <alignment/>
    </xf>
    <xf numFmtId="168" fontId="3" fillId="0" borderId="0" xfId="0" applyNumberFormat="1" applyFont="1" applyAlignment="1">
      <alignment/>
    </xf>
    <xf numFmtId="168" fontId="0" fillId="0" borderId="0" xfId="0" applyNumberFormat="1" applyAlignment="1">
      <alignment/>
    </xf>
    <xf numFmtId="49" fontId="3" fillId="0" borderId="0" xfId="0" applyNumberFormat="1" applyFont="1" applyAlignment="1">
      <alignment/>
    </xf>
    <xf numFmtId="49" fontId="0" fillId="0" borderId="0" xfId="0" applyNumberFormat="1" applyAlignment="1">
      <alignment/>
    </xf>
    <xf numFmtId="37" fontId="3" fillId="34"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8" fillId="33" borderId="1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3" fillId="0" borderId="0" xfId="0" applyNumberFormat="1" applyFont="1" applyFill="1" applyBorder="1" applyAlignment="1">
      <alignment wrapText="1"/>
    </xf>
    <xf numFmtId="37" fontId="3"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165" fontId="4" fillId="0" borderId="0" xfId="0" applyNumberFormat="1" applyFont="1" applyFill="1" applyBorder="1" applyAlignment="1">
      <alignment horizontal="right" wrapText="1"/>
    </xf>
    <xf numFmtId="167" fontId="3" fillId="0" borderId="0" xfId="42" applyNumberFormat="1" applyFont="1" applyAlignment="1">
      <alignment horizontal="right" wrapText="1"/>
    </xf>
    <xf numFmtId="0" fontId="0" fillId="34" borderId="0" xfId="0" applyFill="1" applyAlignment="1">
      <alignment horizontal="right" wrapText="1"/>
    </xf>
    <xf numFmtId="37" fontId="3" fillId="0" borderId="0" xfId="42" applyNumberFormat="1" applyFont="1" applyFill="1" applyBorder="1" applyAlignment="1">
      <alignment horizontal="right" wrapText="1"/>
    </xf>
    <xf numFmtId="167" fontId="3" fillId="0" borderId="0" xfId="42" applyNumberFormat="1" applyFont="1" applyFill="1" applyBorder="1" applyAlignment="1">
      <alignment horizontal="right" wrapText="1"/>
    </xf>
    <xf numFmtId="37" fontId="14" fillId="34" borderId="0" xfId="0" applyNumberFormat="1" applyFont="1" applyFill="1" applyBorder="1" applyAlignment="1">
      <alignment horizontal="right" wrapText="1"/>
    </xf>
    <xf numFmtId="37" fontId="14" fillId="34" borderId="0" xfId="0" applyNumberFormat="1" applyFont="1" applyFill="1" applyBorder="1" applyAlignment="1">
      <alignment horizontal="right" wrapText="1"/>
    </xf>
    <xf numFmtId="0" fontId="4" fillId="0" borderId="0" xfId="0" applyFont="1" applyAlignment="1">
      <alignment horizontal="right" wrapText="1"/>
    </xf>
    <xf numFmtId="0" fontId="4" fillId="0" borderId="12" xfId="0" applyFont="1" applyBorder="1" applyAlignment="1">
      <alignment horizontal="right" wrapText="1"/>
    </xf>
    <xf numFmtId="0" fontId="0" fillId="0" borderId="0" xfId="0" applyFill="1" applyAlignment="1">
      <alignment horizontal="right" wrapText="1"/>
    </xf>
    <xf numFmtId="165" fontId="3" fillId="0" borderId="0" xfId="0" applyNumberFormat="1" applyFont="1" applyFill="1" applyBorder="1" applyAlignment="1">
      <alignment/>
    </xf>
    <xf numFmtId="37" fontId="13" fillId="0" borderId="0" xfId="0" applyNumberFormat="1" applyFont="1" applyFill="1" applyBorder="1" applyAlignment="1">
      <alignment horizontal="right" wrapText="1"/>
    </xf>
    <xf numFmtId="0" fontId="3" fillId="0" borderId="0" xfId="0" applyFont="1" applyAlignment="1">
      <alignment wrapText="1"/>
    </xf>
    <xf numFmtId="37" fontId="8" fillId="35" borderId="1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4"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wrapText="1"/>
    </xf>
    <xf numFmtId="0" fontId="3" fillId="0" borderId="0" xfId="0" applyFont="1" applyAlignment="1">
      <alignment horizontal="left" wrapText="1" indent="3"/>
    </xf>
    <xf numFmtId="0" fontId="5" fillId="0" borderId="0" xfId="0" applyFont="1" applyAlignment="1">
      <alignment vertical="top" wrapText="1"/>
    </xf>
    <xf numFmtId="0" fontId="5" fillId="0" borderId="12" xfId="0" applyFont="1" applyBorder="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3" fillId="0" borderId="12" xfId="0" applyFont="1" applyBorder="1" applyAlignment="1">
      <alignment wrapText="1"/>
    </xf>
    <xf numFmtId="0" fontId="17" fillId="0" borderId="0" xfId="0" applyFont="1" applyAlignment="1">
      <alignment wrapText="1"/>
    </xf>
    <xf numFmtId="168" fontId="3" fillId="0" borderId="0" xfId="0" applyNumberFormat="1" applyFont="1" applyAlignment="1">
      <alignment/>
    </xf>
    <xf numFmtId="49" fontId="3" fillId="0" borderId="0" xfId="0" applyNumberFormat="1" applyFont="1" applyAlignment="1">
      <alignment/>
    </xf>
    <xf numFmtId="0" fontId="17" fillId="0" borderId="0" xfId="0" applyFont="1" applyAlignment="1">
      <alignment horizontal="right" wrapText="1"/>
    </xf>
    <xf numFmtId="0" fontId="4" fillId="0" borderId="0" xfId="0" applyFont="1" applyAlignment="1">
      <alignment vertical="top" wrapText="1"/>
    </xf>
    <xf numFmtId="0" fontId="17" fillId="0" borderId="0" xfId="0" applyFont="1" applyAlignment="1">
      <alignment horizontal="left" wrapText="1" indent="2"/>
    </xf>
    <xf numFmtId="0" fontId="17" fillId="0" borderId="12" xfId="0" applyFont="1" applyBorder="1" applyAlignment="1">
      <alignment horizontal="left" wrapText="1" indent="2"/>
    </xf>
    <xf numFmtId="167" fontId="3" fillId="0" borderId="0" xfId="42" applyNumberFormat="1" applyFont="1" applyAlignment="1">
      <alignment horizontal="right"/>
    </xf>
    <xf numFmtId="37" fontId="3" fillId="0" borderId="0" xfId="0" applyNumberFormat="1" applyFont="1" applyAlignment="1">
      <alignment horizontal="right"/>
    </xf>
    <xf numFmtId="37" fontId="10" fillId="33" borderId="10" xfId="0" applyNumberFormat="1" applyFont="1" applyFill="1" applyBorder="1" applyAlignment="1">
      <alignment horizontal="left"/>
    </xf>
    <xf numFmtId="37" fontId="3" fillId="0" borderId="0" xfId="42" applyNumberFormat="1" applyFont="1" applyAlignment="1">
      <alignment horizontal="right"/>
    </xf>
    <xf numFmtId="37" fontId="0" fillId="0" borderId="0" xfId="0" applyNumberFormat="1" applyAlignment="1">
      <alignment horizontal="right"/>
    </xf>
    <xf numFmtId="37" fontId="0" fillId="0" borderId="0" xfId="0" applyNumberFormat="1" applyAlignment="1">
      <alignment/>
    </xf>
    <xf numFmtId="37" fontId="4" fillId="0" borderId="0" xfId="0" applyNumberFormat="1" applyFont="1" applyAlignment="1">
      <alignment horizontal="center" vertical="top" wrapText="1"/>
    </xf>
    <xf numFmtId="37" fontId="4" fillId="0" borderId="0" xfId="0" applyNumberFormat="1" applyFont="1" applyAlignment="1">
      <alignment horizontal="right" wrapText="1"/>
    </xf>
    <xf numFmtId="37" fontId="3"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67" fontId="3" fillId="0" borderId="12" xfId="42" applyNumberFormat="1" applyFont="1" applyBorder="1" applyAlignment="1">
      <alignment horizontal="right" wrapText="1"/>
    </xf>
    <xf numFmtId="167" fontId="3" fillId="0" borderId="0" xfId="42" applyNumberFormat="1" applyFont="1" applyAlignment="1">
      <alignment horizontal="right"/>
    </xf>
    <xf numFmtId="167" fontId="0" fillId="0" borderId="0" xfId="42" applyNumberFormat="1" applyFont="1" applyAlignment="1">
      <alignment horizontal="right"/>
    </xf>
    <xf numFmtId="167" fontId="10" fillId="33" borderId="10" xfId="42" applyNumberFormat="1" applyFont="1" applyFill="1" applyBorder="1" applyAlignment="1">
      <alignment horizontal="left"/>
    </xf>
    <xf numFmtId="167" fontId="7" fillId="33" borderId="11" xfId="42" applyNumberFormat="1" applyFont="1" applyFill="1" applyBorder="1" applyAlignment="1">
      <alignment horizontal="center"/>
    </xf>
    <xf numFmtId="167" fontId="3" fillId="0" borderId="0" xfId="42" applyNumberFormat="1" applyFont="1" applyAlignment="1">
      <alignment/>
    </xf>
    <xf numFmtId="167" fontId="5" fillId="0" borderId="13" xfId="42" applyNumberFormat="1" applyFont="1" applyBorder="1" applyAlignment="1">
      <alignment horizontal="right" vertical="top" wrapText="1"/>
    </xf>
    <xf numFmtId="167" fontId="5" fillId="0" borderId="12" xfId="42" applyNumberFormat="1" applyFont="1" applyBorder="1" applyAlignment="1">
      <alignment horizontal="right" vertical="top" wrapText="1"/>
    </xf>
    <xf numFmtId="167" fontId="3" fillId="0" borderId="0" xfId="42" applyNumberFormat="1" applyFont="1" applyAlignment="1">
      <alignment horizontal="right" wrapText="1"/>
    </xf>
    <xf numFmtId="167" fontId="0" fillId="0" borderId="0" xfId="42" applyNumberFormat="1" applyFont="1" applyAlignment="1">
      <alignment horizontal="right"/>
    </xf>
    <xf numFmtId="167" fontId="0" fillId="0" borderId="0" xfId="42" applyNumberFormat="1" applyFont="1" applyAlignment="1">
      <alignment/>
    </xf>
    <xf numFmtId="167" fontId="4" fillId="0" borderId="0" xfId="42" applyNumberFormat="1" applyFont="1" applyAlignment="1">
      <alignment horizontal="center" vertical="top" wrapText="1"/>
    </xf>
    <xf numFmtId="37" fontId="3" fillId="33" borderId="10" xfId="0" applyNumberFormat="1" applyFont="1" applyFill="1" applyBorder="1" applyAlignment="1">
      <alignment horizontal="right"/>
    </xf>
    <xf numFmtId="37" fontId="4" fillId="33" borderId="11" xfId="0" applyNumberFormat="1" applyFont="1" applyFill="1" applyBorder="1" applyAlignment="1">
      <alignment horizontal="center"/>
    </xf>
    <xf numFmtId="167" fontId="3" fillId="0" borderId="0" xfId="42" applyNumberFormat="1" applyFont="1" applyFill="1" applyAlignment="1">
      <alignment horizontal="right" wrapText="1"/>
    </xf>
    <xf numFmtId="37" fontId="3" fillId="33" borderId="10" xfId="0" applyNumberFormat="1" applyFont="1" applyFill="1" applyBorder="1" applyAlignment="1">
      <alignment horizontal="right" wrapText="1"/>
    </xf>
    <xf numFmtId="37" fontId="0" fillId="0" borderId="0" xfId="0" applyNumberFormat="1" applyFill="1" applyAlignment="1">
      <alignment horizontal="right" wrapText="1"/>
    </xf>
    <xf numFmtId="0" fontId="4" fillId="0" borderId="13" xfId="0" applyFont="1" applyBorder="1" applyAlignment="1">
      <alignment horizontal="right" vertical="top" wrapText="1"/>
    </xf>
    <xf numFmtId="0" fontId="4" fillId="0" borderId="12" xfId="0" applyFont="1" applyBorder="1" applyAlignment="1">
      <alignment horizontal="right" vertical="top" wrapText="1"/>
    </xf>
    <xf numFmtId="167" fontId="3" fillId="33" borderId="10" xfId="42" applyNumberFormat="1" applyFont="1" applyFill="1" applyBorder="1" applyAlignment="1">
      <alignment horizontal="right"/>
    </xf>
    <xf numFmtId="167" fontId="4" fillId="33" borderId="11" xfId="42" applyNumberFormat="1" applyFont="1" applyFill="1" applyBorder="1" applyAlignment="1">
      <alignment horizontal="center"/>
    </xf>
    <xf numFmtId="167" fontId="3" fillId="0" borderId="0" xfId="42" applyNumberFormat="1" applyFont="1" applyAlignment="1">
      <alignment/>
    </xf>
    <xf numFmtId="167" fontId="4" fillId="0" borderId="13" xfId="42" applyNumberFormat="1" applyFont="1" applyBorder="1" applyAlignment="1">
      <alignment horizontal="right" vertical="top" wrapText="1"/>
    </xf>
    <xf numFmtId="167" fontId="4" fillId="0" borderId="12" xfId="42" applyNumberFormat="1" applyFont="1" applyBorder="1" applyAlignment="1">
      <alignment horizontal="right" vertical="top" wrapText="1"/>
    </xf>
    <xf numFmtId="37" fontId="7" fillId="33" borderId="0" xfId="0" applyNumberFormat="1" applyFont="1" applyFill="1" applyBorder="1" applyAlignment="1">
      <alignment horizontal="right" wrapText="1"/>
    </xf>
    <xf numFmtId="37" fontId="3" fillId="0" borderId="0" xfId="0" applyNumberFormat="1" applyFont="1" applyAlignment="1">
      <alignment horizontal="right" wrapText="1"/>
    </xf>
    <xf numFmtId="0" fontId="3" fillId="0" borderId="0" xfId="0" applyFont="1" applyAlignment="1">
      <alignment horizontal="right" wrapText="1"/>
    </xf>
    <xf numFmtId="0" fontId="3" fillId="0" borderId="14" xfId="0" applyFont="1" applyBorder="1" applyAlignment="1">
      <alignment horizontal="right" wrapText="1"/>
    </xf>
    <xf numFmtId="3" fontId="3" fillId="0" borderId="0" xfId="0" applyNumberFormat="1" applyFont="1" applyAlignment="1">
      <alignment horizontal="right" wrapText="1"/>
    </xf>
    <xf numFmtId="3" fontId="3" fillId="0" borderId="14" xfId="0" applyNumberFormat="1" applyFont="1" applyBorder="1" applyAlignment="1">
      <alignment horizontal="right" wrapText="1"/>
    </xf>
    <xf numFmtId="37" fontId="3" fillId="0" borderId="14" xfId="0" applyNumberFormat="1" applyFont="1" applyBorder="1" applyAlignment="1">
      <alignment horizontal="right" wrapText="1"/>
    </xf>
    <xf numFmtId="0" fontId="3" fillId="0" borderId="0" xfId="0" applyFont="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right" wrapText="1"/>
    </xf>
    <xf numFmtId="167" fontId="3" fillId="0" borderId="14" xfId="42" applyNumberFormat="1" applyFont="1" applyFill="1" applyBorder="1" applyAlignment="1">
      <alignment horizontal="right" wrapText="1"/>
    </xf>
    <xf numFmtId="167" fontId="3" fillId="0" borderId="14" xfId="42" applyNumberFormat="1" applyFont="1" applyBorder="1" applyAlignment="1">
      <alignment horizontal="right" wrapText="1"/>
    </xf>
    <xf numFmtId="37" fontId="3" fillId="0" borderId="15" xfId="0" applyNumberFormat="1" applyFont="1" applyBorder="1" applyAlignment="1">
      <alignment horizontal="right" wrapText="1"/>
    </xf>
    <xf numFmtId="3" fontId="3" fillId="0" borderId="12" xfId="0" applyNumberFormat="1" applyFont="1" applyBorder="1" applyAlignment="1">
      <alignment horizontal="right"/>
    </xf>
    <xf numFmtId="37" fontId="3" fillId="33" borderId="10" xfId="0" applyNumberFormat="1" applyFont="1" applyFill="1" applyBorder="1" applyAlignment="1">
      <alignment horizontal="right"/>
    </xf>
    <xf numFmtId="37" fontId="19" fillId="0" borderId="0" xfId="0" applyNumberFormat="1" applyFont="1" applyFill="1" applyBorder="1" applyAlignment="1">
      <alignment horizontal="right" wrapText="1"/>
    </xf>
    <xf numFmtId="37" fontId="18" fillId="0" borderId="0" xfId="0" applyNumberFormat="1" applyFont="1" applyFill="1" applyBorder="1" applyAlignment="1">
      <alignment horizontal="right" wrapText="1"/>
    </xf>
    <xf numFmtId="37" fontId="18" fillId="0" borderId="0" xfId="0" applyNumberFormat="1" applyFont="1" applyAlignment="1">
      <alignment horizontal="right"/>
    </xf>
    <xf numFmtId="37" fontId="20" fillId="0" borderId="0" xfId="0" applyNumberFormat="1" applyFont="1" applyAlignment="1">
      <alignment horizontal="right"/>
    </xf>
    <xf numFmtId="3" fontId="3" fillId="0" borderId="0" xfId="0" applyNumberFormat="1" applyFont="1" applyFill="1" applyAlignment="1">
      <alignment horizontal="right" wrapText="1"/>
    </xf>
    <xf numFmtId="0" fontId="3" fillId="0" borderId="0" xfId="0" applyFont="1" applyFill="1" applyAlignment="1">
      <alignment horizontal="right" wrapText="1"/>
    </xf>
    <xf numFmtId="0" fontId="3" fillId="34" borderId="0" xfId="0" applyFont="1" applyFill="1" applyAlignment="1">
      <alignment horizontal="right" wrapText="1"/>
    </xf>
    <xf numFmtId="165" fontId="3" fillId="0" borderId="0" xfId="0" applyNumberFormat="1" applyFont="1" applyFill="1" applyBorder="1" applyAlignment="1">
      <alignment horizontal="right" wrapText="1"/>
    </xf>
    <xf numFmtId="3" fontId="4" fillId="0" borderId="0" xfId="0" applyNumberFormat="1" applyFont="1" applyAlignment="1">
      <alignment horizontal="right" wrapText="1"/>
    </xf>
    <xf numFmtId="3" fontId="3" fillId="0" borderId="0" xfId="0" applyNumberFormat="1" applyFont="1" applyFill="1" applyBorder="1" applyAlignment="1">
      <alignment horizontal="right" wrapText="1"/>
    </xf>
    <xf numFmtId="37" fontId="3" fillId="0" borderId="0" xfId="0" applyNumberFormat="1" applyFont="1" applyFill="1" applyAlignment="1">
      <alignment horizontal="right" wrapText="1"/>
    </xf>
    <xf numFmtId="164" fontId="3" fillId="0" borderId="0" xfId="42" applyFont="1" applyFill="1" applyBorder="1" applyAlignment="1">
      <alignment horizontal="right" wrapText="1"/>
    </xf>
    <xf numFmtId="37" fontId="3" fillId="0" borderId="0" xfId="42" applyNumberFormat="1" applyFont="1" applyFill="1" applyAlignment="1">
      <alignment horizontal="right" wrapText="1"/>
    </xf>
    <xf numFmtId="37" fontId="3" fillId="0" borderId="0" xfId="42" applyNumberFormat="1" applyFont="1" applyAlignment="1">
      <alignment horizontal="right" wrapText="1"/>
    </xf>
    <xf numFmtId="37" fontId="13" fillId="0" borderId="0" xfId="0" applyNumberFormat="1" applyFont="1" applyFill="1" applyAlignment="1">
      <alignment horizontal="right" wrapText="1"/>
    </xf>
    <xf numFmtId="0" fontId="21" fillId="0" borderId="0" xfId="0" applyFont="1" applyFill="1" applyBorder="1" applyAlignment="1">
      <alignment horizontal="left"/>
    </xf>
    <xf numFmtId="37" fontId="21" fillId="0" borderId="0" xfId="0" applyNumberFormat="1" applyFont="1" applyFill="1" applyBorder="1" applyAlignment="1">
      <alignment horizontal="left"/>
    </xf>
    <xf numFmtId="39" fontId="3" fillId="0" borderId="0" xfId="0" applyNumberFormat="1" applyFont="1" applyFill="1" applyAlignment="1">
      <alignment horizontal="right" wrapText="1"/>
    </xf>
    <xf numFmtId="37" fontId="14" fillId="0" borderId="0" xfId="0" applyNumberFormat="1" applyFont="1" applyFill="1" applyBorder="1" applyAlignment="1">
      <alignment horizontal="right" wrapText="1"/>
    </xf>
    <xf numFmtId="37" fontId="15" fillId="0" borderId="0" xfId="0" applyNumberFormat="1" applyFont="1" applyFill="1" applyAlignment="1">
      <alignment horizontal="right" wrapText="1"/>
    </xf>
    <xf numFmtId="37" fontId="20" fillId="0" borderId="0" xfId="0" applyNumberFormat="1" applyFont="1" applyFill="1" applyAlignment="1">
      <alignment horizontal="right" wrapText="1"/>
    </xf>
    <xf numFmtId="37" fontId="0" fillId="0" borderId="0" xfId="0" applyNumberFormat="1" applyFont="1" applyAlignment="1">
      <alignment horizontal="right"/>
    </xf>
    <xf numFmtId="37" fontId="87" fillId="0" borderId="0" xfId="42" applyNumberFormat="1" applyFont="1" applyFill="1" applyAlignment="1">
      <alignment horizontal="right" wrapText="1"/>
    </xf>
    <xf numFmtId="167" fontId="87" fillId="0" borderId="0" xfId="42" applyNumberFormat="1" applyFont="1" applyFill="1" applyAlignment="1">
      <alignment horizontal="right" wrapText="1"/>
    </xf>
    <xf numFmtId="167" fontId="13" fillId="0" borderId="0" xfId="42" applyNumberFormat="1" applyFont="1" applyFill="1" applyBorder="1" applyAlignment="1">
      <alignment horizontal="right" wrapText="1"/>
    </xf>
    <xf numFmtId="0" fontId="3" fillId="0" borderId="0" xfId="0" applyFont="1" applyAlignment="1">
      <alignment wrapText="1"/>
    </xf>
    <xf numFmtId="37" fontId="88" fillId="34" borderId="0" xfId="0" applyNumberFormat="1" applyFont="1" applyFill="1" applyBorder="1" applyAlignment="1">
      <alignment horizontal="right" wrapText="1"/>
    </xf>
    <xf numFmtId="37" fontId="89" fillId="0" borderId="0" xfId="0" applyNumberFormat="1" applyFont="1" applyFill="1" applyBorder="1" applyAlignment="1">
      <alignment horizontal="right" wrapText="1"/>
    </xf>
    <xf numFmtId="37" fontId="90" fillId="34" borderId="0" xfId="0" applyNumberFormat="1" applyFont="1" applyFill="1" applyBorder="1" applyAlignment="1">
      <alignment horizontal="right" wrapText="1"/>
    </xf>
    <xf numFmtId="37" fontId="22" fillId="0" borderId="0" xfId="42" applyNumberFormat="1" applyFont="1" applyFill="1" applyAlignment="1">
      <alignment horizontal="right" wrapText="1"/>
    </xf>
    <xf numFmtId="37" fontId="13" fillId="0" borderId="0" xfId="42" applyNumberFormat="1" applyFont="1" applyFill="1" applyAlignment="1">
      <alignment horizontal="right" wrapText="1"/>
    </xf>
    <xf numFmtId="37" fontId="88" fillId="0" borderId="0" xfId="0" applyNumberFormat="1" applyFont="1" applyAlignment="1">
      <alignment horizontal="right"/>
    </xf>
    <xf numFmtId="37" fontId="4" fillId="0" borderId="0" xfId="0" applyNumberFormat="1" applyFont="1" applyAlignment="1">
      <alignment horizontal="right" vertical="top" wrapText="1"/>
    </xf>
    <xf numFmtId="37" fontId="91" fillId="0" borderId="0" xfId="0" applyNumberFormat="1" applyFont="1" applyFill="1" applyBorder="1" applyAlignment="1">
      <alignment horizontal="right" wrapText="1"/>
    </xf>
    <xf numFmtId="37" fontId="92" fillId="0" borderId="0" xfId="0" applyNumberFormat="1" applyFont="1" applyFill="1" applyBorder="1" applyAlignment="1">
      <alignment horizontal="left"/>
    </xf>
    <xf numFmtId="37" fontId="93" fillId="34" borderId="0" xfId="0" applyNumberFormat="1" applyFont="1" applyFill="1" applyBorder="1" applyAlignment="1">
      <alignment horizontal="right" wrapText="1"/>
    </xf>
    <xf numFmtId="37" fontId="94" fillId="34" borderId="0" xfId="0" applyNumberFormat="1" applyFont="1" applyFill="1" applyBorder="1" applyAlignment="1">
      <alignment horizontal="right" wrapText="1"/>
    </xf>
    <xf numFmtId="37" fontId="88" fillId="0" borderId="0" xfId="0" applyNumberFormat="1" applyFont="1" applyFill="1" applyBorder="1" applyAlignment="1">
      <alignment horizontal="right" wrapText="1"/>
    </xf>
    <xf numFmtId="37" fontId="89" fillId="34" borderId="0" xfId="0" applyNumberFormat="1" applyFont="1" applyFill="1" applyBorder="1" applyAlignment="1">
      <alignment horizontal="right" wrapText="1"/>
    </xf>
    <xf numFmtId="37" fontId="91" fillId="34" borderId="0" xfId="0" applyNumberFormat="1" applyFont="1" applyFill="1" applyBorder="1" applyAlignment="1">
      <alignment horizontal="right" wrapText="1"/>
    </xf>
    <xf numFmtId="37" fontId="89" fillId="0" borderId="0" xfId="0" applyNumberFormat="1" applyFont="1" applyFill="1" applyBorder="1" applyAlignment="1">
      <alignment horizontal="left"/>
    </xf>
    <xf numFmtId="0" fontId="3" fillId="0" borderId="0" xfId="0" applyFont="1" applyBorder="1" applyAlignment="1">
      <alignment horizontal="left" vertical="top" wrapText="1"/>
    </xf>
    <xf numFmtId="37" fontId="0" fillId="0" borderId="0" xfId="0" applyNumberFormat="1" applyFont="1" applyFill="1" applyBorder="1" applyAlignment="1">
      <alignment horizontal="left"/>
    </xf>
    <xf numFmtId="0" fontId="95" fillId="36" borderId="0" xfId="0" applyFont="1" applyFill="1" applyAlignment="1">
      <alignment/>
    </xf>
    <xf numFmtId="37" fontId="96" fillId="36" borderId="0" xfId="0" applyNumberFormat="1" applyFont="1" applyFill="1" applyAlignment="1">
      <alignment/>
    </xf>
    <xf numFmtId="37" fontId="96" fillId="36" borderId="0" xfId="0" applyNumberFormat="1" applyFont="1" applyFill="1" applyAlignment="1">
      <alignment horizontal="right"/>
    </xf>
    <xf numFmtId="0" fontId="0" fillId="0" borderId="0" xfId="0" applyFont="1" applyAlignment="1">
      <alignment/>
    </xf>
    <xf numFmtId="37" fontId="97" fillId="34" borderId="0" xfId="0" applyNumberFormat="1" applyFont="1" applyFill="1" applyBorder="1" applyAlignment="1">
      <alignment horizontal="right" wrapText="1"/>
    </xf>
    <xf numFmtId="37" fontId="98" fillId="34" borderId="0" xfId="0" applyNumberFormat="1" applyFont="1" applyFill="1" applyBorder="1" applyAlignment="1">
      <alignment horizontal="right" wrapText="1"/>
    </xf>
    <xf numFmtId="0" fontId="3" fillId="0" borderId="0" xfId="0" applyFont="1" applyFill="1" applyAlignment="1">
      <alignment horizontal="right" vertical="top" wrapText="1"/>
    </xf>
    <xf numFmtId="167" fontId="89" fillId="0" borderId="0" xfId="42" applyNumberFormat="1" applyFont="1" applyFill="1" applyBorder="1" applyAlignment="1">
      <alignment horizontal="right" wrapText="1"/>
    </xf>
    <xf numFmtId="0" fontId="89" fillId="0" borderId="0" xfId="0" applyFont="1" applyAlignment="1">
      <alignment/>
    </xf>
    <xf numFmtId="167" fontId="89" fillId="0" borderId="0" xfId="42" applyNumberFormat="1" applyFont="1" applyAlignment="1">
      <alignment horizontal="right"/>
    </xf>
    <xf numFmtId="37" fontId="89" fillId="0" borderId="0" xfId="0" applyNumberFormat="1" applyFont="1" applyAlignment="1">
      <alignment horizontal="right"/>
    </xf>
    <xf numFmtId="0" fontId="99" fillId="0" borderId="0" xfId="0" applyFont="1" applyAlignment="1">
      <alignment/>
    </xf>
    <xf numFmtId="0" fontId="31" fillId="0" borderId="0" xfId="0" applyFont="1" applyAlignment="1">
      <alignment/>
    </xf>
    <xf numFmtId="0" fontId="3" fillId="0" borderId="0" xfId="0" applyFont="1" applyAlignment="1">
      <alignment horizontal="center" vertical="top" wrapText="1"/>
    </xf>
    <xf numFmtId="165" fontId="89" fillId="0" borderId="0" xfId="0" applyNumberFormat="1" applyFont="1" applyFill="1" applyBorder="1" applyAlignment="1">
      <alignment horizontal="right" wrapText="1"/>
    </xf>
    <xf numFmtId="0" fontId="90" fillId="34" borderId="0" xfId="0" applyFont="1" applyFill="1" applyAlignment="1">
      <alignment horizontal="right" wrapText="1"/>
    </xf>
    <xf numFmtId="0" fontId="100" fillId="34" borderId="0" xfId="0" applyFont="1" applyFill="1" applyAlignment="1">
      <alignment horizontal="right" wrapText="1"/>
    </xf>
    <xf numFmtId="0" fontId="100" fillId="0" borderId="0" xfId="0" applyFont="1" applyFill="1" applyAlignment="1">
      <alignment horizontal="right" wrapText="1"/>
    </xf>
    <xf numFmtId="167" fontId="101" fillId="34" borderId="0" xfId="42" applyNumberFormat="1" applyFont="1" applyFill="1" applyAlignment="1">
      <alignment horizontal="right" wrapText="1"/>
    </xf>
    <xf numFmtId="3" fontId="3" fillId="0" borderId="14" xfId="0" applyNumberFormat="1" applyFont="1" applyFill="1" applyBorder="1" applyAlignment="1">
      <alignment horizontal="right" wrapText="1"/>
    </xf>
    <xf numFmtId="167" fontId="3" fillId="0" borderId="14" xfId="0" applyNumberFormat="1" applyFont="1" applyBorder="1" applyAlignment="1">
      <alignment horizontal="right" wrapText="1"/>
    </xf>
    <xf numFmtId="37" fontId="4" fillId="0" borderId="12" xfId="0" applyNumberFormat="1" applyFont="1" applyFill="1" applyBorder="1" applyAlignment="1">
      <alignment horizontal="right" wrapText="1"/>
    </xf>
    <xf numFmtId="37" fontId="3" fillId="0" borderId="12" xfId="0" applyNumberFormat="1" applyFont="1" applyBorder="1" applyAlignment="1">
      <alignment horizontal="right" wrapText="1"/>
    </xf>
    <xf numFmtId="167" fontId="3" fillId="0" borderId="12" xfId="42" applyNumberFormat="1" applyFont="1" applyBorder="1" applyAlignment="1">
      <alignment horizontal="right" wrapText="1"/>
    </xf>
    <xf numFmtId="37" fontId="4" fillId="0" borderId="12" xfId="0" applyNumberFormat="1" applyFont="1" applyBorder="1" applyAlignment="1">
      <alignment horizontal="right" wrapText="1"/>
    </xf>
    <xf numFmtId="0" fontId="3" fillId="0" borderId="12" xfId="0" applyFont="1" applyFill="1" applyBorder="1" applyAlignment="1">
      <alignment horizontal="right" wrapText="1"/>
    </xf>
    <xf numFmtId="37" fontId="3" fillId="0" borderId="0" xfId="0" applyNumberFormat="1" applyFont="1" applyFill="1" applyAlignment="1">
      <alignment horizontal="right"/>
    </xf>
    <xf numFmtId="0" fontId="4" fillId="0" borderId="13" xfId="0" applyFont="1" applyBorder="1" applyAlignment="1">
      <alignment horizontal="center" vertical="top" wrapText="1"/>
    </xf>
    <xf numFmtId="167" fontId="3" fillId="0" borderId="0" xfId="42" applyNumberFormat="1" applyFont="1" applyAlignment="1">
      <alignment horizontal="right" vertical="top" wrapText="1"/>
    </xf>
    <xf numFmtId="37" fontId="3" fillId="33" borderId="10" xfId="0" applyNumberFormat="1" applyFont="1" applyFill="1" applyBorder="1" applyAlignment="1">
      <alignment horizontal="left"/>
    </xf>
    <xf numFmtId="37" fontId="33" fillId="33" borderId="0" xfId="53" applyNumberFormat="1" applyFont="1" applyFill="1" applyBorder="1" applyAlignment="1" applyProtection="1">
      <alignment horizontal="left"/>
      <protection/>
    </xf>
    <xf numFmtId="0" fontId="3" fillId="0" borderId="13" xfId="0" applyFont="1" applyBorder="1" applyAlignment="1">
      <alignment horizontal="center" wrapText="1"/>
    </xf>
    <xf numFmtId="16" fontId="4" fillId="0" borderId="0" xfId="0" applyNumberFormat="1" applyFont="1" applyAlignment="1">
      <alignment horizontal="right" wrapText="1"/>
    </xf>
    <xf numFmtId="0" fontId="4" fillId="0" borderId="12" xfId="0" applyFont="1" applyBorder="1" applyAlignment="1">
      <alignment wrapText="1"/>
    </xf>
    <xf numFmtId="0" fontId="3" fillId="0" borderId="0" xfId="0" applyFont="1" applyAlignment="1">
      <alignment vertical="top" wrapText="1"/>
    </xf>
    <xf numFmtId="0" fontId="3" fillId="0" borderId="0" xfId="0" applyFont="1" applyAlignment="1">
      <alignment horizontal="justify" wrapText="1"/>
    </xf>
    <xf numFmtId="0" fontId="102" fillId="33" borderId="10" xfId="0" applyFont="1" applyFill="1" applyBorder="1" applyAlignment="1">
      <alignment horizontal="left"/>
    </xf>
    <xf numFmtId="37" fontId="8" fillId="33" borderId="10" xfId="0" applyNumberFormat="1" applyFont="1" applyFill="1" applyBorder="1" applyAlignment="1">
      <alignment horizontal="left" wrapText="1"/>
    </xf>
    <xf numFmtId="37" fontId="4" fillId="0" borderId="0" xfId="0" applyNumberFormat="1" applyFont="1" applyFill="1" applyBorder="1" applyAlignment="1">
      <alignment horizontal="left" wrapText="1"/>
    </xf>
    <xf numFmtId="0" fontId="4" fillId="0" borderId="13" xfId="0" applyFont="1" applyBorder="1" applyAlignment="1">
      <alignment horizontal="centerContinuous" vertical="top" wrapText="1"/>
    </xf>
    <xf numFmtId="16" fontId="5" fillId="0" borderId="0" xfId="0" applyNumberFormat="1" applyFont="1" applyAlignment="1">
      <alignment horizontal="right" wrapText="1"/>
    </xf>
    <xf numFmtId="0" fontId="21" fillId="0" borderId="0" xfId="0" applyFont="1" applyAlignment="1">
      <alignment horizontal="right" wrapText="1"/>
    </xf>
    <xf numFmtId="37" fontId="0" fillId="0" borderId="0" xfId="0" applyNumberFormat="1" applyFont="1" applyAlignment="1">
      <alignment horizontal="right"/>
    </xf>
    <xf numFmtId="37" fontId="98" fillId="0" borderId="0" xfId="0" applyNumberFormat="1" applyFont="1" applyFill="1" applyBorder="1" applyAlignment="1">
      <alignment horizontal="right" wrapText="1"/>
    </xf>
    <xf numFmtId="165" fontId="98" fillId="0" borderId="0" xfId="0" applyNumberFormat="1" applyFont="1" applyFill="1" applyBorder="1" applyAlignment="1">
      <alignment horizontal="right" wrapText="1"/>
    </xf>
    <xf numFmtId="167" fontId="98" fillId="0" borderId="14" xfId="42" applyNumberFormat="1" applyFont="1" applyBorder="1" applyAlignment="1">
      <alignment horizontal="right" wrapText="1"/>
    </xf>
    <xf numFmtId="167" fontId="98" fillId="0" borderId="0" xfId="42" applyNumberFormat="1" applyFont="1" applyAlignment="1">
      <alignment horizontal="right" wrapText="1"/>
    </xf>
    <xf numFmtId="167" fontId="3" fillId="0" borderId="0" xfId="42" applyNumberFormat="1" applyFont="1" applyBorder="1" applyAlignment="1">
      <alignment horizontal="right" wrapText="1"/>
    </xf>
    <xf numFmtId="37" fontId="3" fillId="0" borderId="0" xfId="0" applyNumberFormat="1" applyFont="1" applyAlignment="1">
      <alignment horizontal="right" vertical="top" wrapText="1"/>
    </xf>
    <xf numFmtId="167" fontId="3" fillId="0" borderId="15" xfId="42" applyNumberFormat="1" applyFont="1" applyBorder="1" applyAlignment="1">
      <alignment horizontal="right" wrapText="1"/>
    </xf>
    <xf numFmtId="37" fontId="3" fillId="0" borderId="0" xfId="0" applyNumberFormat="1" applyFont="1" applyAlignment="1">
      <alignment horizontal="center" vertical="top" wrapText="1"/>
    </xf>
    <xf numFmtId="0" fontId="3" fillId="0" borderId="0" xfId="0" applyFont="1" applyAlignment="1">
      <alignment horizontal="right" vertical="top" wrapText="1"/>
    </xf>
    <xf numFmtId="37" fontId="3" fillId="0" borderId="14" xfId="0" applyNumberFormat="1" applyFont="1" applyFill="1" applyBorder="1" applyAlignment="1">
      <alignment horizontal="right" wrapText="1"/>
    </xf>
    <xf numFmtId="167" fontId="3" fillId="0" borderId="14" xfId="42" applyNumberFormat="1" applyFont="1" applyFill="1" applyBorder="1" applyAlignment="1" quotePrefix="1">
      <alignment horizontal="right" wrapText="1"/>
    </xf>
    <xf numFmtId="37" fontId="3" fillId="0" borderId="15" xfId="42" applyNumberFormat="1" applyFont="1" applyBorder="1" applyAlignment="1">
      <alignment horizontal="right" wrapText="1"/>
    </xf>
    <xf numFmtId="37" fontId="3" fillId="0" borderId="14" xfId="42" applyNumberFormat="1" applyFont="1" applyFill="1" applyBorder="1" applyAlignment="1">
      <alignment horizontal="right" wrapText="1"/>
    </xf>
    <xf numFmtId="167" fontId="3" fillId="0" borderId="15" xfId="42" applyNumberFormat="1" applyFont="1" applyFill="1" applyBorder="1" applyAlignment="1">
      <alignment horizontal="right" wrapText="1"/>
    </xf>
    <xf numFmtId="167" fontId="3" fillId="0" borderId="0" xfId="42" applyNumberFormat="1" applyFont="1" applyFill="1" applyBorder="1" applyAlignment="1">
      <alignment horizontal="left"/>
    </xf>
    <xf numFmtId="167" fontId="4" fillId="0" borderId="0" xfId="42" applyNumberFormat="1" applyFont="1" applyFill="1" applyBorder="1" applyAlignment="1">
      <alignment/>
    </xf>
    <xf numFmtId="165" fontId="3" fillId="0" borderId="0" xfId="0" applyNumberFormat="1" applyFont="1" applyFill="1" applyBorder="1" applyAlignment="1">
      <alignment vertical="top"/>
    </xf>
    <xf numFmtId="37" fontId="3" fillId="0" borderId="0" xfId="0" applyNumberFormat="1" applyFont="1" applyFill="1" applyBorder="1" applyAlignment="1">
      <alignment vertical="top"/>
    </xf>
    <xf numFmtId="37" fontId="92" fillId="34"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95" fillId="33" borderId="0" xfId="0" applyNumberFormat="1" applyFont="1" applyFill="1" applyBorder="1" applyAlignment="1">
      <alignment horizontal="right" wrapText="1"/>
    </xf>
    <xf numFmtId="167" fontId="4" fillId="0" borderId="0" xfId="42" applyNumberFormat="1" applyFont="1" applyFill="1" applyAlignment="1">
      <alignment horizontal="right" wrapText="1"/>
    </xf>
    <xf numFmtId="167" fontId="4" fillId="0" borderId="14" xfId="42" applyNumberFormat="1" applyFont="1" applyBorder="1" applyAlignment="1">
      <alignment horizontal="right" wrapText="1"/>
    </xf>
    <xf numFmtId="37" fontId="98" fillId="0" borderId="0" xfId="0" applyNumberFormat="1" applyFont="1" applyFill="1" applyBorder="1" applyAlignment="1">
      <alignment horizontal="right"/>
    </xf>
    <xf numFmtId="167" fontId="97" fillId="0" borderId="12" xfId="42" applyNumberFormat="1" applyFont="1" applyBorder="1" applyAlignment="1">
      <alignment horizontal="right" wrapText="1"/>
    </xf>
    <xf numFmtId="167" fontId="18" fillId="0" borderId="12" xfId="42" applyNumberFormat="1" applyFont="1" applyBorder="1" applyAlignment="1">
      <alignment horizontal="right" wrapText="1"/>
    </xf>
    <xf numFmtId="167" fontId="98" fillId="0" borderId="12" xfId="42" applyNumberFormat="1" applyFont="1" applyBorder="1" applyAlignment="1">
      <alignment horizontal="right" wrapText="1"/>
    </xf>
    <xf numFmtId="167" fontId="98" fillId="0" borderId="0" xfId="42" applyNumberFormat="1" applyFont="1" applyAlignment="1">
      <alignment horizontal="right"/>
    </xf>
    <xf numFmtId="167" fontId="18" fillId="0" borderId="0" xfId="42" applyNumberFormat="1" applyFont="1" applyAlignment="1">
      <alignment horizontal="right"/>
    </xf>
    <xf numFmtId="167" fontId="13" fillId="0" borderId="0" xfId="42" applyNumberFormat="1" applyFont="1" applyAlignment="1">
      <alignment horizontal="right"/>
    </xf>
    <xf numFmtId="167" fontId="103" fillId="0" borderId="0" xfId="42" applyNumberFormat="1" applyFont="1" applyAlignment="1">
      <alignment horizontal="right"/>
    </xf>
    <xf numFmtId="167" fontId="20" fillId="0" borderId="0" xfId="42" applyNumberFormat="1" applyFont="1" applyAlignment="1">
      <alignment horizontal="right"/>
    </xf>
    <xf numFmtId="167" fontId="104" fillId="0" borderId="0" xfId="42" applyNumberFormat="1" applyFont="1" applyAlignment="1">
      <alignment horizontal="right"/>
    </xf>
    <xf numFmtId="167" fontId="89" fillId="0" borderId="0" xfId="42" applyNumberFormat="1" applyFont="1" applyAlignment="1">
      <alignment horizontal="right" wrapText="1"/>
    </xf>
    <xf numFmtId="164" fontId="3" fillId="0" borderId="0" xfId="42" applyFont="1" applyFill="1" applyBorder="1" applyAlignment="1">
      <alignment horizontal="left"/>
    </xf>
    <xf numFmtId="37" fontId="89" fillId="0" borderId="0" xfId="42" applyNumberFormat="1" applyFont="1" applyFill="1" applyBorder="1" applyAlignment="1">
      <alignment horizontal="right" wrapText="1"/>
    </xf>
    <xf numFmtId="37" fontId="3" fillId="0" borderId="0" xfId="0" applyNumberFormat="1" applyFont="1" applyFill="1" applyAlignment="1">
      <alignment/>
    </xf>
    <xf numFmtId="0" fontId="105" fillId="0" borderId="0" xfId="0" applyFont="1" applyAlignment="1">
      <alignment horizontal="right" wrapText="1"/>
    </xf>
    <xf numFmtId="3" fontId="4" fillId="0" borderId="0" xfId="0" applyNumberFormat="1" applyFont="1" applyFill="1" applyAlignment="1">
      <alignment horizontal="right" wrapText="1"/>
    </xf>
    <xf numFmtId="0" fontId="3" fillId="0" borderId="14" xfId="0" applyFont="1" applyFill="1" applyBorder="1" applyAlignment="1">
      <alignment horizontal="right" wrapText="1"/>
    </xf>
    <xf numFmtId="3" fontId="4" fillId="0" borderId="14" xfId="0" applyNumberFormat="1" applyFont="1" applyFill="1" applyBorder="1" applyAlignment="1">
      <alignment horizontal="right" wrapText="1"/>
    </xf>
    <xf numFmtId="0" fontId="4" fillId="0" borderId="0" xfId="0" applyFont="1" applyFill="1" applyAlignment="1">
      <alignment horizontal="right" wrapText="1"/>
    </xf>
    <xf numFmtId="167" fontId="4" fillId="0" borderId="14" xfId="42" applyNumberFormat="1" applyFont="1" applyFill="1" applyBorder="1" applyAlignment="1">
      <alignment horizontal="right" wrapText="1"/>
    </xf>
    <xf numFmtId="0" fontId="4" fillId="0" borderId="14" xfId="0" applyFont="1" applyFill="1" applyBorder="1" applyAlignment="1">
      <alignment horizontal="right" wrapText="1"/>
    </xf>
    <xf numFmtId="167" fontId="4" fillId="0" borderId="14" xfId="0" applyNumberFormat="1" applyFont="1" applyFill="1" applyBorder="1" applyAlignment="1">
      <alignment horizontal="right" wrapText="1"/>
    </xf>
    <xf numFmtId="3" fontId="4" fillId="0" borderId="14" xfId="0" applyNumberFormat="1" applyFont="1" applyBorder="1" applyAlignment="1">
      <alignment horizontal="right" wrapText="1"/>
    </xf>
    <xf numFmtId="3" fontId="4" fillId="0" borderId="0" xfId="0" applyNumberFormat="1" applyFont="1" applyBorder="1" applyAlignment="1">
      <alignment horizontal="right" wrapText="1"/>
    </xf>
    <xf numFmtId="167" fontId="91" fillId="0" borderId="0" xfId="42" applyNumberFormat="1" applyFont="1" applyAlignment="1">
      <alignment horizontal="right" wrapText="1"/>
    </xf>
    <xf numFmtId="167" fontId="91" fillId="0" borderId="15" xfId="42" applyNumberFormat="1" applyFont="1" applyBorder="1" applyAlignment="1">
      <alignment horizontal="right" wrapText="1"/>
    </xf>
    <xf numFmtId="167" fontId="91" fillId="0" borderId="0" xfId="42" applyNumberFormat="1" applyFont="1" applyFill="1" applyAlignment="1">
      <alignment horizontal="right" wrapText="1"/>
    </xf>
    <xf numFmtId="167" fontId="91" fillId="0" borderId="0" xfId="42" applyNumberFormat="1" applyFont="1" applyBorder="1" applyAlignment="1">
      <alignment horizontal="right" wrapText="1"/>
    </xf>
    <xf numFmtId="167" fontId="91" fillId="0" borderId="14" xfId="42" applyNumberFormat="1" applyFont="1" applyBorder="1" applyAlignment="1">
      <alignment horizontal="right" wrapText="1"/>
    </xf>
    <xf numFmtId="0" fontId="10" fillId="36" borderId="10" xfId="0" applyFont="1" applyFill="1" applyBorder="1" applyAlignment="1">
      <alignment horizontal="left"/>
    </xf>
    <xf numFmtId="37" fontId="8" fillId="36" borderId="10" xfId="0" applyNumberFormat="1" applyFont="1" applyFill="1" applyBorder="1" applyAlignment="1">
      <alignment horizontal="left"/>
    </xf>
    <xf numFmtId="167" fontId="10" fillId="36" borderId="10" xfId="42" applyNumberFormat="1" applyFont="1" applyFill="1" applyBorder="1" applyAlignment="1">
      <alignment horizontal="left"/>
    </xf>
    <xf numFmtId="37" fontId="8" fillId="36" borderId="10" xfId="0" applyNumberFormat="1" applyFont="1" applyFill="1" applyBorder="1" applyAlignment="1">
      <alignment horizontal="right"/>
    </xf>
    <xf numFmtId="167" fontId="3" fillId="36" borderId="10" xfId="42" applyNumberFormat="1" applyFont="1" applyFill="1" applyBorder="1" applyAlignment="1">
      <alignment horizontal="right"/>
    </xf>
    <xf numFmtId="37" fontId="7" fillId="36" borderId="11" xfId="0" applyNumberFormat="1" applyFont="1" applyFill="1" applyBorder="1" applyAlignment="1">
      <alignment horizontal="center"/>
    </xf>
    <xf numFmtId="37" fontId="7" fillId="36" borderId="11" xfId="0" applyNumberFormat="1" applyFont="1" applyFill="1" applyBorder="1" applyAlignment="1">
      <alignment horizontal="center" wrapText="1"/>
    </xf>
    <xf numFmtId="167" fontId="5" fillId="0" borderId="13" xfId="42" applyNumberFormat="1" applyFont="1" applyBorder="1" applyAlignment="1">
      <alignment horizontal="right" vertical="top" wrapText="1"/>
    </xf>
    <xf numFmtId="167" fontId="5" fillId="0" borderId="12" xfId="42" applyNumberFormat="1" applyFont="1" applyBorder="1" applyAlignment="1">
      <alignment horizontal="right" vertical="top" wrapText="1"/>
    </xf>
    <xf numFmtId="0" fontId="4" fillId="0" borderId="0" xfId="0" applyFont="1" applyBorder="1" applyAlignment="1">
      <alignment/>
    </xf>
    <xf numFmtId="167" fontId="97" fillId="0" borderId="0" xfId="42" applyNumberFormat="1" applyFont="1" applyAlignment="1">
      <alignment horizontal="right"/>
    </xf>
    <xf numFmtId="167" fontId="106" fillId="0" borderId="0" xfId="42" applyNumberFormat="1" applyFont="1" applyAlignment="1">
      <alignment horizontal="right"/>
    </xf>
    <xf numFmtId="167" fontId="37" fillId="0" borderId="0" xfId="42" applyNumberFormat="1" applyFont="1" applyAlignment="1">
      <alignment horizontal="right"/>
    </xf>
    <xf numFmtId="37" fontId="7" fillId="36" borderId="10" xfId="0" applyNumberFormat="1" applyFont="1" applyFill="1" applyBorder="1" applyAlignment="1">
      <alignment horizontal="left"/>
    </xf>
    <xf numFmtId="37" fontId="4" fillId="0" borderId="0" xfId="0" applyNumberFormat="1" applyFont="1" applyAlignment="1">
      <alignment/>
    </xf>
    <xf numFmtId="167" fontId="107" fillId="0" borderId="0" xfId="42" applyNumberFormat="1" applyFont="1" applyAlignment="1">
      <alignment horizontal="right"/>
    </xf>
    <xf numFmtId="37" fontId="37" fillId="0" borderId="0" xfId="0" applyNumberFormat="1" applyFont="1" applyAlignment="1">
      <alignment horizontal="right"/>
    </xf>
    <xf numFmtId="37" fontId="31" fillId="0" borderId="0" xfId="0" applyNumberFormat="1" applyFont="1" applyAlignment="1">
      <alignment horizontal="right"/>
    </xf>
    <xf numFmtId="37" fontId="31" fillId="0" borderId="0" xfId="0" applyNumberFormat="1" applyFont="1" applyAlignment="1">
      <alignment/>
    </xf>
    <xf numFmtId="164" fontId="4" fillId="0" borderId="0" xfId="42" applyFont="1" applyFill="1" applyBorder="1" applyAlignment="1">
      <alignment/>
    </xf>
    <xf numFmtId="167" fontId="98" fillId="34" borderId="0" xfId="42" applyNumberFormat="1" applyFont="1" applyFill="1" applyBorder="1" applyAlignment="1">
      <alignment horizontal="right" wrapText="1"/>
    </xf>
    <xf numFmtId="167" fontId="108" fillId="0" borderId="0" xfId="42" applyNumberFormat="1" applyFont="1" applyFill="1" applyBorder="1" applyAlignment="1">
      <alignment horizontal="right" wrapText="1"/>
    </xf>
    <xf numFmtId="37" fontId="108" fillId="0" borderId="0" xfId="42" applyNumberFormat="1" applyFont="1" applyFill="1" applyBorder="1" applyAlignment="1">
      <alignment horizontal="right" wrapText="1"/>
    </xf>
    <xf numFmtId="37" fontId="109" fillId="0" borderId="0" xfId="0" applyNumberFormat="1" applyFont="1" applyAlignment="1">
      <alignment horizontal="right"/>
    </xf>
    <xf numFmtId="37" fontId="98" fillId="0" borderId="0" xfId="0" applyNumberFormat="1" applyFont="1" applyAlignment="1">
      <alignment horizontal="right" wrapText="1"/>
    </xf>
    <xf numFmtId="3" fontId="3" fillId="0" borderId="0" xfId="0" applyNumberFormat="1" applyFont="1" applyBorder="1" applyAlignment="1">
      <alignment horizontal="right" wrapText="1"/>
    </xf>
    <xf numFmtId="0" fontId="4" fillId="0" borderId="16" xfId="0" applyFont="1" applyBorder="1" applyAlignment="1">
      <alignment wrapText="1"/>
    </xf>
    <xf numFmtId="3" fontId="3" fillId="0" borderId="16" xfId="0" applyNumberFormat="1" applyFont="1" applyBorder="1" applyAlignment="1">
      <alignment horizontal="right" wrapText="1"/>
    </xf>
    <xf numFmtId="167" fontId="3" fillId="0" borderId="16" xfId="42" applyNumberFormat="1" applyFont="1" applyFill="1" applyBorder="1" applyAlignment="1">
      <alignment horizontal="right" wrapText="1"/>
    </xf>
    <xf numFmtId="0" fontId="4" fillId="0" borderId="11" xfId="0" applyFont="1" applyBorder="1" applyAlignment="1">
      <alignment wrapText="1"/>
    </xf>
    <xf numFmtId="3" fontId="3" fillId="0" borderId="11" xfId="0" applyNumberFormat="1" applyFont="1" applyFill="1" applyBorder="1" applyAlignment="1">
      <alignment horizontal="right" wrapText="1"/>
    </xf>
    <xf numFmtId="167" fontId="3" fillId="0" borderId="11" xfId="42" applyNumberFormat="1" applyFont="1" applyBorder="1" applyAlignment="1">
      <alignment horizontal="right" wrapText="1"/>
    </xf>
    <xf numFmtId="0" fontId="3" fillId="0" borderId="11" xfId="0" applyFont="1" applyBorder="1" applyAlignment="1">
      <alignment wrapText="1"/>
    </xf>
    <xf numFmtId="167" fontId="3" fillId="0" borderId="11" xfId="42" applyNumberFormat="1" applyFont="1" applyFill="1" applyBorder="1" applyAlignment="1">
      <alignment horizontal="right" wrapText="1"/>
    </xf>
    <xf numFmtId="3" fontId="3" fillId="0" borderId="11" xfId="0" applyNumberFormat="1" applyFont="1" applyBorder="1" applyAlignment="1">
      <alignment horizontal="right" wrapText="1"/>
    </xf>
    <xf numFmtId="167" fontId="3" fillId="0" borderId="0" xfId="42" applyNumberFormat="1" applyFont="1" applyBorder="1" applyAlignment="1">
      <alignment/>
    </xf>
    <xf numFmtId="0" fontId="4" fillId="0" borderId="17" xfId="0" applyFont="1" applyBorder="1" applyAlignment="1">
      <alignment wrapText="1"/>
    </xf>
    <xf numFmtId="167" fontId="3" fillId="0" borderId="17" xfId="42" applyNumberFormat="1" applyFont="1" applyBorder="1" applyAlignment="1">
      <alignment horizontal="right" wrapText="1"/>
    </xf>
    <xf numFmtId="0" fontId="5" fillId="0" borderId="17" xfId="0" applyFont="1" applyBorder="1" applyAlignment="1">
      <alignment vertical="top" wrapText="1"/>
    </xf>
    <xf numFmtId="3" fontId="3" fillId="0" borderId="17" xfId="0" applyNumberFormat="1" applyFont="1" applyFill="1" applyBorder="1" applyAlignment="1">
      <alignment horizontal="right" wrapText="1"/>
    </xf>
    <xf numFmtId="0" fontId="4" fillId="0" borderId="13" xfId="0" applyFont="1" applyBorder="1" applyAlignment="1">
      <alignment horizontal="center" vertical="top"/>
    </xf>
    <xf numFmtId="3" fontId="3" fillId="0" borderId="11" xfId="0" applyNumberFormat="1" applyFont="1" applyBorder="1" applyAlignment="1">
      <alignment horizontal="right"/>
    </xf>
    <xf numFmtId="3" fontId="3" fillId="0" borderId="17" xfId="0" applyNumberFormat="1" applyFont="1" applyBorder="1" applyAlignment="1">
      <alignment horizontal="right"/>
    </xf>
    <xf numFmtId="167" fontId="7" fillId="36" borderId="0" xfId="42" applyNumberFormat="1" applyFont="1" applyFill="1" applyBorder="1" applyAlignment="1">
      <alignment horizontal="center"/>
    </xf>
    <xf numFmtId="167" fontId="4" fillId="36" borderId="0" xfId="42" applyNumberFormat="1" applyFont="1" applyFill="1" applyBorder="1" applyAlignment="1">
      <alignment horizontal="center"/>
    </xf>
    <xf numFmtId="37" fontId="4" fillId="0" borderId="0" xfId="0" applyNumberFormat="1" applyFont="1" applyAlignment="1">
      <alignment horizontal="right"/>
    </xf>
    <xf numFmtId="167" fontId="4" fillId="0" borderId="0" xfId="42" applyNumberFormat="1" applyFont="1" applyAlignment="1">
      <alignment horizontal="right" wrapText="1"/>
    </xf>
    <xf numFmtId="167" fontId="89" fillId="34" borderId="0" xfId="42" applyNumberFormat="1" applyFont="1" applyFill="1" applyBorder="1" applyAlignment="1">
      <alignment horizontal="right" wrapText="1"/>
    </xf>
    <xf numFmtId="37" fontId="92" fillId="0" borderId="0" xfId="0" applyNumberFormat="1" applyFont="1" applyAlignment="1">
      <alignment horizontal="center" vertical="top" wrapText="1"/>
    </xf>
    <xf numFmtId="37" fontId="92" fillId="0" borderId="0" xfId="0" applyNumberFormat="1" applyFont="1" applyAlignment="1">
      <alignment horizontal="right" vertical="top" wrapText="1"/>
    </xf>
    <xf numFmtId="3" fontId="98" fillId="0" borderId="0" xfId="0" applyNumberFormat="1" applyFont="1" applyAlignment="1">
      <alignment horizontal="right" wrapText="1"/>
    </xf>
    <xf numFmtId="0" fontId="98" fillId="0" borderId="0" xfId="0" applyFont="1" applyAlignment="1">
      <alignment horizontal="right" wrapText="1"/>
    </xf>
    <xf numFmtId="3" fontId="98" fillId="0" borderId="11" xfId="0" applyNumberFormat="1" applyFont="1" applyBorder="1" applyAlignment="1">
      <alignment horizontal="right" wrapText="1"/>
    </xf>
    <xf numFmtId="3" fontId="98" fillId="0" borderId="12" xfId="0" applyNumberFormat="1" applyFont="1" applyBorder="1" applyAlignment="1">
      <alignment horizontal="right" wrapText="1"/>
    </xf>
    <xf numFmtId="0" fontId="98" fillId="0" borderId="11" xfId="0" applyFont="1" applyBorder="1" applyAlignment="1">
      <alignment horizontal="right" wrapText="1"/>
    </xf>
    <xf numFmtId="3" fontId="98" fillId="0" borderId="12" xfId="0" applyNumberFormat="1" applyFont="1" applyBorder="1" applyAlignment="1">
      <alignment horizontal="right"/>
    </xf>
    <xf numFmtId="3" fontId="98" fillId="0" borderId="17" xfId="0" applyNumberFormat="1" applyFont="1" applyBorder="1" applyAlignment="1">
      <alignment horizontal="right"/>
    </xf>
    <xf numFmtId="167" fontId="3" fillId="0" borderId="0" xfId="42" applyNumberFormat="1" applyFont="1" applyFill="1" applyBorder="1" applyAlignment="1">
      <alignment horizontal="left"/>
    </xf>
    <xf numFmtId="37" fontId="16" fillId="0" borderId="0" xfId="0" applyNumberFormat="1" applyFont="1" applyFill="1" applyBorder="1" applyAlignment="1">
      <alignment horizontal="left"/>
    </xf>
    <xf numFmtId="37" fontId="16" fillId="0" borderId="0" xfId="0" applyNumberFormat="1" applyFont="1" applyFill="1" applyBorder="1" applyAlignment="1">
      <alignment horizontal="right" wrapText="1"/>
    </xf>
    <xf numFmtId="171" fontId="7" fillId="33" borderId="0" xfId="0" applyNumberFormat="1" applyFont="1" applyFill="1" applyBorder="1" applyAlignment="1">
      <alignment horizontal="right" wrapText="1"/>
    </xf>
    <xf numFmtId="171" fontId="95" fillId="33" borderId="0" xfId="0" applyNumberFormat="1" applyFont="1" applyFill="1" applyBorder="1" applyAlignment="1">
      <alignment horizontal="right" wrapText="1"/>
    </xf>
    <xf numFmtId="37" fontId="11" fillId="33" borderId="0" xfId="53" applyNumberFormat="1" applyFont="1" applyFill="1" applyBorder="1" applyAlignment="1" applyProtection="1">
      <alignment/>
      <protection/>
    </xf>
    <xf numFmtId="37" fontId="97" fillId="36" borderId="0" xfId="0" applyNumberFormat="1" applyFont="1" applyFill="1" applyBorder="1" applyAlignment="1">
      <alignment horizontal="center"/>
    </xf>
    <xf numFmtId="37" fontId="110" fillId="36" borderId="10" xfId="0" applyNumberFormat="1" applyFont="1" applyFill="1" applyBorder="1" applyAlignment="1">
      <alignment horizontal="left"/>
    </xf>
    <xf numFmtId="37" fontId="98" fillId="0" borderId="0" xfId="0" applyNumberFormat="1" applyFont="1" applyBorder="1" applyAlignment="1">
      <alignment/>
    </xf>
    <xf numFmtId="37" fontId="103" fillId="0" borderId="0" xfId="0" applyNumberFormat="1" applyFont="1" applyAlignment="1">
      <alignment horizontal="right"/>
    </xf>
    <xf numFmtId="37" fontId="103" fillId="0" borderId="0" xfId="0" applyNumberFormat="1" applyFont="1" applyAlignment="1">
      <alignment/>
    </xf>
    <xf numFmtId="0" fontId="108" fillId="0" borderId="0" xfId="0" applyFont="1" applyAlignment="1">
      <alignment horizontal="center" wrapText="1"/>
    </xf>
    <xf numFmtId="0" fontId="109" fillId="0" borderId="0" xfId="0" applyFont="1" applyAlignment="1">
      <alignment horizontal="right" wrapText="1"/>
    </xf>
    <xf numFmtId="0" fontId="109" fillId="0" borderId="12" xfId="0" applyFont="1" applyBorder="1" applyAlignment="1">
      <alignment horizontal="center" wrapText="1"/>
    </xf>
    <xf numFmtId="0" fontId="108" fillId="0" borderId="0" xfId="0" applyFont="1" applyAlignment="1">
      <alignment/>
    </xf>
    <xf numFmtId="166" fontId="3" fillId="0" borderId="0" xfId="42" applyNumberFormat="1" applyFont="1" applyFill="1" applyBorder="1" applyAlignment="1">
      <alignment horizontal="left"/>
    </xf>
    <xf numFmtId="167" fontId="3" fillId="0" borderId="12" xfId="42" applyNumberFormat="1" applyFont="1" applyBorder="1" applyAlignment="1">
      <alignment horizontal="right"/>
    </xf>
    <xf numFmtId="0" fontId="111" fillId="0" borderId="12" xfId="0" applyFont="1" applyBorder="1" applyAlignment="1">
      <alignment horizontal="right" wrapText="1"/>
    </xf>
    <xf numFmtId="166" fontId="3" fillId="0" borderId="0" xfId="42" applyNumberFormat="1" applyFont="1" applyFill="1" applyBorder="1" applyAlignment="1">
      <alignment/>
    </xf>
    <xf numFmtId="167" fontId="98" fillId="0" borderId="0" xfId="42" applyNumberFormat="1" applyFont="1" applyFill="1" applyBorder="1" applyAlignment="1">
      <alignment horizontal="right" wrapText="1"/>
    </xf>
    <xf numFmtId="37" fontId="98" fillId="0" borderId="0" xfId="42" applyNumberFormat="1" applyFont="1" applyFill="1" applyBorder="1" applyAlignment="1">
      <alignment horizontal="right" wrapText="1"/>
    </xf>
    <xf numFmtId="3" fontId="108" fillId="0" borderId="0" xfId="0" applyNumberFormat="1" applyFont="1" applyAlignment="1">
      <alignment horizontal="right" wrapText="1"/>
    </xf>
    <xf numFmtId="167" fontId="108" fillId="0" borderId="0" xfId="42" applyNumberFormat="1" applyFont="1" applyAlignment="1">
      <alignment horizontal="right" wrapText="1"/>
    </xf>
    <xf numFmtId="0" fontId="16" fillId="0" borderId="0" xfId="0" applyFont="1" applyBorder="1" applyAlignment="1">
      <alignment horizontal="left" wrapText="1" indent="1"/>
    </xf>
    <xf numFmtId="0" fontId="3" fillId="0" borderId="11" xfId="0" applyFont="1" applyBorder="1" applyAlignment="1">
      <alignment horizontal="left" wrapText="1"/>
    </xf>
    <xf numFmtId="3" fontId="0" fillId="0" borderId="0" xfId="0" applyNumberFormat="1" applyAlignment="1">
      <alignment/>
    </xf>
    <xf numFmtId="167" fontId="0" fillId="0" borderId="0" xfId="0" applyNumberFormat="1" applyAlignment="1">
      <alignment/>
    </xf>
    <xf numFmtId="37" fontId="109" fillId="0" borderId="0" xfId="0" applyNumberFormat="1" applyFont="1" applyFill="1" applyAlignment="1">
      <alignment horizontal="right"/>
    </xf>
    <xf numFmtId="167" fontId="3" fillId="0" borderId="0" xfId="42" applyNumberFormat="1" applyFont="1" applyFill="1" applyAlignment="1">
      <alignment horizontal="right"/>
    </xf>
    <xf numFmtId="0" fontId="21" fillId="0" borderId="0" xfId="0" applyFont="1" applyAlignment="1">
      <alignment/>
    </xf>
    <xf numFmtId="167" fontId="97" fillId="0" borderId="0" xfId="42" applyNumberFormat="1" applyFont="1" applyFill="1" applyBorder="1" applyAlignment="1">
      <alignment horizontal="right" wrapText="1"/>
    </xf>
    <xf numFmtId="167" fontId="112" fillId="34" borderId="0" xfId="42" applyNumberFormat="1" applyFont="1" applyFill="1" applyAlignment="1">
      <alignment horizontal="right" wrapText="1"/>
    </xf>
    <xf numFmtId="167" fontId="97" fillId="0" borderId="0" xfId="42" applyNumberFormat="1" applyFont="1" applyAlignment="1">
      <alignment horizontal="right" wrapText="1"/>
    </xf>
    <xf numFmtId="0" fontId="97" fillId="0" borderId="0" xfId="0" applyFont="1" applyAlignment="1">
      <alignment horizontal="right" wrapText="1"/>
    </xf>
    <xf numFmtId="3" fontId="21" fillId="0" borderId="0" xfId="0" applyNumberFormat="1" applyFont="1" applyAlignment="1">
      <alignment/>
    </xf>
    <xf numFmtId="37" fontId="3" fillId="0" borderId="11" xfId="42" applyNumberFormat="1" applyFont="1" applyBorder="1" applyAlignment="1">
      <alignment horizontal="right" wrapText="1"/>
    </xf>
    <xf numFmtId="37" fontId="3" fillId="0" borderId="11" xfId="42" applyNumberFormat="1" applyFont="1" applyFill="1" applyBorder="1" applyAlignment="1">
      <alignment horizontal="right" wrapText="1"/>
    </xf>
    <xf numFmtId="165" fontId="4" fillId="0" borderId="0" xfId="0" applyNumberFormat="1" applyFont="1" applyFill="1" applyBorder="1" applyAlignment="1">
      <alignment/>
    </xf>
    <xf numFmtId="165" fontId="3" fillId="0" borderId="0" xfId="0" applyNumberFormat="1" applyFont="1" applyFill="1" applyBorder="1" applyAlignment="1">
      <alignment/>
    </xf>
    <xf numFmtId="37" fontId="98" fillId="34" borderId="0" xfId="0" applyNumberFormat="1" applyFont="1" applyFill="1" applyBorder="1" applyAlignment="1">
      <alignment wrapText="1"/>
    </xf>
    <xf numFmtId="37" fontId="4" fillId="34" borderId="0" xfId="0" applyNumberFormat="1" applyFont="1" applyFill="1" applyBorder="1" applyAlignment="1">
      <alignment wrapText="1"/>
    </xf>
    <xf numFmtId="37" fontId="7" fillId="33" borderId="0" xfId="0" applyNumberFormat="1" applyFont="1" applyFill="1" applyBorder="1" applyAlignment="1">
      <alignment horizontal="right"/>
    </xf>
    <xf numFmtId="37" fontId="91" fillId="0" borderId="0" xfId="0" applyNumberFormat="1" applyFont="1" applyFill="1" applyBorder="1" applyAlignment="1">
      <alignment horizontal="left"/>
    </xf>
    <xf numFmtId="165" fontId="89" fillId="0" borderId="0" xfId="0" applyNumberFormat="1" applyFont="1" applyFill="1" applyBorder="1" applyAlignment="1">
      <alignment horizontal="left"/>
    </xf>
    <xf numFmtId="0" fontId="108" fillId="0" borderId="0" xfId="0" applyFont="1" applyAlignment="1">
      <alignment horizontal="center" vertical="top" wrapText="1"/>
    </xf>
    <xf numFmtId="0" fontId="108" fillId="0" borderId="0" xfId="0" applyFont="1" applyAlignment="1">
      <alignment horizontal="right" wrapText="1"/>
    </xf>
    <xf numFmtId="0" fontId="108" fillId="0" borderId="12" xfId="0" applyFont="1" applyBorder="1" applyAlignment="1">
      <alignment horizontal="center" wrapText="1"/>
    </xf>
    <xf numFmtId="0" fontId="108" fillId="0" borderId="12" xfId="0" applyFont="1" applyBorder="1" applyAlignment="1">
      <alignment horizontal="right" wrapText="1"/>
    </xf>
    <xf numFmtId="37" fontId="3" fillId="0" borderId="0" xfId="42" applyNumberFormat="1" applyFont="1" applyBorder="1" applyAlignment="1">
      <alignment horizontal="right" wrapText="1"/>
    </xf>
    <xf numFmtId="164" fontId="98" fillId="0" borderId="0" xfId="42" applyFont="1" applyFill="1" applyBorder="1" applyAlignment="1">
      <alignment horizontal="right" wrapText="1"/>
    </xf>
    <xf numFmtId="0" fontId="0" fillId="37" borderId="0" xfId="0" applyFont="1" applyFill="1" applyAlignment="1">
      <alignment/>
    </xf>
    <xf numFmtId="0" fontId="42" fillId="37" borderId="0" xfId="0" applyFont="1" applyFill="1" applyAlignment="1">
      <alignment horizontal="left"/>
    </xf>
    <xf numFmtId="0" fontId="0" fillId="37" borderId="0" xfId="0" applyFont="1" applyFill="1" applyAlignment="1">
      <alignment/>
    </xf>
    <xf numFmtId="0" fontId="43" fillId="37" borderId="0" xfId="0" applyFont="1" applyFill="1" applyAlignment="1">
      <alignment horizontal="left"/>
    </xf>
    <xf numFmtId="0" fontId="3" fillId="37" borderId="0" xfId="0" applyFont="1" applyFill="1" applyAlignment="1">
      <alignment/>
    </xf>
    <xf numFmtId="0" fontId="5" fillId="37" borderId="0" xfId="0" applyFont="1" applyFill="1" applyAlignment="1">
      <alignment horizontal="left"/>
    </xf>
    <xf numFmtId="0" fontId="3" fillId="37" borderId="0" xfId="0" applyFont="1" applyFill="1" applyAlignment="1">
      <alignment/>
    </xf>
    <xf numFmtId="0" fontId="4" fillId="37" borderId="0" xfId="0" applyFont="1" applyFill="1" applyAlignment="1">
      <alignment horizontal="right"/>
    </xf>
    <xf numFmtId="0" fontId="44" fillId="37" borderId="0" xfId="53" applyFont="1" applyFill="1" applyAlignment="1" applyProtection="1">
      <alignment/>
      <protection/>
    </xf>
    <xf numFmtId="0" fontId="13" fillId="37" borderId="0" xfId="0" applyFont="1" applyFill="1" applyAlignment="1">
      <alignment/>
    </xf>
    <xf numFmtId="0" fontId="14" fillId="37" borderId="0" xfId="0" applyFont="1" applyFill="1" applyAlignment="1">
      <alignment horizontal="left"/>
    </xf>
    <xf numFmtId="0" fontId="13" fillId="37" borderId="0" xfId="0" applyFont="1" applyFill="1" applyAlignment="1">
      <alignment/>
    </xf>
    <xf numFmtId="0" fontId="4" fillId="37" borderId="0" xfId="0" applyFont="1" applyFill="1" applyAlignment="1">
      <alignment horizontal="left"/>
    </xf>
    <xf numFmtId="0" fontId="113" fillId="37" borderId="0" xfId="0" applyFont="1" applyFill="1" applyAlignment="1">
      <alignment/>
    </xf>
    <xf numFmtId="0" fontId="4" fillId="37" borderId="0" xfId="0" applyFont="1" applyFill="1" applyAlignment="1">
      <alignment/>
    </xf>
    <xf numFmtId="0" fontId="12" fillId="37" borderId="0" xfId="0" applyFont="1" applyFill="1" applyAlignment="1">
      <alignment/>
    </xf>
    <xf numFmtId="0" fontId="3" fillId="37" borderId="0" xfId="0" applyFont="1" applyFill="1" applyAlignment="1">
      <alignment horizontal="left"/>
    </xf>
    <xf numFmtId="0" fontId="0" fillId="37" borderId="0" xfId="0" applyFont="1" applyFill="1" applyAlignment="1">
      <alignment horizontal="left"/>
    </xf>
    <xf numFmtId="164" fontId="3" fillId="0" borderId="0" xfId="42" applyFont="1" applyFill="1" applyBorder="1" applyAlignment="1">
      <alignmen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0" xfId="0" applyNumberFormat="1" applyFont="1" applyFill="1" applyBorder="1" applyAlignment="1">
      <alignment horizontal="center"/>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167" fontId="3" fillId="0" borderId="0" xfId="42" applyNumberFormat="1" applyFont="1" applyFill="1" applyBorder="1" applyAlignment="1">
      <alignment horizontal="right" wrapText="1"/>
    </xf>
    <xf numFmtId="37" fontId="9" fillId="0" borderId="0" xfId="0" applyNumberFormat="1" applyFont="1" applyFill="1" applyBorder="1" applyAlignment="1">
      <alignment/>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wrapText="1"/>
    </xf>
    <xf numFmtId="170" fontId="3" fillId="0" borderId="0" xfId="0" applyNumberFormat="1" applyFont="1" applyFill="1" applyBorder="1" applyAlignment="1">
      <alignment horizontal="right" wrapText="1"/>
    </xf>
    <xf numFmtId="37" fontId="13" fillId="0" borderId="0" xfId="0" applyNumberFormat="1" applyFont="1" applyFill="1" applyBorder="1" applyAlignment="1">
      <alignment horizontal="right" wrapText="1"/>
    </xf>
    <xf numFmtId="9" fontId="3" fillId="0" borderId="0" xfId="60" applyFont="1" applyFill="1" applyBorder="1" applyAlignment="1">
      <alignment horizontal="left" wrapText="1"/>
    </xf>
    <xf numFmtId="3" fontId="3" fillId="0" borderId="0" xfId="0" applyNumberFormat="1" applyFont="1" applyFill="1" applyAlignment="1">
      <alignment horizontal="right" wrapText="1"/>
    </xf>
    <xf numFmtId="3" fontId="3" fillId="0" borderId="18" xfId="0" applyNumberFormat="1" applyFont="1" applyFill="1" applyBorder="1" applyAlignment="1">
      <alignment horizontal="right" wrapText="1"/>
    </xf>
    <xf numFmtId="37" fontId="16"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indent="1"/>
    </xf>
    <xf numFmtId="3" fontId="16" fillId="0" borderId="19" xfId="0" applyNumberFormat="1" applyFont="1" applyFill="1" applyBorder="1" applyAlignment="1">
      <alignment horizontal="right" wrapText="1"/>
    </xf>
    <xf numFmtId="37" fontId="16" fillId="0" borderId="0" xfId="0" applyNumberFormat="1" applyFont="1" applyFill="1" applyBorder="1" applyAlignment="1">
      <alignment horizontal="left"/>
    </xf>
    <xf numFmtId="9" fontId="16" fillId="0" borderId="0" xfId="60" applyFont="1" applyFill="1" applyBorder="1" applyAlignment="1">
      <alignment horizontal="left" wrapText="1"/>
    </xf>
    <xf numFmtId="37" fontId="98" fillId="34" borderId="0" xfId="0" applyNumberFormat="1" applyFont="1" applyFill="1" applyBorder="1" applyAlignment="1">
      <alignment horizontal="right" wrapText="1"/>
    </xf>
    <xf numFmtId="0" fontId="9" fillId="0" borderId="0" xfId="0" applyFont="1" applyFill="1" applyBorder="1" applyAlignment="1">
      <alignment/>
    </xf>
    <xf numFmtId="39" fontId="3" fillId="0" borderId="0" xfId="0" applyNumberFormat="1" applyFont="1" applyFill="1" applyBorder="1" applyAlignment="1">
      <alignment horizontal="left" wrapText="1"/>
    </xf>
    <xf numFmtId="39" fontId="3" fillId="0" borderId="0" xfId="0" applyNumberFormat="1" applyFont="1" applyFill="1" applyBorder="1" applyAlignment="1">
      <alignment wrapText="1"/>
    </xf>
    <xf numFmtId="39" fontId="3" fillId="0" borderId="0" xfId="0" applyNumberFormat="1" applyFont="1" applyFill="1" applyAlignment="1">
      <alignment horizontal="right" wrapText="1"/>
    </xf>
    <xf numFmtId="39" fontId="89" fillId="0" borderId="0" xfId="0" applyNumberFormat="1" applyFont="1" applyFill="1" applyAlignment="1">
      <alignment horizontal="right" wrapText="1"/>
    </xf>
    <xf numFmtId="165" fontId="3" fillId="0" borderId="0" xfId="0" applyNumberFormat="1" applyFont="1" applyFill="1" applyBorder="1" applyAlignment="1">
      <alignment horizontal="left" wrapText="1"/>
    </xf>
    <xf numFmtId="165" fontId="3" fillId="0" borderId="0" xfId="0" applyNumberFormat="1" applyFont="1" applyFill="1" applyBorder="1" applyAlignment="1">
      <alignment wrapText="1"/>
    </xf>
    <xf numFmtId="166" fontId="3" fillId="0" borderId="0" xfId="42" applyNumberFormat="1" applyFont="1" applyFill="1" applyAlignment="1">
      <alignment horizontal="right" wrapText="1"/>
    </xf>
    <xf numFmtId="165" fontId="3" fillId="0" borderId="0" xfId="0" applyNumberFormat="1" applyFont="1" applyFill="1" applyAlignment="1">
      <alignment horizontal="right" wrapText="1"/>
    </xf>
    <xf numFmtId="37" fontId="3" fillId="0" borderId="0" xfId="0" applyNumberFormat="1" applyFont="1" applyFill="1" applyAlignment="1">
      <alignment horizontal="right" wrapText="1"/>
    </xf>
    <xf numFmtId="165" fontId="3" fillId="0" borderId="0" xfId="0" applyNumberFormat="1" applyFont="1" applyFill="1" applyBorder="1" applyAlignment="1">
      <alignment horizontal="right" wrapText="1"/>
    </xf>
    <xf numFmtId="0" fontId="3" fillId="0" borderId="0" xfId="0" applyFont="1" applyFill="1" applyBorder="1" applyAlignment="1">
      <alignment horizontal="left"/>
    </xf>
    <xf numFmtId="167" fontId="3" fillId="0" borderId="0" xfId="42" applyNumberFormat="1" applyFont="1" applyFill="1" applyBorder="1" applyAlignment="1">
      <alignment horizontal="left" wrapText="1"/>
    </xf>
    <xf numFmtId="37" fontId="88" fillId="34" borderId="0" xfId="0" applyNumberFormat="1" applyFont="1" applyFill="1" applyBorder="1" applyAlignment="1">
      <alignment horizontal="right" wrapText="1"/>
    </xf>
    <xf numFmtId="37" fontId="93" fillId="34" borderId="0" xfId="0" applyNumberFormat="1" applyFont="1" applyFill="1" applyBorder="1" applyAlignment="1">
      <alignment horizontal="right" wrapText="1"/>
    </xf>
    <xf numFmtId="167" fontId="4" fillId="0" borderId="0" xfId="42" applyNumberFormat="1" applyFont="1" applyAlignment="1">
      <alignment horizontal="right"/>
    </xf>
    <xf numFmtId="37" fontId="3" fillId="34" borderId="0" xfId="0" applyNumberFormat="1" applyFont="1" applyFill="1" applyBorder="1" applyAlignment="1">
      <alignment wrapText="1"/>
    </xf>
    <xf numFmtId="165" fontId="4" fillId="0" borderId="0" xfId="0" applyNumberFormat="1" applyFont="1" applyFill="1" applyBorder="1" applyAlignment="1">
      <alignment wrapText="1"/>
    </xf>
    <xf numFmtId="165" fontId="3" fillId="0" borderId="0" xfId="0" applyNumberFormat="1" applyFont="1" applyFill="1" applyBorder="1" applyAlignment="1">
      <alignment wrapText="1"/>
    </xf>
    <xf numFmtId="165" fontId="3" fillId="0" borderId="0" xfId="0" applyNumberFormat="1" applyFont="1" applyFill="1" applyAlignment="1">
      <alignment horizontal="right" wrapText="1"/>
    </xf>
    <xf numFmtId="166" fontId="3" fillId="0" borderId="0" xfId="42" applyNumberFormat="1" applyFont="1" applyFill="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37" fontId="97" fillId="34" borderId="0" xfId="0" applyNumberFormat="1" applyFont="1" applyFill="1" applyBorder="1" applyAlignment="1">
      <alignment horizontal="right" wrapText="1"/>
    </xf>
    <xf numFmtId="37" fontId="91"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167" fontId="4" fillId="0" borderId="0" xfId="42" applyNumberFormat="1" applyFont="1" applyFill="1" applyBorder="1" applyAlignment="1">
      <alignment horizontal="right" wrapText="1"/>
    </xf>
    <xf numFmtId="167" fontId="91" fillId="0" borderId="0" xfId="42" applyNumberFormat="1" applyFont="1" applyFill="1" applyBorder="1" applyAlignment="1">
      <alignment horizontal="right" wrapText="1"/>
    </xf>
    <xf numFmtId="37" fontId="4" fillId="0" borderId="0" xfId="0" applyNumberFormat="1" applyFont="1" applyFill="1" applyBorder="1" applyAlignment="1">
      <alignment vertical="top" wrapText="1"/>
    </xf>
    <xf numFmtId="37" fontId="12" fillId="0" borderId="0" xfId="0" applyNumberFormat="1" applyFont="1" applyFill="1" applyBorder="1" applyAlignment="1">
      <alignment horizontal="lef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0" borderId="0" xfId="0" applyNumberFormat="1" applyFont="1" applyFill="1" applyBorder="1" applyAlignment="1">
      <alignment horizontal="left" vertical="top" wrapText="1" inden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89" fillId="0" borderId="0" xfId="0" applyNumberFormat="1" applyFont="1" applyFill="1" applyBorder="1" applyAlignment="1">
      <alignment horizontal="right" wrapText="1"/>
    </xf>
    <xf numFmtId="37" fontId="108" fillId="0" borderId="0" xfId="0" applyNumberFormat="1" applyFont="1" applyFill="1" applyBorder="1" applyAlignment="1">
      <alignment horizontal="right" wrapText="1"/>
    </xf>
    <xf numFmtId="37" fontId="5" fillId="0" borderId="0" xfId="0" applyNumberFormat="1" applyFont="1" applyFill="1" applyBorder="1" applyAlignment="1">
      <alignment horizontal="left"/>
    </xf>
    <xf numFmtId="37" fontId="98" fillId="34" borderId="0" xfId="0" applyNumberFormat="1" applyFont="1" applyFill="1" applyBorder="1" applyAlignment="1">
      <alignment horizontal="right" wrapText="1"/>
    </xf>
    <xf numFmtId="37" fontId="3" fillId="0" borderId="0" xfId="0" applyNumberFormat="1" applyFont="1" applyFill="1" applyBorder="1" applyAlignment="1">
      <alignment vertical="top" wrapText="1"/>
    </xf>
    <xf numFmtId="167" fontId="3" fillId="0" borderId="0" xfId="42" applyNumberFormat="1" applyFont="1" applyFill="1" applyBorder="1" applyAlignment="1">
      <alignment horizontal="right" wrapText="1"/>
    </xf>
    <xf numFmtId="0" fontId="3" fillId="0" borderId="0" xfId="0" applyFont="1" applyFill="1" applyBorder="1" applyAlignment="1">
      <alignment horizontal="left"/>
    </xf>
    <xf numFmtId="37" fontId="18" fillId="0" borderId="0" xfId="0" applyNumberFormat="1" applyFont="1" applyFill="1" applyBorder="1" applyAlignment="1">
      <alignment horizontal="right" wrapText="1"/>
    </xf>
    <xf numFmtId="37" fontId="88" fillId="34" borderId="0" xfId="0" applyNumberFormat="1" applyFont="1" applyFill="1" applyBorder="1" applyAlignment="1">
      <alignment horizontal="right" wrapText="1"/>
    </xf>
    <xf numFmtId="37" fontId="93" fillId="34"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171"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9" fillId="0" borderId="0" xfId="0"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3" fillId="0" borderId="0" xfId="0" applyFont="1" applyAlignment="1">
      <alignment vertical="top"/>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167" fontId="3" fillId="0" borderId="0" xfId="42" applyNumberFormat="1" applyFont="1" applyFill="1" applyBorder="1" applyAlignment="1">
      <alignment horizontal="right" wrapText="1"/>
    </xf>
    <xf numFmtId="167" fontId="3" fillId="34" borderId="0" xfId="42" applyNumberFormat="1" applyFont="1" applyFill="1" applyBorder="1" applyAlignment="1">
      <alignment horizontal="right" wrapText="1"/>
    </xf>
    <xf numFmtId="167" fontId="98" fillId="0" borderId="0" xfId="42" applyNumberFormat="1" applyFont="1" applyFill="1" applyBorder="1" applyAlignment="1">
      <alignment horizontal="right" wrapText="1"/>
    </xf>
    <xf numFmtId="37" fontId="3" fillId="0" borderId="0" xfId="0" applyNumberFormat="1" applyFont="1" applyFill="1" applyBorder="1" applyAlignment="1">
      <alignment horizontal="left"/>
    </xf>
    <xf numFmtId="37" fontId="4" fillId="0" borderId="0" xfId="0" applyNumberFormat="1" applyFont="1" applyFill="1" applyBorder="1" applyAlignment="1">
      <alignment horizontal="left"/>
    </xf>
    <xf numFmtId="167" fontId="4" fillId="0" borderId="0" xfId="42" applyNumberFormat="1" applyFont="1" applyFill="1" applyBorder="1" applyAlignment="1">
      <alignment horizontal="right" wrapText="1"/>
    </xf>
    <xf numFmtId="37" fontId="3" fillId="0" borderId="0" xfId="0" applyNumberFormat="1" applyFont="1" applyAlignment="1">
      <alignment/>
    </xf>
    <xf numFmtId="37" fontId="4" fillId="0" borderId="0" xfId="0" applyNumberFormat="1" applyFont="1" applyAlignment="1">
      <alignment/>
    </xf>
    <xf numFmtId="37" fontId="3" fillId="0" borderId="0" xfId="0" applyNumberFormat="1" applyFont="1" applyFill="1" applyBorder="1" applyAlignment="1">
      <alignment/>
    </xf>
    <xf numFmtId="169" fontId="3" fillId="0" borderId="0" xfId="42" applyNumberFormat="1" applyFont="1" applyFill="1" applyBorder="1" applyAlignment="1">
      <alignment horizontal="right" wrapText="1"/>
    </xf>
    <xf numFmtId="169" fontId="4" fillId="0" borderId="0" xfId="42" applyNumberFormat="1" applyFont="1" applyFill="1" applyBorder="1" applyAlignment="1">
      <alignment horizontal="right" wrapText="1"/>
    </xf>
    <xf numFmtId="37" fontId="3" fillId="0" borderId="0" xfId="0" applyNumberFormat="1" applyFont="1" applyFill="1" applyBorder="1" applyAlignment="1">
      <alignment/>
    </xf>
    <xf numFmtId="37" fontId="4" fillId="0" borderId="0" xfId="0" applyNumberFormat="1" applyFont="1" applyAlignment="1">
      <alignment vertical="top"/>
    </xf>
    <xf numFmtId="0" fontId="0" fillId="0" borderId="0" xfId="0" applyFont="1" applyAlignment="1">
      <alignment vertical="top"/>
    </xf>
    <xf numFmtId="166" fontId="4" fillId="0" borderId="0" xfId="42" applyNumberFormat="1" applyFont="1" applyFill="1" applyBorder="1" applyAlignment="1">
      <alignment horizontal="right" wrapText="1"/>
    </xf>
    <xf numFmtId="166" fontId="4" fillId="34" borderId="0" xfId="42" applyNumberFormat="1" applyFont="1" applyFill="1" applyBorder="1" applyAlignment="1">
      <alignment horizontal="right" wrapText="1"/>
    </xf>
    <xf numFmtId="37" fontId="13" fillId="0" borderId="0" xfId="0" applyNumberFormat="1" applyFont="1" applyFill="1" applyBorder="1" applyAlignment="1">
      <alignment horizontal="right" wrapText="1"/>
    </xf>
    <xf numFmtId="37" fontId="98" fillId="34" borderId="0" xfId="0" applyNumberFormat="1" applyFont="1" applyFill="1" applyBorder="1" applyAlignment="1">
      <alignment horizontal="right" wrapText="1"/>
    </xf>
    <xf numFmtId="37" fontId="88" fillId="34"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0" fontId="0" fillId="0" borderId="0" xfId="0" applyFont="1" applyFill="1" applyBorder="1" applyAlignment="1">
      <alignment horizontal="lef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3"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7" fontId="19" fillId="0" borderId="0"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3" fillId="34" borderId="0" xfId="0" applyNumberFormat="1" applyFont="1" applyFill="1" applyBorder="1" applyAlignment="1">
      <alignment horizontal="right" wrapText="1"/>
    </xf>
    <xf numFmtId="37" fontId="12" fillId="0" borderId="0" xfId="0" applyNumberFormat="1"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wrapText="1"/>
    </xf>
    <xf numFmtId="0" fontId="12" fillId="0" borderId="0" xfId="0" applyFont="1" applyFill="1" applyBorder="1" applyAlignment="1">
      <alignment/>
    </xf>
    <xf numFmtId="0" fontId="4" fillId="0" borderId="0" xfId="0" applyFont="1" applyFill="1" applyBorder="1" applyAlignment="1">
      <alignment/>
    </xf>
    <xf numFmtId="165" fontId="12" fillId="0" borderId="0" xfId="0" applyNumberFormat="1"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vertical="top"/>
    </xf>
    <xf numFmtId="37" fontId="98" fillId="0" borderId="0" xfId="0" applyNumberFormat="1" applyFont="1" applyFill="1" applyBorder="1" applyAlignment="1">
      <alignment horizontal="right" wrapText="1"/>
    </xf>
    <xf numFmtId="0" fontId="3" fillId="0" borderId="0" xfId="0" applyFont="1" applyBorder="1" applyAlignment="1">
      <alignment vertical="top"/>
    </xf>
    <xf numFmtId="37" fontId="4" fillId="0" borderId="0" xfId="0" applyNumberFormat="1" applyFont="1" applyFill="1" applyBorder="1" applyAlignment="1">
      <alignment/>
    </xf>
    <xf numFmtId="37" fontId="4" fillId="0" borderId="0" xfId="0" applyNumberFormat="1" applyFont="1" applyFill="1" applyBorder="1" applyAlignment="1">
      <alignment vertical="top" wrapText="1"/>
    </xf>
    <xf numFmtId="167" fontId="4" fillId="34" borderId="0" xfId="42" applyNumberFormat="1" applyFont="1" applyFill="1" applyBorder="1" applyAlignment="1">
      <alignment horizontal="right" wrapText="1"/>
    </xf>
    <xf numFmtId="167" fontId="4" fillId="0" borderId="0" xfId="42" applyNumberFormat="1" applyFont="1" applyFill="1" applyBorder="1" applyAlignment="1">
      <alignment horizontal="right" wrapText="1"/>
    </xf>
    <xf numFmtId="37" fontId="3" fillId="0" borderId="0" xfId="0" applyNumberFormat="1" applyFont="1" applyFill="1" applyBorder="1" applyAlignment="1">
      <alignment vertical="top" wrapText="1"/>
    </xf>
    <xf numFmtId="167" fontId="3" fillId="34" borderId="0" xfId="42" applyNumberFormat="1" applyFont="1" applyFill="1" applyBorder="1" applyAlignment="1">
      <alignment horizontal="right" wrapText="1"/>
    </xf>
    <xf numFmtId="167" fontId="3" fillId="0" borderId="0" xfId="42" applyNumberFormat="1" applyFont="1" applyFill="1" applyBorder="1" applyAlignment="1">
      <alignment horizontal="right" wrapText="1"/>
    </xf>
    <xf numFmtId="164" fontId="3" fillId="0" borderId="0" xfId="42" applyFont="1" applyFill="1" applyBorder="1" applyAlignment="1">
      <alignment horizontal="right" wrapText="1"/>
    </xf>
    <xf numFmtId="37" fontId="18" fillId="0" borderId="0" xfId="0" applyNumberFormat="1" applyFont="1" applyFill="1" applyBorder="1" applyAlignment="1">
      <alignment horizontal="right" wrapText="1"/>
    </xf>
    <xf numFmtId="0" fontId="21" fillId="0" borderId="0" xfId="0" applyFont="1" applyFill="1" applyBorder="1" applyAlignment="1">
      <alignment horizontal="left"/>
    </xf>
    <xf numFmtId="37" fontId="17" fillId="0" borderId="0"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7" fillId="33" borderId="11" xfId="0" applyNumberFormat="1" applyFont="1" applyFill="1" applyBorder="1" applyAlignment="1">
      <alignment horizontal="center"/>
    </xf>
    <xf numFmtId="37" fontId="7" fillId="33" borderId="11" xfId="0" applyNumberFormat="1" applyFont="1" applyFill="1" applyBorder="1" applyAlignment="1">
      <alignment horizontal="center" wrapText="1"/>
    </xf>
    <xf numFmtId="0" fontId="3" fillId="0" borderId="0" xfId="0" applyFont="1" applyAlignment="1">
      <alignment/>
    </xf>
    <xf numFmtId="0" fontId="0" fillId="0" borderId="0" xfId="0" applyFont="1" applyAlignment="1">
      <alignment/>
    </xf>
    <xf numFmtId="0" fontId="17" fillId="0" borderId="0" xfId="0" applyFont="1" applyAlignment="1">
      <alignment horizontal="right" vertical="top" wrapText="1" indent="1"/>
    </xf>
    <xf numFmtId="0" fontId="5" fillId="0" borderId="0" xfId="0" applyFont="1" applyAlignment="1">
      <alignment horizontal="left" vertical="top" wrapText="1" indent="1"/>
    </xf>
    <xf numFmtId="0" fontId="17"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Fill="1" applyAlignment="1">
      <alignment horizontal="left" vertical="top" wrapText="1" indent="1"/>
    </xf>
    <xf numFmtId="0" fontId="4" fillId="0" borderId="0" xfId="0" applyFont="1" applyAlignment="1">
      <alignment/>
    </xf>
    <xf numFmtId="0" fontId="4" fillId="0" borderId="0" xfId="0" applyFont="1" applyAlignment="1">
      <alignment horizontal="left" vertical="top" wrapText="1" indent="1"/>
    </xf>
    <xf numFmtId="0" fontId="31" fillId="0" borderId="0" xfId="0" applyFont="1" applyAlignment="1">
      <alignment/>
    </xf>
    <xf numFmtId="0" fontId="3" fillId="0" borderId="0" xfId="0" applyFont="1" applyAlignment="1">
      <alignment horizontal="right" vertical="top" wrapText="1" indent="1"/>
    </xf>
    <xf numFmtId="0" fontId="89" fillId="0" borderId="0" xfId="0" applyFont="1" applyAlignment="1">
      <alignment horizontal="left" vertical="top" wrapText="1" indent="1"/>
    </xf>
    <xf numFmtId="0" fontId="17" fillId="0" borderId="11" xfId="0" applyFont="1" applyBorder="1" applyAlignment="1">
      <alignment horizontal="left" vertical="top" wrapText="1" indent="1"/>
    </xf>
    <xf numFmtId="0" fontId="5" fillId="0" borderId="11" xfId="0" applyFont="1" applyBorder="1" applyAlignment="1">
      <alignment horizontal="left" vertical="top" wrapText="1" indent="1"/>
    </xf>
    <xf numFmtId="0" fontId="17" fillId="0" borderId="0"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1" xfId="0" applyFont="1" applyBorder="1" applyAlignment="1">
      <alignment horizontal="left" vertical="top" wrapText="1" indent="1"/>
    </xf>
    <xf numFmtId="0" fontId="5" fillId="0" borderId="17" xfId="0" applyFont="1" applyBorder="1" applyAlignment="1">
      <alignment horizontal="left" vertical="top" wrapText="1" indent="1"/>
    </xf>
    <xf numFmtId="0" fontId="47" fillId="0" borderId="0" xfId="0" applyFont="1" applyAlignment="1">
      <alignment horizontal="left" vertical="top" wrapText="1" indent="1"/>
    </xf>
    <xf numFmtId="0" fontId="30" fillId="0" borderId="0" xfId="0" applyFont="1" applyAlignment="1">
      <alignment vertical="top" wrapText="1"/>
    </xf>
    <xf numFmtId="0" fontId="30" fillId="0" borderId="0" xfId="0" applyFont="1" applyAlignment="1">
      <alignment horizontal="left" vertical="top"/>
    </xf>
    <xf numFmtId="166" fontId="98" fillId="0" borderId="0" xfId="42" applyNumberFormat="1" applyFont="1" applyFill="1" applyAlignment="1">
      <alignment horizontal="right" wrapText="1"/>
    </xf>
    <xf numFmtId="37" fontId="93" fillId="0" borderId="0" xfId="0" applyNumberFormat="1" applyFont="1" applyFill="1" applyBorder="1" applyAlignment="1">
      <alignment horizontal="right" wrapText="1"/>
    </xf>
    <xf numFmtId="37" fontId="90" fillId="0" borderId="0" xfId="0" applyNumberFormat="1" applyFont="1" applyFill="1" applyBorder="1" applyAlignment="1">
      <alignment horizontal="right" wrapText="1"/>
    </xf>
    <xf numFmtId="37" fontId="94" fillId="0" borderId="0" xfId="0" applyNumberFormat="1" applyFont="1" applyFill="1" applyBorder="1" applyAlignment="1">
      <alignment horizontal="right" wrapText="1"/>
    </xf>
    <xf numFmtId="37" fontId="92" fillId="0" borderId="0" xfId="0" applyNumberFormat="1" applyFont="1" applyFill="1" applyBorder="1" applyAlignment="1">
      <alignment horizontal="right" wrapText="1"/>
    </xf>
    <xf numFmtId="0" fontId="114" fillId="0" borderId="0" xfId="0" applyFont="1" applyAlignment="1">
      <alignment horizontal="right" wrapText="1"/>
    </xf>
    <xf numFmtId="37" fontId="10" fillId="36" borderId="10" xfId="42" applyNumberFormat="1" applyFont="1" applyFill="1" applyBorder="1" applyAlignment="1">
      <alignment horizontal="left"/>
    </xf>
    <xf numFmtId="37" fontId="7" fillId="36" borderId="0" xfId="42" applyNumberFormat="1" applyFont="1" applyFill="1" applyBorder="1" applyAlignment="1">
      <alignment horizontal="center"/>
    </xf>
    <xf numFmtId="37" fontId="3" fillId="0" borderId="0" xfId="42" applyNumberFormat="1" applyFont="1" applyBorder="1" applyAlignment="1">
      <alignment/>
    </xf>
    <xf numFmtId="37" fontId="3" fillId="0" borderId="0" xfId="42" applyNumberFormat="1" applyFont="1" applyAlignment="1">
      <alignment horizontal="right" vertical="top" wrapText="1"/>
    </xf>
    <xf numFmtId="3" fontId="3" fillId="0" borderId="0" xfId="42" applyNumberFormat="1" applyFont="1" applyFill="1" applyAlignment="1">
      <alignment horizontal="right" wrapText="1"/>
    </xf>
    <xf numFmtId="3" fontId="3" fillId="0" borderId="16" xfId="42" applyNumberFormat="1" applyFont="1" applyFill="1" applyBorder="1" applyAlignment="1">
      <alignment horizontal="right" wrapText="1"/>
    </xf>
    <xf numFmtId="3" fontId="3" fillId="0" borderId="0" xfId="42" applyNumberFormat="1" applyFont="1" applyBorder="1" applyAlignment="1">
      <alignment horizontal="right" wrapText="1"/>
    </xf>
    <xf numFmtId="3" fontId="3" fillId="0" borderId="11" xfId="42" applyNumberFormat="1" applyFont="1" applyBorder="1" applyAlignment="1">
      <alignment horizontal="right" wrapText="1"/>
    </xf>
    <xf numFmtId="3" fontId="3" fillId="0" borderId="11" xfId="42" applyNumberFormat="1" applyFont="1" applyFill="1" applyBorder="1" applyAlignment="1">
      <alignment horizontal="right" wrapText="1"/>
    </xf>
    <xf numFmtId="167" fontId="3" fillId="0" borderId="0" xfId="0" applyNumberFormat="1" applyFont="1" applyAlignment="1">
      <alignment horizontal="right" wrapText="1"/>
    </xf>
    <xf numFmtId="3" fontId="3" fillId="0" borderId="17" xfId="0" applyNumberFormat="1" applyFont="1" applyBorder="1" applyAlignment="1">
      <alignment horizontal="right" wrapText="1"/>
    </xf>
    <xf numFmtId="37" fontId="89" fillId="0" borderId="0" xfId="42" applyNumberFormat="1" applyFont="1" applyAlignment="1">
      <alignment horizontal="right"/>
    </xf>
    <xf numFmtId="37" fontId="3" fillId="0" borderId="0" xfId="42" applyNumberFormat="1" applyFont="1" applyFill="1" applyAlignment="1">
      <alignment horizontal="right"/>
    </xf>
    <xf numFmtId="3" fontId="3" fillId="0" borderId="0" xfId="42" applyNumberFormat="1" applyFont="1" applyAlignment="1">
      <alignment horizontal="right" wrapText="1"/>
    </xf>
    <xf numFmtId="3" fontId="3" fillId="0" borderId="0" xfId="42" applyNumberFormat="1" applyFont="1" applyFill="1" applyBorder="1" applyAlignment="1">
      <alignment horizontal="right" wrapText="1"/>
    </xf>
    <xf numFmtId="37" fontId="0" fillId="0" borderId="0" xfId="42" applyNumberFormat="1" applyFont="1" applyAlignment="1">
      <alignment horizontal="right"/>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xf>
    <xf numFmtId="37" fontId="3" fillId="33" borderId="10" xfId="0" applyNumberFormat="1" applyFont="1" applyFill="1" applyBorder="1" applyAlignment="1">
      <alignment horizontal="right"/>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0" fontId="4" fillId="0" borderId="0" xfId="0"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xf>
    <xf numFmtId="37" fontId="4" fillId="13"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xf>
    <xf numFmtId="164" fontId="3" fillId="0" borderId="0" xfId="42" applyFont="1" applyFill="1" applyBorder="1" applyAlignment="1">
      <alignment/>
    </xf>
    <xf numFmtId="37" fontId="3" fillId="0" borderId="0" xfId="0" applyNumberFormat="1" applyFont="1" applyFill="1" applyBorder="1" applyAlignment="1">
      <alignment/>
    </xf>
    <xf numFmtId="37" fontId="3" fillId="0" borderId="0" xfId="0" applyNumberFormat="1" applyFont="1" applyFill="1" applyBorder="1" applyAlignment="1">
      <alignment horizontal="right"/>
    </xf>
    <xf numFmtId="37" fontId="3" fillId="0" borderId="0" xfId="0" applyNumberFormat="1" applyFont="1" applyFill="1" applyBorder="1" applyAlignment="1">
      <alignment/>
    </xf>
    <xf numFmtId="37" fontId="3" fillId="0" borderId="0" xfId="0" applyNumberFormat="1" applyFont="1" applyFill="1" applyBorder="1" applyAlignment="1">
      <alignment wrapText="1"/>
    </xf>
    <xf numFmtId="37" fontId="4" fillId="0" borderId="0" xfId="0" applyNumberFormat="1" applyFont="1" applyFill="1" applyBorder="1" applyAlignment="1">
      <alignment/>
    </xf>
    <xf numFmtId="0" fontId="3" fillId="0" borderId="0" xfId="0" applyFont="1" applyFill="1" applyBorder="1" applyAlignment="1">
      <alignment wrapText="1"/>
    </xf>
    <xf numFmtId="167" fontId="3" fillId="0" borderId="0" xfId="42" applyNumberFormat="1" applyFont="1" applyFill="1" applyBorder="1" applyAlignment="1">
      <alignment horizontal="left"/>
    </xf>
    <xf numFmtId="39" fontId="9" fillId="0" borderId="0" xfId="0" applyNumberFormat="1" applyFont="1" applyFill="1" applyBorder="1" applyAlignment="1">
      <alignment/>
    </xf>
    <xf numFmtId="39" fontId="4" fillId="0" borderId="0" xfId="0" applyNumberFormat="1" applyFont="1" applyFill="1" applyBorder="1" applyAlignment="1">
      <alignment/>
    </xf>
    <xf numFmtId="10" fontId="4" fillId="0" borderId="0" xfId="60" applyNumberFormat="1" applyFont="1" applyFill="1" applyBorder="1" applyAlignment="1">
      <alignment/>
    </xf>
    <xf numFmtId="39" fontId="4" fillId="0" borderId="0" xfId="0" applyNumberFormat="1" applyFont="1" applyFill="1" applyBorder="1" applyAlignment="1">
      <alignment/>
    </xf>
    <xf numFmtId="10" fontId="21" fillId="0" borderId="0" xfId="60" applyNumberFormat="1" applyFont="1" applyBorder="1" applyAlignment="1">
      <alignment horizontal="right" wrapText="1"/>
    </xf>
    <xf numFmtId="39" fontId="3" fillId="0" borderId="0" xfId="0" applyNumberFormat="1" applyFont="1" applyFill="1" applyBorder="1" applyAlignment="1">
      <alignment/>
    </xf>
    <xf numFmtId="0" fontId="3" fillId="0" borderId="0" xfId="0" applyFont="1" applyFill="1" applyBorder="1" applyAlignment="1">
      <alignment/>
    </xf>
    <xf numFmtId="164" fontId="4" fillId="0" borderId="0" xfId="42" applyFont="1" applyFill="1" applyBorder="1" applyAlignment="1">
      <alignment horizontal="left"/>
    </xf>
    <xf numFmtId="164" fontId="3" fillId="0" borderId="0" xfId="42" applyFont="1" applyFill="1" applyBorder="1" applyAlignment="1">
      <alignment horizontal="left"/>
    </xf>
    <xf numFmtId="10" fontId="21" fillId="0" borderId="0" xfId="60" applyNumberFormat="1" applyFont="1" applyFill="1" applyBorder="1" applyAlignment="1">
      <alignment horizontal="right" wrapText="1"/>
    </xf>
    <xf numFmtId="37" fontId="3" fillId="0" borderId="0" xfId="0" applyNumberFormat="1" applyFont="1" applyFill="1" applyBorder="1" applyAlignment="1">
      <alignment horizontal="left"/>
    </xf>
    <xf numFmtId="10" fontId="3" fillId="0" borderId="0" xfId="60" applyNumberFormat="1" applyFont="1" applyFill="1" applyBorder="1" applyAlignment="1">
      <alignment/>
    </xf>
    <xf numFmtId="0" fontId="0" fillId="0" borderId="0" xfId="0" applyFont="1" applyFill="1" applyAlignment="1">
      <alignment/>
    </xf>
    <xf numFmtId="37" fontId="108" fillId="0" borderId="0" xfId="0" applyNumberFormat="1" applyFont="1" applyFill="1" applyBorder="1" applyAlignment="1">
      <alignment/>
    </xf>
    <xf numFmtId="0" fontId="0" fillId="0" borderId="0" xfId="0" applyFont="1" applyFill="1" applyAlignment="1">
      <alignment wrapText="1"/>
    </xf>
    <xf numFmtId="37" fontId="88" fillId="0" borderId="0" xfId="0" applyNumberFormat="1" applyFont="1" applyFill="1" applyBorder="1" applyAlignment="1">
      <alignment horizontal="right"/>
    </xf>
    <xf numFmtId="37" fontId="93" fillId="0" borderId="0" xfId="0" applyNumberFormat="1" applyFont="1" applyFill="1" applyBorder="1" applyAlignment="1">
      <alignment horizontal="right"/>
    </xf>
    <xf numFmtId="37" fontId="93" fillId="34" borderId="0" xfId="0" applyNumberFormat="1" applyFont="1" applyFill="1" applyBorder="1" applyAlignment="1">
      <alignment horizontal="right"/>
    </xf>
    <xf numFmtId="37" fontId="3" fillId="34" borderId="0" xfId="0" applyNumberFormat="1" applyFont="1" applyFill="1" applyBorder="1" applyAlignment="1">
      <alignment horizontal="right"/>
    </xf>
    <xf numFmtId="0" fontId="4" fillId="0" borderId="13" xfId="42" applyNumberFormat="1" applyFont="1" applyBorder="1" applyAlignment="1">
      <alignment horizontal="center" vertical="top" wrapText="1"/>
    </xf>
    <xf numFmtId="0" fontId="17" fillId="0" borderId="0" xfId="0" applyFont="1" applyAlignment="1">
      <alignment horizontal="left" vertical="top" wrapText="1" indent="1"/>
    </xf>
    <xf numFmtId="37" fontId="98" fillId="0" borderId="0" xfId="0" applyNumberFormat="1" applyFont="1" applyFill="1" applyBorder="1" applyAlignment="1">
      <alignment wrapText="1"/>
    </xf>
    <xf numFmtId="167" fontId="4" fillId="34" borderId="0" xfId="42" applyNumberFormat="1" applyFont="1" applyFill="1" applyBorder="1" applyAlignment="1">
      <alignment horizontal="right" wrapText="1"/>
    </xf>
    <xf numFmtId="2" fontId="3" fillId="0" borderId="0" xfId="0" applyNumberFormat="1" applyFont="1" applyAlignment="1">
      <alignment horizontal="right" wrapText="1"/>
    </xf>
    <xf numFmtId="164" fontId="3" fillId="0" borderId="0" xfId="42" applyFont="1" applyFill="1" applyAlignment="1">
      <alignment horizontal="right" wrapText="1"/>
    </xf>
    <xf numFmtId="165" fontId="3" fillId="0" borderId="0" xfId="42" applyNumberFormat="1" applyFont="1" applyFill="1" applyBorder="1" applyAlignment="1">
      <alignment horizontal="right" wrapText="1"/>
    </xf>
    <xf numFmtId="0" fontId="4" fillId="0" borderId="16" xfId="0" applyFont="1" applyBorder="1" applyAlignment="1">
      <alignment horizontal="left" vertical="top" wrapText="1" indent="1"/>
    </xf>
    <xf numFmtId="0" fontId="3" fillId="0" borderId="0" xfId="0" applyFont="1" applyBorder="1" applyAlignment="1">
      <alignment horizontal="left" vertical="top" wrapText="1" indent="1"/>
    </xf>
    <xf numFmtId="0" fontId="15" fillId="0" borderId="0" xfId="0" applyFont="1" applyFill="1" applyAlignment="1">
      <alignment horizontal="right" wrapText="1"/>
    </xf>
    <xf numFmtId="0" fontId="13" fillId="0" borderId="0" xfId="0" applyFont="1" applyFill="1" applyAlignment="1">
      <alignment horizontal="right" wrapText="1"/>
    </xf>
    <xf numFmtId="167" fontId="22" fillId="0" borderId="0" xfId="42" applyNumberFormat="1" applyFont="1" applyFill="1" applyAlignment="1">
      <alignment horizontal="right" wrapText="1"/>
    </xf>
    <xf numFmtId="167" fontId="13" fillId="0" borderId="0" xfId="42" applyNumberFormat="1" applyFont="1" applyFill="1" applyAlignment="1">
      <alignment horizontal="right" wrapText="1"/>
    </xf>
    <xf numFmtId="167" fontId="13" fillId="0" borderId="0" xfId="0" applyNumberFormat="1" applyFont="1" applyFill="1" applyAlignment="1">
      <alignment horizontal="right" wrapText="1"/>
    </xf>
    <xf numFmtId="0" fontId="20" fillId="0" borderId="0" xfId="0" applyFont="1" applyFill="1" applyAlignment="1">
      <alignment horizontal="right" wrapText="1"/>
    </xf>
    <xf numFmtId="167" fontId="8" fillId="33" borderId="10" xfId="42" applyNumberFormat="1" applyFont="1" applyFill="1" applyBorder="1" applyAlignment="1">
      <alignment horizontal="right" wrapText="1"/>
    </xf>
    <xf numFmtId="167" fontId="7" fillId="33" borderId="0" xfId="42" applyNumberFormat="1" applyFont="1" applyFill="1" applyBorder="1" applyAlignment="1">
      <alignment horizontal="right" wrapText="1"/>
    </xf>
    <xf numFmtId="167" fontId="3" fillId="0" borderId="0" xfId="42" applyNumberFormat="1" applyFont="1" applyFill="1" applyBorder="1" applyAlignment="1">
      <alignment horizontal="right" wrapText="1"/>
    </xf>
    <xf numFmtId="37" fontId="4" fillId="0" borderId="0" xfId="0" applyNumberFormat="1" applyFont="1" applyFill="1" applyBorder="1" applyAlignment="1">
      <alignment wrapText="1"/>
    </xf>
    <xf numFmtId="167" fontId="8" fillId="33" borderId="10" xfId="42" applyNumberFormat="1" applyFont="1" applyFill="1" applyBorder="1" applyAlignment="1">
      <alignment horizontal="right" wrapText="1"/>
    </xf>
    <xf numFmtId="167" fontId="89" fillId="0" borderId="0" xfId="42" applyNumberFormat="1" applyFont="1" applyFill="1" applyBorder="1" applyAlignment="1">
      <alignment horizontal="right" wrapText="1"/>
    </xf>
    <xf numFmtId="167" fontId="8" fillId="33" borderId="10" xfId="42" applyNumberFormat="1" applyFont="1" applyFill="1" applyBorder="1" applyAlignment="1">
      <alignment horizontal="right" wrapText="1"/>
    </xf>
    <xf numFmtId="167" fontId="4" fillId="0" borderId="0" xfId="42" applyNumberFormat="1" applyFont="1" applyFill="1" applyBorder="1" applyAlignment="1">
      <alignment wrapText="1"/>
    </xf>
    <xf numFmtId="167" fontId="98" fillId="30" borderId="0" xfId="42" applyNumberFormat="1" applyFont="1" applyFill="1" applyBorder="1" applyAlignment="1">
      <alignment horizontal="right" wrapText="1"/>
    </xf>
    <xf numFmtId="37" fontId="98" fillId="0" borderId="0" xfId="0" applyNumberFormat="1" applyFont="1" applyFill="1" applyBorder="1" applyAlignment="1">
      <alignment horizontal="left"/>
    </xf>
    <xf numFmtId="37" fontId="115" fillId="0" borderId="0" xfId="0" applyNumberFormat="1" applyFont="1" applyFill="1" applyBorder="1" applyAlignment="1">
      <alignment vertical="top"/>
    </xf>
    <xf numFmtId="3" fontId="4" fillId="34" borderId="0"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0" fontId="3" fillId="34" borderId="0" xfId="0" applyFont="1" applyFill="1" applyBorder="1" applyAlignment="1">
      <alignment horizontal="right" wrapText="1"/>
    </xf>
    <xf numFmtId="167" fontId="3" fillId="34" borderId="0" xfId="42" applyNumberFormat="1" applyFont="1" applyFill="1" applyBorder="1" applyAlignment="1">
      <alignment horizontal="right" wrapText="1"/>
    </xf>
    <xf numFmtId="3" fontId="4" fillId="0" borderId="17" xfId="0" applyNumberFormat="1" applyFont="1" applyBorder="1" applyAlignment="1">
      <alignment horizontal="right"/>
    </xf>
    <xf numFmtId="3" fontId="4" fillId="0" borderId="16" xfId="0" applyNumberFormat="1" applyFont="1" applyBorder="1" applyAlignment="1">
      <alignment horizontal="right"/>
    </xf>
    <xf numFmtId="3" fontId="4" fillId="0" borderId="12" xfId="0" applyNumberFormat="1" applyFont="1" applyBorder="1" applyAlignment="1">
      <alignment horizontal="right"/>
    </xf>
    <xf numFmtId="3" fontId="4" fillId="0" borderId="11" xfId="0" applyNumberFormat="1" applyFont="1" applyBorder="1" applyAlignment="1">
      <alignment horizontal="right" wrapText="1"/>
    </xf>
    <xf numFmtId="167" fontId="4" fillId="0" borderId="11" xfId="42" applyNumberFormat="1" applyFont="1" applyBorder="1" applyAlignment="1">
      <alignment horizontal="right" wrapText="1"/>
    </xf>
    <xf numFmtId="167" fontId="4" fillId="0" borderId="12" xfId="42" applyNumberFormat="1" applyFont="1" applyBorder="1" applyAlignment="1">
      <alignment horizontal="right"/>
    </xf>
    <xf numFmtId="37" fontId="4" fillId="13" borderId="0" xfId="0" applyNumberFormat="1" applyFont="1" applyFill="1" applyBorder="1" applyAlignment="1">
      <alignment horizontal="right"/>
    </xf>
    <xf numFmtId="37" fontId="3" fillId="13" borderId="0" xfId="0" applyNumberFormat="1" applyFont="1" applyFill="1" applyBorder="1" applyAlignment="1">
      <alignment horizontal="right"/>
    </xf>
    <xf numFmtId="39" fontId="4" fillId="13" borderId="0" xfId="0" applyNumberFormat="1" applyFont="1" applyFill="1" applyBorder="1" applyAlignment="1">
      <alignment horizontal="right"/>
    </xf>
    <xf numFmtId="39" fontId="3" fillId="13" borderId="0" xfId="0" applyNumberFormat="1" applyFont="1" applyFill="1" applyBorder="1" applyAlignment="1">
      <alignment horizontal="right"/>
    </xf>
    <xf numFmtId="39" fontId="4" fillId="0" borderId="0" xfId="0" applyNumberFormat="1" applyFont="1" applyFill="1" applyAlignment="1">
      <alignment horizontal="right" wrapText="1"/>
    </xf>
    <xf numFmtId="39" fontId="3" fillId="0" borderId="0" xfId="0" applyNumberFormat="1" applyFont="1" applyFill="1" applyBorder="1" applyAlignment="1">
      <alignment horizontal="right"/>
    </xf>
    <xf numFmtId="3" fontId="3" fillId="0" borderId="0" xfId="0" applyNumberFormat="1" applyFont="1" applyAlignment="1">
      <alignment/>
    </xf>
    <xf numFmtId="37" fontId="5" fillId="0" borderId="0" xfId="0" applyNumberFormat="1" applyFont="1" applyFill="1" applyBorder="1" applyAlignment="1">
      <alignment horizontal="left"/>
    </xf>
    <xf numFmtId="3" fontId="4" fillId="0" borderId="0" xfId="0" applyNumberFormat="1" applyFont="1" applyFill="1" applyBorder="1" applyAlignment="1">
      <alignment horizontal="right" wrapText="1"/>
    </xf>
    <xf numFmtId="167" fontId="4" fillId="0" borderId="16" xfId="42" applyNumberFormat="1" applyFont="1" applyFill="1" applyBorder="1" applyAlignment="1">
      <alignment horizontal="right" wrapText="1"/>
    </xf>
    <xf numFmtId="167" fontId="4" fillId="0" borderId="17" xfId="42" applyNumberFormat="1" applyFont="1" applyBorder="1" applyAlignment="1">
      <alignment horizontal="right" wrapText="1"/>
    </xf>
    <xf numFmtId="3" fontId="4" fillId="0" borderId="16" xfId="0" applyNumberFormat="1" applyFont="1" applyBorder="1" applyAlignment="1">
      <alignment horizontal="right" wrapText="1"/>
    </xf>
    <xf numFmtId="3" fontId="4" fillId="0" borderId="11" xfId="0" applyNumberFormat="1" applyFont="1" applyFill="1" applyBorder="1" applyAlignment="1">
      <alignment horizontal="right" wrapText="1"/>
    </xf>
    <xf numFmtId="3" fontId="4" fillId="0" borderId="17" xfId="0" applyNumberFormat="1" applyFont="1" applyFill="1" applyBorder="1" applyAlignment="1">
      <alignment horizontal="right" wrapText="1"/>
    </xf>
    <xf numFmtId="167" fontId="3" fillId="0" borderId="0" xfId="42" applyNumberFormat="1" applyFont="1" applyFill="1" applyBorder="1" applyAlignment="1" quotePrefix="1">
      <alignment horizontal="right" wrapText="1"/>
    </xf>
    <xf numFmtId="167" fontId="3" fillId="0" borderId="16" xfId="42" applyNumberFormat="1" applyFont="1" applyBorder="1" applyAlignment="1">
      <alignment horizontal="right" wrapText="1"/>
    </xf>
    <xf numFmtId="37" fontId="16" fillId="34" borderId="0" xfId="0" applyNumberFormat="1" applyFont="1" applyFill="1" applyBorder="1" applyAlignment="1">
      <alignment horizontal="right" wrapText="1"/>
    </xf>
    <xf numFmtId="167" fontId="16" fillId="0" borderId="0" xfId="42" applyNumberFormat="1" applyFont="1" applyFill="1" applyBorder="1" applyAlignment="1">
      <alignment horizontal="right" wrapText="1"/>
    </xf>
    <xf numFmtId="3" fontId="3" fillId="34" borderId="18" xfId="0" applyNumberFormat="1" applyFont="1" applyFill="1" applyBorder="1" applyAlignment="1">
      <alignment horizontal="right" wrapText="1"/>
    </xf>
    <xf numFmtId="3" fontId="16" fillId="34" borderId="19" xfId="0" applyNumberFormat="1" applyFont="1" applyFill="1" applyBorder="1" applyAlignment="1">
      <alignment horizontal="right" wrapText="1"/>
    </xf>
    <xf numFmtId="3" fontId="3" fillId="34" borderId="0" xfId="0" applyNumberFormat="1" applyFont="1" applyFill="1" applyAlignment="1">
      <alignment horizontal="right" wrapText="1"/>
    </xf>
    <xf numFmtId="39" fontId="3" fillId="34" borderId="0" xfId="0" applyNumberFormat="1" applyFont="1" applyFill="1" applyAlignment="1">
      <alignment horizontal="right" wrapText="1"/>
    </xf>
    <xf numFmtId="166" fontId="3" fillId="34" borderId="0" xfId="42" applyNumberFormat="1" applyFont="1" applyFill="1" applyAlignment="1">
      <alignment horizontal="right" wrapText="1"/>
    </xf>
    <xf numFmtId="165" fontId="3" fillId="34" borderId="0" xfId="0" applyNumberFormat="1" applyFont="1" applyFill="1" applyAlignment="1">
      <alignment horizontal="right" wrapText="1"/>
    </xf>
    <xf numFmtId="37" fontId="3" fillId="34" borderId="0" xfId="0" applyNumberFormat="1" applyFont="1" applyFill="1" applyAlignment="1">
      <alignment horizontal="right" wrapText="1"/>
    </xf>
    <xf numFmtId="165" fontId="3" fillId="34" borderId="0" xfId="0" applyNumberFormat="1" applyFont="1" applyFill="1" applyBorder="1" applyAlignment="1">
      <alignment horizontal="right" wrapText="1"/>
    </xf>
    <xf numFmtId="167" fontId="3" fillId="0" borderId="18" xfId="42" applyNumberFormat="1" applyFont="1" applyFill="1" applyBorder="1" applyAlignment="1">
      <alignment horizontal="right" wrapText="1"/>
    </xf>
    <xf numFmtId="167" fontId="3" fillId="0" borderId="20" xfId="42" applyNumberFormat="1" applyFont="1" applyFill="1" applyBorder="1" applyAlignment="1">
      <alignment horizontal="right" wrapText="1"/>
    </xf>
    <xf numFmtId="37" fontId="3" fillId="0" borderId="20" xfId="0" applyNumberFormat="1" applyFont="1" applyFill="1" applyBorder="1" applyAlignment="1">
      <alignment horizontal="right" wrapText="1"/>
    </xf>
    <xf numFmtId="37" fontId="16" fillId="0" borderId="19" xfId="0" applyNumberFormat="1" applyFont="1" applyFill="1" applyBorder="1" applyAlignment="1">
      <alignment horizontal="right" wrapText="1"/>
    </xf>
    <xf numFmtId="37" fontId="16" fillId="0" borderId="21" xfId="0" applyNumberFormat="1" applyFont="1" applyFill="1" applyBorder="1" applyAlignment="1">
      <alignment horizontal="right" wrapText="1"/>
    </xf>
    <xf numFmtId="167" fontId="16" fillId="0" borderId="19" xfId="42" applyNumberFormat="1" applyFont="1" applyFill="1" applyBorder="1" applyAlignment="1">
      <alignment horizontal="right" wrapText="1"/>
    </xf>
    <xf numFmtId="167" fontId="16" fillId="0" borderId="21" xfId="0" applyNumberFormat="1" applyFont="1" applyFill="1" applyBorder="1" applyAlignment="1">
      <alignment horizontal="right" wrapText="1"/>
    </xf>
    <xf numFmtId="0" fontId="10" fillId="33" borderId="10" xfId="0" applyFont="1" applyFill="1" applyBorder="1" applyAlignment="1">
      <alignment horizontal="left"/>
    </xf>
    <xf numFmtId="37" fontId="8" fillId="33" borderId="10" xfId="0" applyNumberFormat="1" applyFont="1" applyFill="1" applyBorder="1" applyAlignment="1">
      <alignment horizontal="left"/>
    </xf>
    <xf numFmtId="37" fontId="8" fillId="33" borderId="10" xfId="0" applyNumberFormat="1" applyFont="1" applyFill="1" applyBorder="1" applyAlignment="1">
      <alignment horizontal="right" wrapText="1"/>
    </xf>
    <xf numFmtId="37" fontId="7" fillId="33" borderId="0" xfId="0" applyNumberFormat="1" applyFont="1" applyFill="1" applyBorder="1" applyAlignment="1">
      <alignment horizontal="right" wrapText="1"/>
    </xf>
    <xf numFmtId="37" fontId="7" fillId="33" borderId="11" xfId="0" applyNumberFormat="1" applyFont="1" applyFill="1" applyBorder="1" applyAlignment="1">
      <alignment horizontal="center"/>
    </xf>
    <xf numFmtId="37" fontId="3" fillId="0" borderId="0" xfId="0" applyNumberFormat="1" applyFont="1" applyFill="1" applyBorder="1" applyAlignment="1">
      <alignment horizontal="left"/>
    </xf>
    <xf numFmtId="0" fontId="3" fillId="0" borderId="0" xfId="0" applyFont="1" applyFill="1" applyBorder="1" applyAlignment="1">
      <alignment horizontal="left"/>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4"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9" fontId="3" fillId="0" borderId="0" xfId="0" applyNumberFormat="1" applyFont="1" applyFill="1" applyBorder="1" applyAlignment="1">
      <alignment horizontal="left"/>
    </xf>
    <xf numFmtId="39" fontId="3" fillId="0" borderId="0" xfId="0" applyNumberFormat="1" applyFont="1" applyFill="1" applyBorder="1" applyAlignment="1">
      <alignment horizontal="right" wrapText="1"/>
    </xf>
    <xf numFmtId="39" fontId="98" fillId="0" borderId="0" xfId="0" applyNumberFormat="1" applyFont="1" applyFill="1" applyBorder="1" applyAlignment="1">
      <alignment horizontal="right" wrapText="1"/>
    </xf>
    <xf numFmtId="37" fontId="3" fillId="0" borderId="0" xfId="0" applyNumberFormat="1" applyFont="1" applyFill="1" applyBorder="1" applyAlignment="1" quotePrefix="1">
      <alignment horizontal="left"/>
    </xf>
    <xf numFmtId="37" fontId="98" fillId="34" borderId="0" xfId="0" applyNumberFormat="1" applyFont="1" applyFill="1" applyBorder="1" applyAlignment="1">
      <alignment horizontal="right" wrapText="1"/>
    </xf>
    <xf numFmtId="37" fontId="98" fillId="0" borderId="0" xfId="0" applyNumberFormat="1" applyFont="1" applyFill="1" applyBorder="1" applyAlignment="1">
      <alignment horizontal="right" wrapText="1"/>
    </xf>
    <xf numFmtId="37" fontId="9" fillId="0" borderId="0" xfId="0" applyNumberFormat="1" applyFont="1" applyFill="1" applyBorder="1" applyAlignment="1">
      <alignment horizontal="left"/>
    </xf>
    <xf numFmtId="39" fontId="98" fillId="34" borderId="0" xfId="0" applyNumberFormat="1" applyFont="1" applyFill="1" applyBorder="1" applyAlignment="1">
      <alignment horizontal="right" wrapText="1"/>
    </xf>
    <xf numFmtId="0" fontId="12" fillId="0" borderId="0" xfId="0" applyFont="1" applyFill="1" applyBorder="1" applyAlignment="1">
      <alignment/>
    </xf>
    <xf numFmtId="37" fontId="97" fillId="34" borderId="0" xfId="0" applyNumberFormat="1" applyFont="1" applyFill="1" applyBorder="1" applyAlignment="1">
      <alignment horizontal="right" wrapText="1"/>
    </xf>
    <xf numFmtId="37" fontId="97" fillId="0" borderId="0" xfId="0" applyNumberFormat="1" applyFont="1" applyFill="1" applyBorder="1" applyAlignment="1">
      <alignment horizontal="right" wrapText="1"/>
    </xf>
    <xf numFmtId="167" fontId="3" fillId="0" borderId="0" xfId="42" applyNumberFormat="1" applyFont="1" applyFill="1" applyBorder="1" applyAlignment="1">
      <alignment horizontal="right" wrapText="1"/>
    </xf>
    <xf numFmtId="37" fontId="4" fillId="0" borderId="0" xfId="0" applyNumberFormat="1" applyFont="1" applyFill="1" applyBorder="1" applyAlignment="1">
      <alignment/>
    </xf>
    <xf numFmtId="37" fontId="3" fillId="0" borderId="0" xfId="0" applyNumberFormat="1" applyFont="1" applyFill="1" applyBorder="1" applyAlignment="1">
      <alignment/>
    </xf>
    <xf numFmtId="37" fontId="12" fillId="0" borderId="0" xfId="0" applyNumberFormat="1" applyFont="1" applyFill="1" applyBorder="1" applyAlignment="1">
      <alignment horizontal="left"/>
    </xf>
    <xf numFmtId="167" fontId="3" fillId="34" borderId="0" xfId="42" applyNumberFormat="1" applyFont="1" applyFill="1" applyBorder="1" applyAlignment="1">
      <alignment horizontal="right" wrapText="1"/>
    </xf>
    <xf numFmtId="37" fontId="88" fillId="0" borderId="0" xfId="0" applyNumberFormat="1" applyFont="1" applyFill="1" applyBorder="1" applyAlignment="1">
      <alignment horizontal="right" wrapText="1"/>
    </xf>
    <xf numFmtId="37" fontId="3" fillId="0" borderId="0" xfId="0" applyNumberFormat="1" applyFont="1" applyFill="1" applyBorder="1" applyAlignment="1">
      <alignment/>
    </xf>
    <xf numFmtId="37" fontId="89" fillId="0" borderId="0" xfId="0" applyNumberFormat="1" applyFont="1" applyFill="1" applyBorder="1" applyAlignment="1">
      <alignment horizontal="right" wrapText="1"/>
    </xf>
    <xf numFmtId="37" fontId="88" fillId="34" borderId="0" xfId="0" applyNumberFormat="1" applyFont="1" applyFill="1" applyBorder="1" applyAlignment="1">
      <alignment horizontal="right" wrapText="1"/>
    </xf>
    <xf numFmtId="37" fontId="93" fillId="34" borderId="0" xfId="0" applyNumberFormat="1" applyFont="1" applyFill="1" applyBorder="1" applyAlignment="1">
      <alignment horizontal="right" wrapText="1"/>
    </xf>
    <xf numFmtId="0" fontId="5" fillId="0" borderId="0" xfId="0" applyFont="1" applyBorder="1" applyAlignment="1">
      <alignment horizontal="left" vertical="top" wrapText="1" indent="1"/>
    </xf>
    <xf numFmtId="167" fontId="4" fillId="33" borderId="10" xfId="42" applyNumberFormat="1" applyFont="1" applyFill="1" applyBorder="1" applyAlignment="1">
      <alignment horizontal="right"/>
    </xf>
    <xf numFmtId="167" fontId="4" fillId="33" borderId="11" xfId="42" applyNumberFormat="1" applyFont="1" applyFill="1" applyBorder="1" applyAlignment="1">
      <alignment horizontal="right"/>
    </xf>
    <xf numFmtId="167" fontId="31" fillId="0" borderId="0" xfId="42" applyNumberFormat="1" applyFont="1" applyAlignment="1">
      <alignment horizontal="right"/>
    </xf>
    <xf numFmtId="167" fontId="4" fillId="0" borderId="0" xfId="42" applyNumberFormat="1" applyFont="1" applyFill="1" applyAlignment="1">
      <alignment horizontal="right"/>
    </xf>
    <xf numFmtId="167" fontId="4" fillId="0" borderId="10" xfId="42" applyNumberFormat="1" applyFont="1" applyFill="1" applyBorder="1" applyAlignment="1">
      <alignment horizontal="right" wrapText="1"/>
    </xf>
    <xf numFmtId="167" fontId="3" fillId="0" borderId="10" xfId="42" applyNumberFormat="1" applyFont="1" applyFill="1" applyBorder="1" applyAlignment="1">
      <alignment horizontal="right" wrapText="1"/>
    </xf>
    <xf numFmtId="167" fontId="3" fillId="0" borderId="0" xfId="42" applyNumberFormat="1" applyFont="1" applyFill="1" applyAlignment="1">
      <alignment wrapText="1"/>
    </xf>
    <xf numFmtId="167" fontId="4" fillId="0" borderId="0" xfId="42" applyNumberFormat="1" applyFont="1" applyAlignment="1">
      <alignment horizontal="right" vertical="top" wrapText="1"/>
    </xf>
    <xf numFmtId="167" fontId="3" fillId="0" borderId="16" xfId="42" applyNumberFormat="1" applyFont="1" applyFill="1" applyBorder="1" applyAlignment="1">
      <alignment wrapText="1"/>
    </xf>
    <xf numFmtId="167" fontId="4" fillId="0" borderId="16" xfId="42" applyNumberFormat="1" applyFont="1" applyBorder="1" applyAlignment="1">
      <alignment wrapText="1"/>
    </xf>
    <xf numFmtId="167" fontId="3" fillId="0" borderId="16" xfId="42" applyNumberFormat="1" applyFont="1" applyBorder="1" applyAlignment="1">
      <alignment wrapText="1"/>
    </xf>
    <xf numFmtId="167" fontId="4" fillId="0" borderId="16" xfId="42" applyNumberFormat="1" applyFont="1" applyBorder="1" applyAlignment="1">
      <alignment horizontal="right" wrapText="1"/>
    </xf>
    <xf numFmtId="167" fontId="3" fillId="0" borderId="11" xfId="42" applyNumberFormat="1" applyFont="1" applyFill="1" applyBorder="1" applyAlignment="1">
      <alignment wrapText="1"/>
    </xf>
    <xf numFmtId="167" fontId="4" fillId="0" borderId="0" xfId="42" applyNumberFormat="1" applyFont="1" applyBorder="1" applyAlignment="1">
      <alignment horizontal="right" wrapText="1"/>
    </xf>
    <xf numFmtId="167" fontId="0" fillId="0" borderId="0" xfId="0" applyNumberFormat="1" applyFont="1" applyAlignment="1">
      <alignment/>
    </xf>
    <xf numFmtId="39" fontId="3" fillId="0" borderId="0" xfId="0" applyNumberFormat="1" applyFont="1" applyFill="1" applyBorder="1" applyAlignment="1">
      <alignment horizontal="right" wrapText="1"/>
    </xf>
    <xf numFmtId="167" fontId="91" fillId="0" borderId="0" xfId="42" applyNumberFormat="1" applyFont="1" applyFill="1" applyBorder="1" applyAlignment="1">
      <alignment horizontal="right" wrapText="1"/>
    </xf>
    <xf numFmtId="167" fontId="91" fillId="34" borderId="0" xfId="42" applyNumberFormat="1" applyFont="1" applyFill="1" applyBorder="1" applyAlignment="1">
      <alignment horizontal="right" wrapText="1"/>
    </xf>
    <xf numFmtId="165" fontId="89" fillId="30" borderId="0" xfId="0" applyNumberFormat="1" applyFont="1" applyFill="1" applyBorder="1" applyAlignment="1">
      <alignment horizontal="right" wrapText="1"/>
    </xf>
    <xf numFmtId="166" fontId="89" fillId="0" borderId="0" xfId="42" applyNumberFormat="1" applyFont="1" applyFill="1" applyBorder="1" applyAlignment="1">
      <alignment horizontal="right" wrapText="1"/>
    </xf>
    <xf numFmtId="169" fontId="91" fillId="34" borderId="0" xfId="42" applyNumberFormat="1" applyFont="1" applyFill="1" applyBorder="1" applyAlignment="1">
      <alignment horizontal="right" wrapText="1"/>
    </xf>
    <xf numFmtId="166" fontId="91" fillId="0" borderId="0" xfId="42" applyNumberFormat="1" applyFont="1" applyFill="1" applyBorder="1" applyAlignment="1">
      <alignment horizontal="right" wrapText="1"/>
    </xf>
    <xf numFmtId="164" fontId="89" fillId="34" borderId="0" xfId="42" applyFont="1" applyFill="1" applyBorder="1" applyAlignment="1">
      <alignment horizontal="right" wrapText="1"/>
    </xf>
    <xf numFmtId="37" fontId="89" fillId="0" borderId="0" xfId="0" applyNumberFormat="1" applyFont="1" applyFill="1" applyBorder="1" applyAlignment="1">
      <alignment vertical="top"/>
    </xf>
    <xf numFmtId="37" fontId="89" fillId="0" borderId="0" xfId="0" applyNumberFormat="1" applyFont="1" applyAlignment="1">
      <alignment vertical="top"/>
    </xf>
    <xf numFmtId="37" fontId="89" fillId="0" borderId="0" xfId="0" applyNumberFormat="1" applyFont="1" applyBorder="1" applyAlignment="1">
      <alignment vertical="top"/>
    </xf>
    <xf numFmtId="164" fontId="91" fillId="0" borderId="0" xfId="42" applyFont="1" applyFill="1" applyAlignment="1">
      <alignment horizontal="right" wrapText="1"/>
    </xf>
    <xf numFmtId="2" fontId="91" fillId="0" borderId="0" xfId="0" applyNumberFormat="1" applyFont="1" applyAlignment="1">
      <alignment horizontal="right" wrapText="1"/>
    </xf>
    <xf numFmtId="37" fontId="4" fillId="34" borderId="0" xfId="42" applyNumberFormat="1" applyFont="1" applyFill="1" applyAlignment="1">
      <alignment horizontal="right" wrapText="1"/>
    </xf>
    <xf numFmtId="167" fontId="4" fillId="34" borderId="0" xfId="42" applyNumberFormat="1" applyFont="1" applyFill="1" applyAlignment="1">
      <alignment horizontal="right" wrapText="1"/>
    </xf>
    <xf numFmtId="0" fontId="4" fillId="34" borderId="0" xfId="0" applyFont="1" applyFill="1" applyAlignment="1">
      <alignment horizontal="right" wrapText="1"/>
    </xf>
    <xf numFmtId="172" fontId="4" fillId="34" borderId="0" xfId="42" applyNumberFormat="1" applyFont="1" applyFill="1" applyAlignment="1">
      <alignment horizontal="right" wrapText="1"/>
    </xf>
    <xf numFmtId="167" fontId="3" fillId="0" borderId="0" xfId="42" applyNumberFormat="1" applyFont="1" applyFill="1" applyBorder="1" applyAlignment="1">
      <alignment horizontal="left" wrapText="1"/>
    </xf>
    <xf numFmtId="165" fontId="4" fillId="34" borderId="0" xfId="0" applyNumberFormat="1" applyFont="1" applyFill="1" applyBorder="1" applyAlignment="1">
      <alignment wrapText="1"/>
    </xf>
    <xf numFmtId="165" fontId="3" fillId="34" borderId="0" xfId="0" applyNumberFormat="1" applyFont="1" applyFill="1" applyBorder="1" applyAlignment="1">
      <alignment wrapText="1"/>
    </xf>
    <xf numFmtId="37" fontId="4" fillId="30" borderId="0" xfId="0" applyNumberFormat="1" applyFont="1" applyFill="1" applyBorder="1" applyAlignment="1">
      <alignment horizontal="right" wrapText="1"/>
    </xf>
    <xf numFmtId="37" fontId="4" fillId="0" borderId="0" xfId="42" applyNumberFormat="1" applyFont="1" applyAlignment="1">
      <alignment horizontal="right" wrapText="1"/>
    </xf>
    <xf numFmtId="0" fontId="3" fillId="0" borderId="0" xfId="0" applyFont="1" applyBorder="1" applyAlignment="1">
      <alignment horizontal="left" wrapText="1"/>
    </xf>
    <xf numFmtId="37" fontId="4" fillId="30" borderId="0" xfId="42" applyNumberFormat="1" applyFont="1" applyFill="1" applyBorder="1" applyAlignment="1">
      <alignment horizontal="right" wrapText="1"/>
    </xf>
    <xf numFmtId="167" fontId="3" fillId="30" borderId="0" xfId="42" applyNumberFormat="1" applyFont="1" applyFill="1" applyBorder="1" applyAlignment="1">
      <alignment horizontal="right" wrapText="1"/>
    </xf>
    <xf numFmtId="167" fontId="4" fillId="30" borderId="0" xfId="42" applyNumberFormat="1" applyFont="1" applyFill="1" applyBorder="1" applyAlignment="1">
      <alignment horizontal="right" wrapText="1"/>
    </xf>
    <xf numFmtId="167" fontId="3" fillId="0" borderId="22" xfId="42" applyNumberFormat="1" applyFont="1" applyFill="1" applyBorder="1" applyAlignment="1">
      <alignment horizontal="right" wrapText="1"/>
    </xf>
    <xf numFmtId="0" fontId="4" fillId="0" borderId="22" xfId="0" applyFont="1" applyBorder="1" applyAlignment="1">
      <alignment wrapText="1"/>
    </xf>
    <xf numFmtId="167" fontId="4" fillId="0" borderId="22" xfId="42" applyNumberFormat="1" applyFont="1" applyBorder="1" applyAlignment="1">
      <alignment horizontal="right" wrapText="1"/>
    </xf>
    <xf numFmtId="167" fontId="3" fillId="0" borderId="22" xfId="42" applyNumberFormat="1" applyFont="1" applyBorder="1" applyAlignment="1">
      <alignment horizontal="right" wrapText="1"/>
    </xf>
    <xf numFmtId="0" fontId="5" fillId="0" borderId="22" xfId="0" applyFont="1" applyBorder="1" applyAlignment="1">
      <alignment vertical="top" wrapText="1"/>
    </xf>
    <xf numFmtId="37" fontId="4" fillId="0" borderId="22" xfId="42" applyNumberFormat="1" applyFont="1" applyBorder="1" applyAlignment="1">
      <alignment wrapText="1"/>
    </xf>
    <xf numFmtId="37" fontId="3" fillId="0" borderId="22" xfId="42" applyNumberFormat="1" applyFont="1" applyBorder="1" applyAlignment="1">
      <alignment wrapText="1"/>
    </xf>
    <xf numFmtId="37" fontId="3" fillId="0" borderId="22" xfId="42" applyNumberFormat="1" applyFont="1" applyFill="1" applyBorder="1" applyAlignment="1">
      <alignment wrapText="1"/>
    </xf>
    <xf numFmtId="37" fontId="3" fillId="0" borderId="22" xfId="42" applyNumberFormat="1" applyFont="1" applyFill="1" applyBorder="1" applyAlignment="1">
      <alignment horizontal="right" wrapText="1"/>
    </xf>
    <xf numFmtId="0" fontId="5" fillId="0" borderId="0" xfId="0" applyFont="1" applyBorder="1" applyAlignment="1">
      <alignment vertical="top" wrapText="1"/>
    </xf>
    <xf numFmtId="37" fontId="4" fillId="0" borderId="0" xfId="42" applyNumberFormat="1" applyFont="1" applyBorder="1" applyAlignment="1">
      <alignment wrapText="1"/>
    </xf>
    <xf numFmtId="37" fontId="3" fillId="0" borderId="0" xfId="42" applyNumberFormat="1" applyFont="1" applyBorder="1" applyAlignment="1">
      <alignment wrapText="1"/>
    </xf>
    <xf numFmtId="37" fontId="3" fillId="0" borderId="0" xfId="42" applyNumberFormat="1" applyFont="1" applyFill="1" applyBorder="1" applyAlignment="1">
      <alignment wrapText="1"/>
    </xf>
    <xf numFmtId="37" fontId="3" fillId="30" borderId="0" xfId="0" applyNumberFormat="1" applyFont="1" applyFill="1" applyBorder="1" applyAlignment="1">
      <alignment horizontal="right" wrapText="1"/>
    </xf>
    <xf numFmtId="164" fontId="4" fillId="34" borderId="0" xfId="42" applyFont="1" applyFill="1" applyBorder="1" applyAlignment="1">
      <alignment horizontal="right" wrapText="1"/>
    </xf>
    <xf numFmtId="37" fontId="92" fillId="0" borderId="0" xfId="0" applyNumberFormat="1" applyFont="1" applyFill="1" applyBorder="1" applyAlignment="1">
      <alignment horizontal="right"/>
    </xf>
    <xf numFmtId="3" fontId="4" fillId="0" borderId="0" xfId="0" applyNumberFormat="1" applyFont="1" applyFill="1" applyBorder="1" applyAlignment="1">
      <alignment/>
    </xf>
    <xf numFmtId="39" fontId="4" fillId="0" borderId="0" xfId="0" applyNumberFormat="1" applyFont="1" applyFill="1" applyBorder="1" applyAlignment="1">
      <alignment horizontal="right"/>
    </xf>
    <xf numFmtId="2" fontId="4" fillId="0" borderId="0" xfId="0" applyNumberFormat="1" applyFont="1" applyFill="1" applyBorder="1" applyAlignment="1">
      <alignment/>
    </xf>
    <xf numFmtId="164" fontId="3" fillId="0" borderId="0" xfId="0" applyNumberFormat="1" applyFont="1" applyFill="1" applyBorder="1" applyAlignment="1">
      <alignment horizontal="right" wrapText="1"/>
    </xf>
    <xf numFmtId="0" fontId="51" fillId="0" borderId="0" xfId="0" applyFont="1" applyAlignment="1">
      <alignment vertical="center"/>
    </xf>
    <xf numFmtId="39" fontId="3" fillId="0" borderId="0" xfId="0" applyNumberFormat="1" applyFont="1" applyFill="1" applyBorder="1" applyAlignment="1">
      <alignment horizontal="left"/>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9" fontId="3" fillId="0" borderId="0" xfId="0" applyNumberFormat="1" applyFont="1" applyFill="1" applyBorder="1" applyAlignment="1">
      <alignment/>
    </xf>
    <xf numFmtId="37" fontId="3" fillId="0" borderId="0" xfId="0" applyNumberFormat="1" applyFont="1" applyFill="1" applyBorder="1" applyAlignment="1">
      <alignment horizontal="left" vertical="top"/>
    </xf>
    <xf numFmtId="37" fontId="3" fillId="0" borderId="0" xfId="0" applyNumberFormat="1" applyFont="1" applyFill="1" applyBorder="1" applyAlignment="1">
      <alignment horizontal="left"/>
    </xf>
    <xf numFmtId="164" fontId="3" fillId="0" borderId="0" xfId="42" applyFont="1" applyFill="1" applyBorder="1" applyAlignment="1">
      <alignment horizontal="right" wrapText="1"/>
    </xf>
    <xf numFmtId="164" fontId="3" fillId="34" borderId="0" xfId="42" applyFont="1" applyFill="1" applyBorder="1" applyAlignment="1">
      <alignment horizontal="right" wrapText="1"/>
    </xf>
    <xf numFmtId="164" fontId="98" fillId="34" borderId="0" xfId="42" applyFont="1" applyFill="1" applyBorder="1" applyAlignment="1">
      <alignment horizontal="right" wrapText="1"/>
    </xf>
    <xf numFmtId="0" fontId="4" fillId="0" borderId="12" xfId="0" applyFont="1" applyBorder="1" applyAlignment="1">
      <alignment horizontal="center" vertical="top" wrapText="1"/>
    </xf>
    <xf numFmtId="0" fontId="44" fillId="37" borderId="0" xfId="53" applyFont="1" applyFill="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37" fontId="16" fillId="0" borderId="0" xfId="0" applyNumberFormat="1" applyFont="1" applyFill="1" applyBorder="1" applyAlignment="1">
      <alignment horizontal="left" wrapText="1"/>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0" fillId="0" borderId="0" xfId="0" applyFill="1" applyAlignment="1">
      <alignment wrapText="1"/>
    </xf>
    <xf numFmtId="37" fontId="11" fillId="33" borderId="0" xfId="53" applyNumberFormat="1" applyFont="1" applyFill="1" applyBorder="1" applyAlignment="1" applyProtection="1">
      <alignment horizontal="left"/>
      <protection/>
    </xf>
    <xf numFmtId="0" fontId="3" fillId="0" borderId="0" xfId="0" applyFont="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wrapText="1"/>
    </xf>
    <xf numFmtId="37" fontId="11" fillId="33" borderId="0" xfId="53" applyNumberFormat="1" applyFont="1" applyFill="1" applyBorder="1" applyAlignment="1" applyProtection="1">
      <alignment horizontal="left"/>
      <protection/>
    </xf>
    <xf numFmtId="37" fontId="3" fillId="0" borderId="0" xfId="0" applyNumberFormat="1" applyFont="1" applyFill="1" applyBorder="1" applyAlignment="1">
      <alignment horizontal="left" wrapText="1"/>
    </xf>
    <xf numFmtId="37" fontId="4" fillId="0" borderId="13"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5" fillId="0" borderId="12" xfId="0" applyNumberFormat="1" applyFont="1" applyBorder="1" applyAlignment="1">
      <alignment horizontal="right" vertical="top" wrapText="1"/>
    </xf>
    <xf numFmtId="37" fontId="5" fillId="0" borderId="13" xfId="0" applyNumberFormat="1" applyFont="1" applyBorder="1" applyAlignment="1">
      <alignment horizontal="center" vertical="top" wrapText="1"/>
    </xf>
    <xf numFmtId="37" fontId="5" fillId="0" borderId="12" xfId="0" applyNumberFormat="1" applyFont="1" applyBorder="1" applyAlignment="1">
      <alignment horizontal="center" vertical="top" wrapText="1"/>
    </xf>
    <xf numFmtId="37" fontId="4" fillId="0" borderId="13" xfId="0" applyNumberFormat="1" applyFont="1" applyBorder="1" applyAlignment="1">
      <alignment horizontal="center" vertical="top" wrapText="1"/>
    </xf>
    <xf numFmtId="37" fontId="4" fillId="0" borderId="12" xfId="0" applyNumberFormat="1" applyFont="1" applyBorder="1" applyAlignment="1">
      <alignment horizontal="center" vertical="top" wrapText="1"/>
    </xf>
    <xf numFmtId="37" fontId="5" fillId="0" borderId="13" xfId="0" applyNumberFormat="1" applyFont="1" applyFill="1" applyBorder="1" applyAlignment="1">
      <alignment horizontal="right" vertical="top" wrapText="1"/>
    </xf>
    <xf numFmtId="37" fontId="5" fillId="0" borderId="12" xfId="0" applyNumberFormat="1" applyFont="1" applyFill="1" applyBorder="1" applyAlignment="1">
      <alignment horizontal="right" vertical="top" wrapText="1"/>
    </xf>
    <xf numFmtId="37" fontId="11" fillId="36" borderId="0" xfId="53" applyNumberFormat="1" applyFont="1" applyFill="1" applyBorder="1" applyAlignment="1" applyProtection="1">
      <alignment horizontal="left"/>
      <protection/>
    </xf>
    <xf numFmtId="37" fontId="91" fillId="0" borderId="13" xfId="0" applyNumberFormat="1" applyFont="1" applyFill="1" applyBorder="1" applyAlignment="1">
      <alignment horizontal="right" vertical="top" wrapText="1"/>
    </xf>
    <xf numFmtId="37" fontId="91" fillId="0" borderId="12" xfId="0" applyNumberFormat="1" applyFont="1" applyFill="1" applyBorder="1" applyAlignment="1">
      <alignment horizontal="right" vertical="top" wrapText="1"/>
    </xf>
    <xf numFmtId="0" fontId="21" fillId="0" borderId="0" xfId="0" applyFont="1" applyFill="1" applyBorder="1" applyAlignment="1">
      <alignment horizontal="left" wrapText="1"/>
    </xf>
    <xf numFmtId="37" fontId="116" fillId="33" borderId="0" xfId="53" applyNumberFormat="1" applyFont="1" applyFill="1" applyBorder="1" applyAlignment="1" applyProtection="1">
      <alignment horizontal="left"/>
      <protection/>
    </xf>
    <xf numFmtId="37" fontId="11" fillId="33" borderId="0" xfId="53" applyNumberFormat="1" applyFont="1" applyFill="1" applyBorder="1" applyAlignment="1" applyProtection="1">
      <alignment horizontal="left"/>
      <protection/>
    </xf>
    <xf numFmtId="0" fontId="5" fillId="0" borderId="13" xfId="0" applyFont="1" applyBorder="1" applyAlignment="1">
      <alignment horizontal="left" wrapText="1" indent="1"/>
    </xf>
    <xf numFmtId="0" fontId="5" fillId="0" borderId="12" xfId="0" applyFont="1" applyBorder="1" applyAlignment="1">
      <alignment horizontal="left"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A1:M59"/>
  <sheetViews>
    <sheetView tabSelected="1" zoomScale="80" zoomScaleNormal="80" zoomScalePageLayoutView="0" workbookViewId="0" topLeftCell="A1">
      <pane ySplit="2" topLeftCell="A3" activePane="bottomLeft" state="frozen"/>
      <selection pane="topLeft" activeCell="AP36" sqref="AP36"/>
      <selection pane="bottomLeft" activeCell="O13" sqref="O12:O13"/>
    </sheetView>
  </sheetViews>
  <sheetFormatPr defaultColWidth="9.140625" defaultRowHeight="12.75"/>
  <cols>
    <col min="1" max="1" width="15.28125" style="395" customWidth="1"/>
    <col min="2" max="2" width="3.28125" style="412" customWidth="1"/>
    <col min="3" max="3" width="46.28125" style="395" customWidth="1"/>
    <col min="4" max="10" width="5.28125" style="395" customWidth="1"/>
    <col min="11" max="11" width="8.28125" style="397" customWidth="1"/>
    <col min="12" max="12" width="8.28125" style="395" customWidth="1"/>
    <col min="13" max="16384" width="9.140625" style="395" customWidth="1"/>
  </cols>
  <sheetData>
    <row r="1" ht="20.25">
      <c r="B1" s="396" t="s">
        <v>225</v>
      </c>
    </row>
    <row r="2" ht="20.25">
      <c r="B2" s="398" t="s">
        <v>364</v>
      </c>
    </row>
    <row r="3" spans="2:11" s="399" customFormat="1" ht="15">
      <c r="B3" s="400"/>
      <c r="K3" s="401"/>
    </row>
    <row r="4" spans="2:11" s="399" customFormat="1" ht="15">
      <c r="B4" s="400"/>
      <c r="K4" s="402" t="s">
        <v>1</v>
      </c>
    </row>
    <row r="5" spans="2:13" s="399" customFormat="1" ht="14.25">
      <c r="B5" s="824" t="s">
        <v>35</v>
      </c>
      <c r="C5" s="824"/>
      <c r="D5" s="824"/>
      <c r="E5" s="824"/>
      <c r="F5" s="824"/>
      <c r="G5" s="824"/>
      <c r="H5" s="824"/>
      <c r="I5" s="824"/>
      <c r="J5" s="824"/>
      <c r="K5" s="403">
        <v>1</v>
      </c>
      <c r="L5" s="404"/>
      <c r="M5" s="404"/>
    </row>
    <row r="6" spans="2:13" s="399" customFormat="1" ht="14.25">
      <c r="B6" s="824" t="s">
        <v>64</v>
      </c>
      <c r="C6" s="824"/>
      <c r="D6" s="824"/>
      <c r="E6" s="824"/>
      <c r="F6" s="824"/>
      <c r="G6" s="824"/>
      <c r="H6" s="824"/>
      <c r="I6" s="824"/>
      <c r="J6" s="824"/>
      <c r="K6" s="403">
        <v>2</v>
      </c>
      <c r="L6" s="404"/>
      <c r="M6" s="404"/>
    </row>
    <row r="7" spans="2:13" s="399" customFormat="1" ht="11.25" customHeight="1">
      <c r="B7" s="405"/>
      <c r="C7" s="404"/>
      <c r="D7" s="404"/>
      <c r="E7" s="404"/>
      <c r="F7" s="404"/>
      <c r="G7" s="404"/>
      <c r="H7" s="404"/>
      <c r="I7" s="404"/>
      <c r="J7" s="404"/>
      <c r="K7" s="406"/>
      <c r="L7" s="404"/>
      <c r="M7" s="404"/>
    </row>
    <row r="8" spans="2:11" s="399" customFormat="1" ht="15">
      <c r="B8" s="407" t="s">
        <v>39</v>
      </c>
      <c r="K8" s="401"/>
    </row>
    <row r="9" spans="1:11" s="399" customFormat="1" ht="15">
      <c r="A9" s="408"/>
      <c r="C9" s="403" t="s">
        <v>90</v>
      </c>
      <c r="K9" s="403">
        <v>3</v>
      </c>
    </row>
    <row r="10" spans="3:11" s="399" customFormat="1" ht="14.25">
      <c r="C10" s="403" t="s">
        <v>20</v>
      </c>
      <c r="K10" s="403">
        <v>4</v>
      </c>
    </row>
    <row r="11" spans="3:11" s="399" customFormat="1" ht="14.25">
      <c r="C11" s="403" t="s">
        <v>0</v>
      </c>
      <c r="K11" s="403">
        <v>5</v>
      </c>
    </row>
    <row r="12" spans="3:11" s="399" customFormat="1" ht="14.25">
      <c r="C12" s="403" t="s">
        <v>5</v>
      </c>
      <c r="K12" s="403">
        <v>6</v>
      </c>
    </row>
    <row r="13" spans="3:11" s="399" customFormat="1" ht="14.25">
      <c r="C13" s="403" t="s">
        <v>14</v>
      </c>
      <c r="K13" s="403">
        <v>7</v>
      </c>
    </row>
    <row r="14" spans="3:11" s="399" customFormat="1" ht="14.25">
      <c r="C14" s="403" t="s">
        <v>426</v>
      </c>
      <c r="K14" s="403">
        <v>8</v>
      </c>
    </row>
    <row r="15" spans="3:11" s="399" customFormat="1" ht="14.25">
      <c r="C15" s="403" t="s">
        <v>17</v>
      </c>
      <c r="K15" s="403">
        <v>9</v>
      </c>
    </row>
    <row r="16" spans="3:11" s="399" customFormat="1" ht="14.25">
      <c r="C16" s="403" t="s">
        <v>230</v>
      </c>
      <c r="K16" s="403">
        <v>10</v>
      </c>
    </row>
    <row r="17" spans="3:11" s="399" customFormat="1" ht="14.25">
      <c r="C17" s="403" t="s">
        <v>133</v>
      </c>
      <c r="K17" s="403">
        <v>11</v>
      </c>
    </row>
    <row r="18" spans="3:11" s="399" customFormat="1" ht="14.25">
      <c r="C18" s="403" t="s">
        <v>70</v>
      </c>
      <c r="K18" s="403">
        <v>12</v>
      </c>
    </row>
    <row r="19" spans="3:11" s="399" customFormat="1" ht="14.25">
      <c r="C19" s="403" t="s">
        <v>126</v>
      </c>
      <c r="K19" s="403">
        <v>13</v>
      </c>
    </row>
    <row r="20" spans="3:11" s="399" customFormat="1" ht="14.25">
      <c r="C20" s="403" t="s">
        <v>78</v>
      </c>
      <c r="K20" s="403">
        <v>14</v>
      </c>
    </row>
    <row r="21" spans="3:11" s="399" customFormat="1" ht="14.25">
      <c r="C21" s="401"/>
      <c r="K21" s="401"/>
    </row>
    <row r="22" spans="2:11" s="399" customFormat="1" ht="15">
      <c r="B22" s="409" t="s">
        <v>91</v>
      </c>
      <c r="K22" s="401"/>
    </row>
    <row r="23" spans="2:11" s="399" customFormat="1" ht="15">
      <c r="B23" s="409"/>
      <c r="C23" s="403" t="s">
        <v>132</v>
      </c>
      <c r="K23" s="403">
        <v>15</v>
      </c>
    </row>
    <row r="24" spans="3:11" s="399" customFormat="1" ht="14.25">
      <c r="C24" s="410" t="s">
        <v>40</v>
      </c>
      <c r="K24" s="401"/>
    </row>
    <row r="25" spans="2:11" s="399" customFormat="1" ht="15">
      <c r="B25" s="409"/>
      <c r="C25" s="403" t="s">
        <v>198</v>
      </c>
      <c r="K25" s="403">
        <v>16</v>
      </c>
    </row>
    <row r="26" spans="2:11" s="399" customFormat="1" ht="15">
      <c r="B26" s="409"/>
      <c r="C26" s="403" t="s">
        <v>180</v>
      </c>
      <c r="K26" s="403">
        <v>17</v>
      </c>
    </row>
    <row r="27" spans="2:11" s="399" customFormat="1" ht="15">
      <c r="B27" s="409"/>
      <c r="C27" s="403" t="s">
        <v>316</v>
      </c>
      <c r="K27" s="403">
        <v>18</v>
      </c>
    </row>
    <row r="28" spans="2:11" s="399" customFormat="1" ht="15">
      <c r="B28" s="409"/>
      <c r="C28" s="403" t="s">
        <v>23</v>
      </c>
      <c r="K28" s="403">
        <v>19</v>
      </c>
    </row>
    <row r="29" spans="2:11" s="399" customFormat="1" ht="15">
      <c r="B29" s="409"/>
      <c r="C29" s="410" t="s">
        <v>41</v>
      </c>
      <c r="K29" s="401"/>
    </row>
    <row r="30" spans="2:11" s="399" customFormat="1" ht="15">
      <c r="B30" s="409"/>
      <c r="C30" s="403" t="s">
        <v>33</v>
      </c>
      <c r="K30" s="403">
        <v>20</v>
      </c>
    </row>
    <row r="31" spans="2:11" s="399" customFormat="1" ht="15">
      <c r="B31" s="409"/>
      <c r="C31" s="403" t="s">
        <v>34</v>
      </c>
      <c r="K31" s="403">
        <v>21</v>
      </c>
    </row>
    <row r="32" spans="2:11" s="399" customFormat="1" ht="15">
      <c r="B32" s="409"/>
      <c r="C32" s="403" t="s">
        <v>49</v>
      </c>
      <c r="K32" s="403">
        <v>22</v>
      </c>
    </row>
    <row r="33" spans="2:11" s="399" customFormat="1" ht="15">
      <c r="B33" s="409"/>
      <c r="C33" s="403" t="s">
        <v>261</v>
      </c>
      <c r="K33" s="403">
        <v>23</v>
      </c>
    </row>
    <row r="34" spans="2:11" s="399" customFormat="1" ht="15">
      <c r="B34" s="409"/>
      <c r="C34" s="403" t="s">
        <v>50</v>
      </c>
      <c r="K34" s="403">
        <v>24</v>
      </c>
    </row>
    <row r="35" spans="2:11" s="399" customFormat="1" ht="15">
      <c r="B35" s="409"/>
      <c r="K35" s="401"/>
    </row>
    <row r="36" spans="2:11" s="399" customFormat="1" ht="14.25">
      <c r="B36" s="824" t="s">
        <v>178</v>
      </c>
      <c r="C36" s="824"/>
      <c r="D36" s="824"/>
      <c r="E36" s="824"/>
      <c r="F36" s="824"/>
      <c r="G36" s="824"/>
      <c r="H36" s="824"/>
      <c r="I36" s="824"/>
      <c r="J36" s="824"/>
      <c r="K36" s="403">
        <v>25</v>
      </c>
    </row>
    <row r="37" spans="1:11" s="399" customFormat="1" ht="15">
      <c r="A37" s="408"/>
      <c r="B37" s="824" t="s">
        <v>228</v>
      </c>
      <c r="C37" s="824"/>
      <c r="D37" s="824"/>
      <c r="E37" s="824"/>
      <c r="F37" s="824"/>
      <c r="G37" s="824"/>
      <c r="H37" s="824"/>
      <c r="I37" s="824"/>
      <c r="J37" s="824"/>
      <c r="K37" s="403">
        <v>26</v>
      </c>
    </row>
    <row r="38" spans="2:11" s="399" customFormat="1" ht="14.25">
      <c r="B38" s="824" t="s">
        <v>179</v>
      </c>
      <c r="C38" s="824"/>
      <c r="D38" s="824"/>
      <c r="E38" s="824"/>
      <c r="F38" s="824"/>
      <c r="G38" s="824"/>
      <c r="H38" s="824"/>
      <c r="I38" s="824"/>
      <c r="J38" s="824"/>
      <c r="K38" s="403">
        <v>27</v>
      </c>
    </row>
    <row r="39" spans="2:11" s="399" customFormat="1" ht="14.25">
      <c r="B39" s="824" t="s">
        <v>109</v>
      </c>
      <c r="C39" s="824"/>
      <c r="D39" s="824"/>
      <c r="E39" s="824"/>
      <c r="F39" s="824"/>
      <c r="G39" s="824"/>
      <c r="H39" s="824"/>
      <c r="I39" s="824"/>
      <c r="J39" s="824"/>
      <c r="K39" s="403">
        <v>28</v>
      </c>
    </row>
    <row r="40" spans="2:11" s="399" customFormat="1" ht="14.25">
      <c r="B40" s="401"/>
      <c r="K40" s="401"/>
    </row>
    <row r="41" spans="2:11" s="399" customFormat="1" ht="14.25">
      <c r="B41" s="411"/>
      <c r="K41" s="401"/>
    </row>
    <row r="42" spans="2:11" s="399" customFormat="1" ht="14.25">
      <c r="B42" s="411"/>
      <c r="K42" s="401"/>
    </row>
    <row r="43" spans="2:11" s="399" customFormat="1" ht="14.25">
      <c r="B43" s="411"/>
      <c r="K43" s="401"/>
    </row>
    <row r="44" spans="2:11" s="399" customFormat="1" ht="14.25">
      <c r="B44" s="411"/>
      <c r="K44" s="401"/>
    </row>
    <row r="45" spans="2:11" s="399" customFormat="1" ht="14.25">
      <c r="B45" s="411"/>
      <c r="K45" s="401"/>
    </row>
    <row r="46" spans="2:11" s="399" customFormat="1" ht="14.25">
      <c r="B46" s="411"/>
      <c r="K46" s="401"/>
    </row>
    <row r="47" spans="2:11" s="399" customFormat="1" ht="14.25">
      <c r="B47" s="411"/>
      <c r="K47" s="401"/>
    </row>
    <row r="48" spans="2:11" s="399" customFormat="1" ht="14.25">
      <c r="B48" s="411"/>
      <c r="K48" s="401"/>
    </row>
    <row r="49" spans="2:11" s="399" customFormat="1" ht="14.25">
      <c r="B49" s="411"/>
      <c r="K49" s="401"/>
    </row>
    <row r="50" spans="2:11" s="399" customFormat="1" ht="14.25">
      <c r="B50" s="411"/>
      <c r="K50" s="401"/>
    </row>
    <row r="51" spans="2:11" s="399" customFormat="1" ht="14.25">
      <c r="B51" s="411"/>
      <c r="K51" s="401"/>
    </row>
    <row r="52" spans="2:11" s="399" customFormat="1" ht="14.25">
      <c r="B52" s="411"/>
      <c r="K52" s="401"/>
    </row>
    <row r="53" spans="2:11" s="399" customFormat="1" ht="14.25">
      <c r="B53" s="411"/>
      <c r="K53" s="401"/>
    </row>
    <row r="54" spans="2:11" s="399" customFormat="1" ht="14.25">
      <c r="B54" s="411"/>
      <c r="K54" s="401"/>
    </row>
    <row r="55" spans="2:11" s="399" customFormat="1" ht="14.25">
      <c r="B55" s="411"/>
      <c r="K55" s="401"/>
    </row>
    <row r="56" spans="2:11" s="399" customFormat="1" ht="14.25">
      <c r="B56" s="411"/>
      <c r="K56" s="401"/>
    </row>
    <row r="57" spans="2:11" s="399" customFormat="1" ht="14.25">
      <c r="B57" s="411"/>
      <c r="K57" s="401"/>
    </row>
    <row r="58" spans="2:11" s="399" customFormat="1" ht="14.25">
      <c r="B58" s="411"/>
      <c r="K58" s="401"/>
    </row>
    <row r="59" spans="2:11" s="399" customFormat="1" ht="14.25">
      <c r="B59" s="411"/>
      <c r="K59" s="401"/>
    </row>
  </sheetData>
  <sheetProtection/>
  <mergeCells count="6">
    <mergeCell ref="B38:J38"/>
    <mergeCell ref="B39:J39"/>
    <mergeCell ref="B5:J5"/>
    <mergeCell ref="B6:J6"/>
    <mergeCell ref="B36:J36"/>
    <mergeCell ref="B37:J37"/>
  </mergeCells>
  <hyperlinks>
    <hyperlink ref="B5" location="'1.Highlights'!A1" display="Performance highlights"/>
    <hyperlink ref="K5" location="'1.Highlights'!A1" display="'1.Highlights'!A1"/>
    <hyperlink ref="B6:J6" location="'2.PerShare'!A1" display="Ordinary share data"/>
    <hyperlink ref="K6" location="'2.PerShare'!A1" display="'2.PerShare'!A1"/>
    <hyperlink ref="C9" location="'3.NetInterest'!A1" display="Net interest income, average balances and rates"/>
    <hyperlink ref="C10" location="'4.NonInterest'!A1" display="Non-interest income"/>
    <hyperlink ref="C11" location="'5.Expenses'!A1" display="Expenses"/>
    <hyperlink ref="C12" location="'6.Allowances'!A1" display="Allowances for credit and other losses"/>
    <hyperlink ref="C13" location="'7.Loans'!A1" display="Customer Loans"/>
    <hyperlink ref="C14" location="'8.AFS'!A1" display="Funding Sources"/>
    <hyperlink ref="C15" location="'9.Deposits'!A1" display="Customer Deposits"/>
    <hyperlink ref="C17" location="'11.NPL,Coverage ratios'!Print_Area" display="Non-performing loan and coverage ratios"/>
    <hyperlink ref="C20" location="'14.Capital'!A1" display="Capital adequacy"/>
    <hyperlink ref="K9" location="'3.NetInterest'!A1" display="'3.NetInterest'!A1"/>
    <hyperlink ref="K10" location="'4.NonInterest'!A1" display="'4.NonInterest'!A1"/>
    <hyperlink ref="K11" location="'5.Expenses'!A1" display="'5.Expenses'!A1"/>
    <hyperlink ref="K12" location="'6.Allowances'!A1" display="'6.Allowances'!A1"/>
    <hyperlink ref="K13" location="'7.Loans'!A1" display="'7.Loans'!A1"/>
    <hyperlink ref="K14" location="'8.AFS'!A1" display="'8.AFS'!A1"/>
    <hyperlink ref="K15" location="'9.Deposits'!A1" display="'9.Deposits'!A1"/>
    <hyperlink ref="K17" location="'10.NPL,Coverage ratios'!A1" display="'10.NPL,Coverage ratios'!A1"/>
    <hyperlink ref="K20" location="'13.Capital'!A1" display="'13.Capital'!A1"/>
    <hyperlink ref="C23" location="'15.Mix'!Print_Area" display="Business and geographical mix"/>
    <hyperlink ref="K23" location="'14.Mix'!A1" display="'14.Mix'!A1"/>
    <hyperlink ref="C18" location="'12.NPA'!Print_Area" display="Non-performing assets"/>
    <hyperlink ref="K18" location="'11.NPA'!A1" display="'11.NPA'!A1"/>
    <hyperlink ref="C19" location="'13.CumulativeAllowances'!Print_Area" display="Cumulative loss allowances"/>
    <hyperlink ref="K19" location="'12.CumulativeAllowances'!A1" display="'12.CumulativeAllowances'!A1"/>
    <hyperlink ref="C25" location="'16.Consumer'!Print_Area" display="Consumer Banking/ Wealth Management"/>
    <hyperlink ref="K25" location="'15.Consumer'!A1" display="'15.Consumer'!A1"/>
    <hyperlink ref="C26" location="'17.Institutional'!Print_Area" display="Institutional Banking"/>
    <hyperlink ref="K26" location="'16.Institutional'!A1" display="'16.Institutional'!A1"/>
    <hyperlink ref="C27" location="'18.Treasury'!Print_Area" display="Treasury"/>
    <hyperlink ref="K27" location="'17.Treasury'!A1" display="'17.Treasury'!A1"/>
    <hyperlink ref="C28" location="'19.Others'!Print_Area" display="Others"/>
    <hyperlink ref="K28" location="'18.Others'!A1" display="'18.Others'!A1"/>
    <hyperlink ref="C30" location="'20.S''pore'!Print_Area" display="Singapore"/>
    <hyperlink ref="C31" location="'21.HK'!Print_Area" display="Hong Kong"/>
    <hyperlink ref="C32" location="'22.GreaterChina'!Print_Area" display="Rest of Greater China"/>
    <hyperlink ref="C33" location="'23.SSEA'!Print_Area" display="South and South-East Asia"/>
    <hyperlink ref="C34" location="'24.ROW'!Print_Area" display="Rest of World"/>
    <hyperlink ref="K30" location="'19.S''pore'!A1" display="'19.S''pore'!A1"/>
    <hyperlink ref="K31" location="'20.HK'!A1" display="'20.HK'!A1"/>
    <hyperlink ref="K32" location="'21.GreaterChina'!A1" display="'21.GreaterChina'!A1"/>
    <hyperlink ref="K33" location="'22.SSEA'!A1" display="'22.SSEA'!A1"/>
    <hyperlink ref="K34" location="'23.ROW'!A1" display="'23.ROW'!A1"/>
    <hyperlink ref="B36" location="'25.P&amp;L'!A1" display="Unaudited consolidated income statement"/>
    <hyperlink ref="B37" location="'25.BalSheet (new)'!Print_Area" display="Consolidated balance sheet (new presentation)"/>
    <hyperlink ref="B38" location="'27.CashFlow'!A1" display="Unaudited consolidated cash flow statement"/>
    <hyperlink ref="K36" location="'24.P&amp;L'!A1" display="'24.P&amp;L'!A1"/>
    <hyperlink ref="K37" location="'25.BalSheet (new)'!Print_Area" display="'25.BalSheet (new)'!Print_Area"/>
    <hyperlink ref="K38" location="'26.CashFlow'!A1" display="'26.CashFlow'!A1"/>
    <hyperlink ref="K39" location="'27.Legend'!A1" display="'27.Legend'!A1"/>
    <hyperlink ref="B36:J36" location="'25.P&amp;L'!Print_Area" display="Consolidated income statement"/>
    <hyperlink ref="B37:J37" location="'26.BalSheet'!Print_Area" display="Consolidated balance sheets"/>
    <hyperlink ref="B38:J38" location="'27.CashFlow'!Print_Area" display="Consolidated cash flow statement"/>
    <hyperlink ref="C16" location="'10. Debts issued'!A1" display="Debts issued"/>
    <hyperlink ref="B39:J39" location="'28.Legend'!A1" display="Legend of terms used"/>
  </hyperlinks>
  <printOptions/>
  <pageMargins left="0.75" right="0.75" top="0.67" bottom="1" header="0.5" footer="0.5"/>
  <pageSetup fitToHeight="1" fitToWidth="1" horizontalDpi="600" verticalDpi="600" orientation="landscape" scale="81" r:id="rId1"/>
</worksheet>
</file>

<file path=xl/worksheets/sheet10.xml><?xml version="1.0" encoding="utf-8"?>
<worksheet xmlns="http://schemas.openxmlformats.org/spreadsheetml/2006/main" xmlns:r="http://schemas.openxmlformats.org/officeDocument/2006/relationships">
  <sheetPr>
    <tabColor rgb="FFFFCC99"/>
    <pageSetUpPr fitToPage="1"/>
  </sheetPr>
  <dimension ref="A1:M36"/>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N19" sqref="N19"/>
    </sheetView>
  </sheetViews>
  <sheetFormatPr defaultColWidth="9.140625" defaultRowHeight="12.75"/>
  <cols>
    <col min="1" max="1" width="2.140625" style="12" customWidth="1"/>
    <col min="2" max="2" width="2.28125" style="12" customWidth="1"/>
    <col min="3" max="3" width="38.140625" style="5" customWidth="1"/>
    <col min="4" max="7" width="11.28125" style="39" customWidth="1"/>
    <col min="8" max="8" width="10.28125" style="59" customWidth="1"/>
    <col min="9" max="9" width="9.140625" style="665" bestFit="1" customWidth="1"/>
    <col min="10" max="10" width="8.28125" style="665" customWidth="1"/>
    <col min="11" max="11" width="8.28125" style="39" customWidth="1"/>
    <col min="12" max="16384" width="9.140625" style="12" customWidth="1"/>
  </cols>
  <sheetData>
    <row r="1" spans="1:11" s="23" customFormat="1" ht="20.25">
      <c r="A1" s="22" t="s">
        <v>17</v>
      </c>
      <c r="D1" s="60"/>
      <c r="E1" s="60"/>
      <c r="F1" s="60"/>
      <c r="G1" s="60"/>
      <c r="H1" s="60"/>
      <c r="I1" s="663"/>
      <c r="J1" s="663"/>
      <c r="K1" s="60"/>
    </row>
    <row r="2" spans="1:11" s="25" customFormat="1" ht="45">
      <c r="A2" s="828" t="s">
        <v>53</v>
      </c>
      <c r="B2" s="828"/>
      <c r="C2" s="828"/>
      <c r="D2" s="348">
        <v>42795</v>
      </c>
      <c r="E2" s="348">
        <v>42887</v>
      </c>
      <c r="F2" s="348">
        <v>42979</v>
      </c>
      <c r="G2" s="348">
        <v>43070</v>
      </c>
      <c r="H2" s="349">
        <v>43160</v>
      </c>
      <c r="I2" s="664" t="s">
        <v>360</v>
      </c>
      <c r="J2" s="664" t="s">
        <v>361</v>
      </c>
      <c r="K2" s="348"/>
    </row>
    <row r="3" spans="1:11" s="14" customFormat="1" ht="6" customHeight="1">
      <c r="A3" s="4"/>
      <c r="D3" s="150"/>
      <c r="E3" s="150"/>
      <c r="F3" s="150"/>
      <c r="G3" s="150"/>
      <c r="H3" s="61"/>
      <c r="I3" s="50"/>
      <c r="J3" s="50"/>
      <c r="K3" s="7"/>
    </row>
    <row r="4" spans="1:11" s="14" customFormat="1" ht="14.25" customHeight="1">
      <c r="A4" s="21" t="s">
        <v>406</v>
      </c>
      <c r="D4" s="7"/>
      <c r="E4" s="7"/>
      <c r="F4" s="7"/>
      <c r="G4" s="7"/>
      <c r="H4" s="61"/>
      <c r="I4" s="50"/>
      <c r="J4" s="50"/>
      <c r="K4" s="7"/>
    </row>
    <row r="5" spans="1:11" s="8" customFormat="1" ht="15">
      <c r="A5" s="15" t="s">
        <v>17</v>
      </c>
      <c r="D5" s="7">
        <v>342452</v>
      </c>
      <c r="E5" s="7">
        <v>342886</v>
      </c>
      <c r="F5" s="7">
        <v>362102</v>
      </c>
      <c r="G5" s="7">
        <v>373634</v>
      </c>
      <c r="H5" s="61">
        <v>375826</v>
      </c>
      <c r="I5" s="50">
        <v>0.5866703779634719</v>
      </c>
      <c r="J5" s="50">
        <v>9.74559938327124</v>
      </c>
      <c r="K5" s="7"/>
    </row>
    <row r="6" spans="2:13" s="8" customFormat="1" ht="15">
      <c r="B6" s="15" t="s">
        <v>66</v>
      </c>
      <c r="D6" s="7">
        <v>153844</v>
      </c>
      <c r="E6" s="7">
        <v>152856</v>
      </c>
      <c r="F6" s="7">
        <v>156629</v>
      </c>
      <c r="G6" s="7">
        <v>156893</v>
      </c>
      <c r="H6" s="674">
        <v>160140</v>
      </c>
      <c r="I6" s="50">
        <v>2.0695633329721463</v>
      </c>
      <c r="J6" s="50">
        <v>4.09245729440213</v>
      </c>
      <c r="K6" s="7"/>
      <c r="M6" s="184"/>
    </row>
    <row r="7" spans="2:11" ht="14.25">
      <c r="B7" s="18"/>
      <c r="C7" s="12" t="s">
        <v>73</v>
      </c>
      <c r="D7" s="58">
        <v>14680</v>
      </c>
      <c r="E7" s="58">
        <v>13603</v>
      </c>
      <c r="F7" s="58">
        <v>16349</v>
      </c>
      <c r="G7" s="58">
        <v>15153</v>
      </c>
      <c r="H7" s="675">
        <v>13368</v>
      </c>
      <c r="I7" s="69">
        <v>-11.77984557513364</v>
      </c>
      <c r="J7" s="69">
        <v>-8.937329700272478</v>
      </c>
      <c r="K7" s="58"/>
    </row>
    <row r="8" spans="2:11" ht="14.25">
      <c r="B8" s="18"/>
      <c r="C8" s="12" t="s">
        <v>74</v>
      </c>
      <c r="D8" s="58">
        <v>111882</v>
      </c>
      <c r="E8" s="58">
        <v>112853</v>
      </c>
      <c r="F8" s="58">
        <v>113053</v>
      </c>
      <c r="G8" s="58">
        <v>114865</v>
      </c>
      <c r="H8" s="675">
        <v>117922</v>
      </c>
      <c r="I8" s="69">
        <v>2.6613851042528225</v>
      </c>
      <c r="J8" s="69">
        <v>5.398544895514923</v>
      </c>
      <c r="K8" s="58"/>
    </row>
    <row r="9" spans="2:11" ht="14.25">
      <c r="B9" s="18"/>
      <c r="C9" s="12" t="s">
        <v>75</v>
      </c>
      <c r="D9" s="58">
        <v>27194</v>
      </c>
      <c r="E9" s="58">
        <v>26269</v>
      </c>
      <c r="F9" s="58">
        <v>27108</v>
      </c>
      <c r="G9" s="58">
        <v>26710</v>
      </c>
      <c r="H9" s="675">
        <v>28720</v>
      </c>
      <c r="I9" s="69">
        <v>7.525271433919878</v>
      </c>
      <c r="J9" s="69">
        <v>5.6115319555784415</v>
      </c>
      <c r="K9" s="58"/>
    </row>
    <row r="10" spans="3:11" ht="14.25">
      <c r="C10" s="16" t="s">
        <v>23</v>
      </c>
      <c r="D10" s="58">
        <v>88</v>
      </c>
      <c r="E10" s="58">
        <v>131</v>
      </c>
      <c r="F10" s="58">
        <v>119</v>
      </c>
      <c r="G10" s="58">
        <v>165</v>
      </c>
      <c r="H10" s="676">
        <v>130</v>
      </c>
      <c r="I10" s="69">
        <v>-21.212121212121215</v>
      </c>
      <c r="J10" s="69">
        <v>47.72727272727273</v>
      </c>
      <c r="K10" s="58"/>
    </row>
    <row r="11" spans="2:11" s="14" customFormat="1" ht="14.25" customHeight="1">
      <c r="B11" s="14" t="s">
        <v>68</v>
      </c>
      <c r="D11" s="7">
        <v>109125</v>
      </c>
      <c r="E11" s="7">
        <v>110536</v>
      </c>
      <c r="F11" s="7">
        <v>120343</v>
      </c>
      <c r="G11" s="7">
        <v>128586</v>
      </c>
      <c r="H11" s="674">
        <v>126360</v>
      </c>
      <c r="I11" s="50">
        <v>-1.73113713779105</v>
      </c>
      <c r="J11" s="50">
        <v>15.793814432989684</v>
      </c>
      <c r="K11" s="7"/>
    </row>
    <row r="12" spans="2:11" ht="14.25">
      <c r="B12" s="18"/>
      <c r="C12" s="12" t="s">
        <v>73</v>
      </c>
      <c r="D12" s="58">
        <v>62584</v>
      </c>
      <c r="E12" s="58">
        <v>62943</v>
      </c>
      <c r="F12" s="58">
        <v>67537</v>
      </c>
      <c r="G12" s="58">
        <v>72327</v>
      </c>
      <c r="H12" s="675">
        <v>73065</v>
      </c>
      <c r="I12" s="69">
        <v>1.0203658384835501</v>
      </c>
      <c r="J12" s="69">
        <v>16.74709190847501</v>
      </c>
      <c r="K12" s="58"/>
    </row>
    <row r="13" spans="2:11" ht="14.25">
      <c r="B13" s="18"/>
      <c r="C13" s="12" t="s">
        <v>74</v>
      </c>
      <c r="D13" s="58">
        <v>16996</v>
      </c>
      <c r="E13" s="58">
        <v>16735</v>
      </c>
      <c r="F13" s="58">
        <v>19296</v>
      </c>
      <c r="G13" s="58">
        <v>20671</v>
      </c>
      <c r="H13" s="675">
        <v>21176</v>
      </c>
      <c r="I13" s="69">
        <v>2.4430361375840537</v>
      </c>
      <c r="J13" s="69">
        <v>24.594022122852444</v>
      </c>
      <c r="K13" s="58"/>
    </row>
    <row r="14" spans="2:11" ht="14.25">
      <c r="B14" s="18"/>
      <c r="C14" s="12" t="s">
        <v>75</v>
      </c>
      <c r="D14" s="58">
        <v>27575</v>
      </c>
      <c r="E14" s="58">
        <v>29165</v>
      </c>
      <c r="F14" s="58">
        <v>31911</v>
      </c>
      <c r="G14" s="58">
        <v>34072</v>
      </c>
      <c r="H14" s="675">
        <v>30634</v>
      </c>
      <c r="I14" s="69">
        <v>-10.090396806762147</v>
      </c>
      <c r="J14" s="69">
        <v>11.093381686310067</v>
      </c>
      <c r="K14" s="58"/>
    </row>
    <row r="15" spans="3:11" ht="14.25">
      <c r="C15" s="16" t="s">
        <v>23</v>
      </c>
      <c r="D15" s="58">
        <v>1970</v>
      </c>
      <c r="E15" s="58">
        <v>1693</v>
      </c>
      <c r="F15" s="58">
        <v>1599</v>
      </c>
      <c r="G15" s="58">
        <v>1516</v>
      </c>
      <c r="H15" s="675">
        <v>1485</v>
      </c>
      <c r="I15" s="69">
        <v>-2.044854881266489</v>
      </c>
      <c r="J15" s="69">
        <v>-24.619289340101524</v>
      </c>
      <c r="K15" s="58"/>
    </row>
    <row r="16" spans="2:11" s="8" customFormat="1" ht="15">
      <c r="B16" s="8" t="s">
        <v>67</v>
      </c>
      <c r="D16" s="7">
        <v>33134</v>
      </c>
      <c r="E16" s="7">
        <v>32954</v>
      </c>
      <c r="F16" s="7">
        <v>35291</v>
      </c>
      <c r="G16" s="7">
        <v>35208</v>
      </c>
      <c r="H16" s="674">
        <v>33689</v>
      </c>
      <c r="I16" s="50">
        <v>-4.314360372642579</v>
      </c>
      <c r="J16" s="50">
        <v>1.6750165992635901</v>
      </c>
      <c r="K16" s="7"/>
    </row>
    <row r="17" spans="2:11" ht="14.25">
      <c r="B17" s="18"/>
      <c r="C17" s="12" t="s">
        <v>73</v>
      </c>
      <c r="D17" s="58">
        <v>15200</v>
      </c>
      <c r="E17" s="58">
        <v>13916</v>
      </c>
      <c r="F17" s="58">
        <v>14592</v>
      </c>
      <c r="G17" s="58">
        <v>14870</v>
      </c>
      <c r="H17" s="675">
        <v>13757</v>
      </c>
      <c r="I17" s="69">
        <v>-7.484868863483529</v>
      </c>
      <c r="J17" s="69">
        <v>-9.493421052631579</v>
      </c>
      <c r="K17" s="58"/>
    </row>
    <row r="18" spans="2:11" ht="14.25">
      <c r="B18" s="18"/>
      <c r="C18" s="12" t="s">
        <v>74</v>
      </c>
      <c r="D18" s="58">
        <v>8844</v>
      </c>
      <c r="E18" s="58">
        <v>9392</v>
      </c>
      <c r="F18" s="58">
        <v>10083</v>
      </c>
      <c r="G18" s="58">
        <v>9505</v>
      </c>
      <c r="H18" s="675">
        <v>9041</v>
      </c>
      <c r="I18" s="69">
        <v>-4.881641241451873</v>
      </c>
      <c r="J18" s="69">
        <v>2.2274988692899234</v>
      </c>
      <c r="K18" s="58"/>
    </row>
    <row r="19" spans="2:11" ht="14.25">
      <c r="B19" s="18"/>
      <c r="C19" s="12" t="s">
        <v>75</v>
      </c>
      <c r="D19" s="58">
        <v>8466</v>
      </c>
      <c r="E19" s="58">
        <v>9037</v>
      </c>
      <c r="F19" s="58">
        <v>9985</v>
      </c>
      <c r="G19" s="58">
        <v>10272</v>
      </c>
      <c r="H19" s="675">
        <v>10646</v>
      </c>
      <c r="I19" s="69">
        <v>3.6409657320872313</v>
      </c>
      <c r="J19" s="69">
        <v>25.750059059768482</v>
      </c>
      <c r="K19" s="58"/>
    </row>
    <row r="20" spans="3:11" ht="14.25">
      <c r="C20" s="16" t="s">
        <v>23</v>
      </c>
      <c r="D20" s="58">
        <v>624</v>
      </c>
      <c r="E20" s="58">
        <v>609</v>
      </c>
      <c r="F20" s="58">
        <v>631</v>
      </c>
      <c r="G20" s="58">
        <v>561</v>
      </c>
      <c r="H20" s="676">
        <v>245</v>
      </c>
      <c r="I20" s="69">
        <v>-56.32798573975044</v>
      </c>
      <c r="J20" s="69">
        <v>-60.737179487179496</v>
      </c>
      <c r="K20" s="58"/>
    </row>
    <row r="21" spans="2:11" s="8" customFormat="1" ht="15">
      <c r="B21" s="8" t="s">
        <v>245</v>
      </c>
      <c r="D21" s="7">
        <v>9852</v>
      </c>
      <c r="E21" s="7">
        <v>10080</v>
      </c>
      <c r="F21" s="7">
        <v>12101</v>
      </c>
      <c r="G21" s="7">
        <v>11402</v>
      </c>
      <c r="H21" s="674">
        <v>11637</v>
      </c>
      <c r="I21" s="50">
        <v>2.061041922469742</v>
      </c>
      <c r="J21" s="50">
        <v>18.11814859926919</v>
      </c>
      <c r="K21" s="7"/>
    </row>
    <row r="22" spans="2:11" ht="14.25">
      <c r="B22" s="18"/>
      <c r="C22" s="12" t="s">
        <v>73</v>
      </c>
      <c r="D22" s="58">
        <v>6851</v>
      </c>
      <c r="E22" s="58">
        <v>6798</v>
      </c>
      <c r="F22" s="58">
        <v>7889</v>
      </c>
      <c r="G22" s="58">
        <v>7029</v>
      </c>
      <c r="H22" s="675">
        <v>7717</v>
      </c>
      <c r="I22" s="69">
        <v>9.788021055626682</v>
      </c>
      <c r="J22" s="69">
        <v>12.640490439351915</v>
      </c>
      <c r="K22" s="58"/>
    </row>
    <row r="23" spans="2:11" ht="14.25">
      <c r="B23" s="18"/>
      <c r="C23" s="12" t="s">
        <v>74</v>
      </c>
      <c r="D23" s="58">
        <v>925</v>
      </c>
      <c r="E23" s="58">
        <v>818</v>
      </c>
      <c r="F23" s="58">
        <v>1054</v>
      </c>
      <c r="G23" s="58">
        <v>1056</v>
      </c>
      <c r="H23" s="675">
        <v>1006</v>
      </c>
      <c r="I23" s="69">
        <v>-4.734848484848486</v>
      </c>
      <c r="J23" s="69">
        <v>8.756756756756756</v>
      </c>
      <c r="K23" s="58"/>
    </row>
    <row r="24" spans="2:11" ht="14.25">
      <c r="B24" s="18"/>
      <c r="C24" s="12" t="s">
        <v>75</v>
      </c>
      <c r="D24" s="58">
        <v>1716</v>
      </c>
      <c r="E24" s="58">
        <v>1964</v>
      </c>
      <c r="F24" s="58">
        <v>2568</v>
      </c>
      <c r="G24" s="58">
        <v>2699</v>
      </c>
      <c r="H24" s="675">
        <v>2087</v>
      </c>
      <c r="I24" s="69">
        <v>-22.675064838829194</v>
      </c>
      <c r="J24" s="69">
        <v>21.62004662004662</v>
      </c>
      <c r="K24" s="58"/>
    </row>
    <row r="25" spans="3:11" ht="14.25">
      <c r="C25" s="16" t="s">
        <v>23</v>
      </c>
      <c r="D25" s="58">
        <v>360</v>
      </c>
      <c r="E25" s="58">
        <v>500</v>
      </c>
      <c r="F25" s="58">
        <v>590</v>
      </c>
      <c r="G25" s="58">
        <v>618</v>
      </c>
      <c r="H25" s="676">
        <v>827</v>
      </c>
      <c r="I25" s="69">
        <v>33.81877022653721</v>
      </c>
      <c r="J25" s="69" t="s">
        <v>437</v>
      </c>
      <c r="K25" s="58"/>
    </row>
    <row r="26" spans="2:11" s="8" customFormat="1" ht="15">
      <c r="B26" s="8" t="s">
        <v>23</v>
      </c>
      <c r="D26" s="7">
        <v>36497</v>
      </c>
      <c r="E26" s="7">
        <v>36460</v>
      </c>
      <c r="F26" s="7">
        <v>37738</v>
      </c>
      <c r="G26" s="7">
        <v>41545</v>
      </c>
      <c r="H26" s="674">
        <v>44000</v>
      </c>
      <c r="I26" s="50">
        <v>5.909255024672033</v>
      </c>
      <c r="J26" s="50">
        <v>20.557854070197546</v>
      </c>
      <c r="K26" s="7"/>
    </row>
    <row r="27" spans="2:11" ht="14.25">
      <c r="B27" s="18"/>
      <c r="C27" s="12" t="s">
        <v>73</v>
      </c>
      <c r="D27" s="58">
        <v>25962</v>
      </c>
      <c r="E27" s="58">
        <v>25747</v>
      </c>
      <c r="F27" s="58">
        <v>25922</v>
      </c>
      <c r="G27" s="58">
        <v>28317</v>
      </c>
      <c r="H27" s="675">
        <v>30013</v>
      </c>
      <c r="I27" s="69">
        <v>5.9893350284281555</v>
      </c>
      <c r="J27" s="69">
        <v>15.603574454972646</v>
      </c>
      <c r="K27" s="58"/>
    </row>
    <row r="28" spans="2:11" ht="14.25">
      <c r="B28" s="18"/>
      <c r="C28" s="12" t="s">
        <v>74</v>
      </c>
      <c r="D28" s="58">
        <v>4688</v>
      </c>
      <c r="E28" s="58">
        <v>4852</v>
      </c>
      <c r="F28" s="58">
        <v>5596</v>
      </c>
      <c r="G28" s="58">
        <v>6640</v>
      </c>
      <c r="H28" s="675">
        <v>7066</v>
      </c>
      <c r="I28" s="69">
        <v>6.415662650602405</v>
      </c>
      <c r="J28" s="69">
        <v>50.72525597269624</v>
      </c>
      <c r="K28" s="58"/>
    </row>
    <row r="29" spans="2:11" ht="14.25">
      <c r="B29" s="18"/>
      <c r="C29" s="12" t="s">
        <v>75</v>
      </c>
      <c r="D29" s="58">
        <v>5744</v>
      </c>
      <c r="E29" s="58">
        <v>5710</v>
      </c>
      <c r="F29" s="58">
        <v>6051</v>
      </c>
      <c r="G29" s="58">
        <v>6390</v>
      </c>
      <c r="H29" s="675">
        <v>6701</v>
      </c>
      <c r="I29" s="69">
        <v>4.866979655712056</v>
      </c>
      <c r="J29" s="69">
        <v>16.660863509749312</v>
      </c>
      <c r="K29" s="58"/>
    </row>
    <row r="30" spans="3:11" ht="14.25">
      <c r="C30" s="16" t="s">
        <v>23</v>
      </c>
      <c r="D30" s="58">
        <v>103</v>
      </c>
      <c r="E30" s="58">
        <v>151</v>
      </c>
      <c r="F30" s="58">
        <v>169</v>
      </c>
      <c r="G30" s="58">
        <v>198</v>
      </c>
      <c r="H30" s="675">
        <v>220</v>
      </c>
      <c r="I30" s="69">
        <v>11.111111111111116</v>
      </c>
      <c r="J30" s="69" t="s">
        <v>437</v>
      </c>
      <c r="K30" s="58"/>
    </row>
    <row r="31" spans="3:11" ht="14.25">
      <c r="C31" s="12"/>
      <c r="D31" s="58"/>
      <c r="E31" s="58"/>
      <c r="F31" s="58"/>
      <c r="G31" s="58"/>
      <c r="H31" s="198"/>
      <c r="I31" s="364"/>
      <c r="J31" s="364"/>
      <c r="K31" s="58"/>
    </row>
    <row r="32" spans="4:8" ht="14.25">
      <c r="D32" s="151"/>
      <c r="E32" s="151"/>
      <c r="F32" s="151"/>
      <c r="G32" s="151"/>
      <c r="H32" s="198"/>
    </row>
    <row r="33" spans="3:8" ht="14.25">
      <c r="C33" s="17"/>
      <c r="H33" s="198"/>
    </row>
    <row r="34" ht="14.25">
      <c r="H34" s="198"/>
    </row>
    <row r="35" ht="14.25">
      <c r="H35" s="198"/>
    </row>
    <row r="36" ht="14.25">
      <c r="H36" s="198"/>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83"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pageSetUpPr fitToPage="1"/>
  </sheetPr>
  <dimension ref="A1:N147"/>
  <sheetViews>
    <sheetView zoomScale="85" zoomScaleNormal="85"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C6" sqref="C6"/>
    </sheetView>
  </sheetViews>
  <sheetFormatPr defaultColWidth="9.140625" defaultRowHeight="12.75"/>
  <cols>
    <col min="1" max="1" width="2.140625" style="12" customWidth="1"/>
    <col min="2" max="2" width="3.140625" style="12" customWidth="1"/>
    <col min="3" max="3" width="57.28125" style="5" customWidth="1"/>
    <col min="4" max="7" width="10.57421875" style="39" customWidth="1"/>
    <col min="8" max="8" width="9.8515625" style="56" customWidth="1"/>
    <col min="9" max="9" width="9.57421875" style="39" customWidth="1"/>
    <col min="10" max="11" width="7.7109375" style="39" customWidth="1"/>
    <col min="12" max="16384" width="9.140625" style="12" customWidth="1"/>
  </cols>
  <sheetData>
    <row r="1" spans="1:11" s="23" customFormat="1" ht="20.25">
      <c r="A1" s="22" t="s">
        <v>230</v>
      </c>
      <c r="D1" s="60"/>
      <c r="E1" s="60"/>
      <c r="F1" s="60"/>
      <c r="G1" s="60"/>
      <c r="H1" s="60"/>
      <c r="I1" s="60"/>
      <c r="J1" s="60"/>
      <c r="K1" s="60"/>
    </row>
    <row r="2" spans="1:11" s="25" customFormat="1" ht="45">
      <c r="A2" s="828" t="s">
        <v>53</v>
      </c>
      <c r="B2" s="828"/>
      <c r="C2" s="828"/>
      <c r="D2" s="348">
        <v>42795</v>
      </c>
      <c r="E2" s="348">
        <v>42887</v>
      </c>
      <c r="F2" s="348">
        <v>42979</v>
      </c>
      <c r="G2" s="348">
        <v>43070</v>
      </c>
      <c r="H2" s="349">
        <v>43160</v>
      </c>
      <c r="I2" s="664" t="s">
        <v>360</v>
      </c>
      <c r="J2" s="664" t="s">
        <v>361</v>
      </c>
      <c r="K2" s="348"/>
    </row>
    <row r="3" spans="1:11" s="14" customFormat="1" ht="7.5" customHeight="1">
      <c r="A3" s="4"/>
      <c r="D3" s="7"/>
      <c r="E3" s="7"/>
      <c r="F3" s="7"/>
      <c r="G3" s="7"/>
      <c r="H3" s="61"/>
      <c r="I3" s="7"/>
      <c r="J3" s="7"/>
      <c r="K3" s="7"/>
    </row>
    <row r="4" spans="1:11" s="14" customFormat="1" ht="14.25" customHeight="1">
      <c r="A4" s="28" t="s">
        <v>407</v>
      </c>
      <c r="D4" s="255"/>
      <c r="E4" s="255"/>
      <c r="F4" s="255"/>
      <c r="G4" s="255"/>
      <c r="H4" s="197"/>
      <c r="I4" s="58"/>
      <c r="J4" s="7"/>
      <c r="K4" s="7"/>
    </row>
    <row r="5" spans="1:14" s="8" customFormat="1" ht="15">
      <c r="A5" s="15" t="s">
        <v>231</v>
      </c>
      <c r="D5" s="7">
        <v>33869</v>
      </c>
      <c r="E5" s="7">
        <v>36455</v>
      </c>
      <c r="F5" s="7">
        <v>36661</v>
      </c>
      <c r="G5" s="7">
        <v>41854</v>
      </c>
      <c r="H5" s="189">
        <v>44548</v>
      </c>
      <c r="I5" s="767">
        <v>6.436660773163849</v>
      </c>
      <c r="J5" s="767">
        <v>31.530307951223826</v>
      </c>
      <c r="K5" s="183"/>
      <c r="L5" s="270"/>
      <c r="M5" s="250"/>
      <c r="N5" s="250"/>
    </row>
    <row r="6" spans="2:14" ht="15">
      <c r="B6" s="15"/>
      <c r="C6" s="62" t="s">
        <v>216</v>
      </c>
      <c r="D6" s="58">
        <v>2201</v>
      </c>
      <c r="E6" s="58">
        <v>2186</v>
      </c>
      <c r="F6" s="58">
        <v>1147</v>
      </c>
      <c r="G6" s="58">
        <v>1138</v>
      </c>
      <c r="H6" s="188">
        <v>1379</v>
      </c>
      <c r="I6" s="200">
        <v>21.177504393673118</v>
      </c>
      <c r="J6" s="200">
        <v>-37.346660608814176</v>
      </c>
      <c r="K6" s="177"/>
      <c r="L6" s="270"/>
      <c r="M6" s="250"/>
      <c r="N6" s="250"/>
    </row>
    <row r="7" spans="2:14" ht="15">
      <c r="B7" s="15"/>
      <c r="C7" s="62" t="s">
        <v>235</v>
      </c>
      <c r="D7" s="58">
        <v>4924</v>
      </c>
      <c r="E7" s="58">
        <v>5598</v>
      </c>
      <c r="F7" s="58">
        <v>8082</v>
      </c>
      <c r="G7" s="58">
        <v>8197</v>
      </c>
      <c r="H7" s="188">
        <v>10555</v>
      </c>
      <c r="I7" s="200">
        <v>28.76662193485422</v>
      </c>
      <c r="J7" s="200" t="s">
        <v>437</v>
      </c>
      <c r="K7" s="177"/>
      <c r="L7" s="270"/>
      <c r="M7" s="250"/>
      <c r="N7" s="250"/>
    </row>
    <row r="8" spans="2:14" ht="15">
      <c r="B8" s="15"/>
      <c r="C8" s="62" t="s">
        <v>232</v>
      </c>
      <c r="D8" s="58">
        <v>15225</v>
      </c>
      <c r="E8" s="58">
        <v>17206</v>
      </c>
      <c r="F8" s="58">
        <v>14324</v>
      </c>
      <c r="G8" s="58">
        <v>17696</v>
      </c>
      <c r="H8" s="188">
        <v>17523</v>
      </c>
      <c r="I8" s="200">
        <v>-0.977622061482819</v>
      </c>
      <c r="J8" s="200">
        <v>15.09359605911329</v>
      </c>
      <c r="K8" s="177"/>
      <c r="L8" s="270"/>
      <c r="M8" s="250"/>
      <c r="N8" s="250"/>
    </row>
    <row r="9" spans="2:14" ht="15">
      <c r="B9" s="15"/>
      <c r="C9" s="62" t="s">
        <v>236</v>
      </c>
      <c r="D9" s="58">
        <v>2362</v>
      </c>
      <c r="E9" s="58">
        <v>2435</v>
      </c>
      <c r="F9" s="58">
        <v>3100</v>
      </c>
      <c r="G9" s="58">
        <v>3793</v>
      </c>
      <c r="H9" s="188">
        <v>3645</v>
      </c>
      <c r="I9" s="200">
        <v>-3.9019245979435846</v>
      </c>
      <c r="J9" s="200">
        <v>54.31837425910246</v>
      </c>
      <c r="K9" s="177"/>
      <c r="L9" s="270"/>
      <c r="M9" s="250"/>
      <c r="N9" s="250"/>
    </row>
    <row r="10" spans="3:14" ht="14.25">
      <c r="C10" s="62" t="s">
        <v>237</v>
      </c>
      <c r="D10" s="58">
        <v>5854</v>
      </c>
      <c r="E10" s="58">
        <v>5704</v>
      </c>
      <c r="F10" s="58">
        <v>5711</v>
      </c>
      <c r="G10" s="58">
        <v>6002</v>
      </c>
      <c r="H10" s="188">
        <v>6487</v>
      </c>
      <c r="I10" s="200">
        <v>8.080639786737764</v>
      </c>
      <c r="J10" s="200">
        <v>10.81311923471131</v>
      </c>
      <c r="K10" s="177"/>
      <c r="L10" s="270"/>
      <c r="M10" s="250"/>
      <c r="N10" s="250"/>
    </row>
    <row r="11" spans="3:14" ht="14.25">
      <c r="C11" s="819" t="s">
        <v>264</v>
      </c>
      <c r="D11" s="69">
        <v>3303</v>
      </c>
      <c r="E11" s="69">
        <v>3326</v>
      </c>
      <c r="F11" s="69">
        <v>4297</v>
      </c>
      <c r="G11" s="69">
        <v>5028</v>
      </c>
      <c r="H11" s="188">
        <v>4959</v>
      </c>
      <c r="I11" s="200">
        <v>-1.3723150357995206</v>
      </c>
      <c r="J11" s="200">
        <v>50.136239782016354</v>
      </c>
      <c r="K11" s="177"/>
      <c r="L11" s="270"/>
      <c r="M11" s="250"/>
      <c r="N11" s="250"/>
    </row>
    <row r="12" spans="3:11" ht="15">
      <c r="C12" s="819"/>
      <c r="D12" s="58"/>
      <c r="E12" s="58"/>
      <c r="F12" s="58"/>
      <c r="G12" s="58"/>
      <c r="H12" s="188"/>
      <c r="I12" s="200"/>
      <c r="J12" s="767"/>
      <c r="K12" s="183"/>
    </row>
    <row r="13" spans="1:14" s="14" customFormat="1" ht="14.25" customHeight="1">
      <c r="A13" s="14" t="s">
        <v>231</v>
      </c>
      <c r="D13" s="7">
        <v>33869</v>
      </c>
      <c r="E13" s="7">
        <v>36455</v>
      </c>
      <c r="F13" s="7">
        <v>36661</v>
      </c>
      <c r="G13" s="7">
        <v>41854</v>
      </c>
      <c r="H13" s="189">
        <v>44548</v>
      </c>
      <c r="I13" s="767">
        <v>6.436660773163849</v>
      </c>
      <c r="J13" s="767">
        <v>31.530307951223826</v>
      </c>
      <c r="K13" s="183"/>
      <c r="L13" s="270"/>
      <c r="M13" s="250"/>
      <c r="N13" s="250"/>
    </row>
    <row r="14" spans="2:14" ht="14.25">
      <c r="B14" s="819"/>
      <c r="C14" s="819" t="s">
        <v>233</v>
      </c>
      <c r="D14" s="58">
        <v>19969</v>
      </c>
      <c r="E14" s="58">
        <v>21187</v>
      </c>
      <c r="F14" s="58">
        <v>22715</v>
      </c>
      <c r="G14" s="58">
        <v>27851</v>
      </c>
      <c r="H14" s="188">
        <v>29718</v>
      </c>
      <c r="I14" s="200">
        <v>6.703529496247884</v>
      </c>
      <c r="J14" s="200">
        <v>48.82067204166458</v>
      </c>
      <c r="K14" s="177"/>
      <c r="L14" s="270"/>
      <c r="M14" s="250"/>
      <c r="N14" s="250"/>
    </row>
    <row r="15" spans="2:14" ht="14.25">
      <c r="B15" s="819"/>
      <c r="C15" s="819" t="s">
        <v>234</v>
      </c>
      <c r="D15" s="58">
        <v>13900</v>
      </c>
      <c r="E15" s="58">
        <v>15268</v>
      </c>
      <c r="F15" s="58">
        <v>13946</v>
      </c>
      <c r="G15" s="58">
        <v>14003</v>
      </c>
      <c r="H15" s="188">
        <v>14830</v>
      </c>
      <c r="I15" s="200">
        <v>5.905877312004559</v>
      </c>
      <c r="J15" s="200">
        <v>6.690647482014378</v>
      </c>
      <c r="K15" s="177"/>
      <c r="L15" s="270"/>
      <c r="M15" s="250"/>
      <c r="N15" s="250"/>
    </row>
    <row r="16" spans="4:11" ht="14.25">
      <c r="D16" s="58"/>
      <c r="E16" s="58"/>
      <c r="F16" s="58"/>
      <c r="G16" s="58"/>
      <c r="H16" s="198"/>
      <c r="I16" s="364"/>
      <c r="J16" s="365"/>
      <c r="K16" s="365"/>
    </row>
    <row r="17" spans="4:11" ht="14.25">
      <c r="D17" s="151"/>
      <c r="E17" s="151"/>
      <c r="F17" s="151"/>
      <c r="G17" s="151"/>
      <c r="H17" s="59"/>
      <c r="I17" s="58"/>
      <c r="J17" s="58"/>
      <c r="K17" s="58"/>
    </row>
    <row r="18" spans="4:11" ht="14.25">
      <c r="D18" s="151"/>
      <c r="E18" s="151"/>
      <c r="F18" s="151"/>
      <c r="G18" s="151"/>
      <c r="H18" s="59"/>
      <c r="I18" s="58"/>
      <c r="J18" s="58"/>
      <c r="K18" s="58"/>
    </row>
    <row r="19" spans="4:11" ht="14.25">
      <c r="D19" s="151"/>
      <c r="E19" s="151"/>
      <c r="F19" s="151"/>
      <c r="G19" s="151"/>
      <c r="H19" s="59"/>
      <c r="I19" s="58"/>
      <c r="J19" s="58"/>
      <c r="K19" s="58"/>
    </row>
    <row r="20" spans="4:11" ht="14.25">
      <c r="D20" s="151"/>
      <c r="E20" s="151"/>
      <c r="F20" s="151"/>
      <c r="G20" s="151"/>
      <c r="H20" s="198"/>
      <c r="I20" s="58"/>
      <c r="J20" s="58"/>
      <c r="K20" s="58"/>
    </row>
    <row r="21" spans="4:8" ht="14.25">
      <c r="D21" s="151"/>
      <c r="E21" s="151"/>
      <c r="F21" s="151"/>
      <c r="G21" s="151"/>
      <c r="H21" s="198"/>
    </row>
    <row r="22" spans="4:8" ht="14.25">
      <c r="D22" s="151"/>
      <c r="E22" s="151"/>
      <c r="F22" s="151"/>
      <c r="G22" s="151"/>
      <c r="H22" s="198"/>
    </row>
    <row r="23" spans="4:8" ht="14.25">
      <c r="D23" s="151"/>
      <c r="E23" s="151"/>
      <c r="F23" s="151"/>
      <c r="G23" s="151"/>
      <c r="H23" s="198"/>
    </row>
    <row r="24" ht="14.25">
      <c r="H24" s="198"/>
    </row>
    <row r="25" ht="14.25">
      <c r="H25" s="198"/>
    </row>
    <row r="26" ht="14.25">
      <c r="H26" s="198"/>
    </row>
    <row r="27" ht="14.25">
      <c r="H27" s="198"/>
    </row>
    <row r="28" ht="14.25">
      <c r="H28" s="198"/>
    </row>
    <row r="29" ht="14.25">
      <c r="H29" s="198"/>
    </row>
    <row r="30" ht="14.25">
      <c r="H30" s="198"/>
    </row>
    <row r="31" spans="1:8" s="39" customFormat="1" ht="14.25">
      <c r="A31" s="12"/>
      <c r="B31" s="12"/>
      <c r="C31" s="5"/>
      <c r="H31" s="198"/>
    </row>
    <row r="32" spans="1:8" s="39" customFormat="1" ht="14.25">
      <c r="A32" s="12"/>
      <c r="B32" s="12"/>
      <c r="C32" s="5"/>
      <c r="H32" s="198"/>
    </row>
    <row r="33" spans="1:8" s="39" customFormat="1" ht="14.25">
      <c r="A33" s="12"/>
      <c r="B33" s="12"/>
      <c r="C33" s="5"/>
      <c r="H33" s="198"/>
    </row>
    <row r="34" spans="1:8" s="39" customFormat="1" ht="14.25">
      <c r="A34" s="12"/>
      <c r="B34" s="12"/>
      <c r="C34" s="5"/>
      <c r="H34" s="198"/>
    </row>
    <row r="35" spans="1:8" s="39" customFormat="1" ht="14.25">
      <c r="A35" s="12"/>
      <c r="B35" s="12"/>
      <c r="C35" s="5"/>
      <c r="H35" s="198"/>
    </row>
    <row r="36" spans="1:8" s="39" customFormat="1" ht="14.25">
      <c r="A36" s="12"/>
      <c r="B36" s="12"/>
      <c r="C36" s="5"/>
      <c r="H36" s="198"/>
    </row>
    <row r="37" spans="1:8" s="39" customFormat="1" ht="14.25">
      <c r="A37" s="12"/>
      <c r="B37" s="12"/>
      <c r="C37" s="5"/>
      <c r="H37" s="198"/>
    </row>
    <row r="38" spans="1:8" s="39" customFormat="1" ht="14.25">
      <c r="A38" s="12"/>
      <c r="B38" s="12"/>
      <c r="C38" s="5"/>
      <c r="H38" s="198"/>
    </row>
    <row r="39" spans="1:8" s="39" customFormat="1" ht="14.25">
      <c r="A39" s="12"/>
      <c r="B39" s="12"/>
      <c r="C39" s="5"/>
      <c r="H39" s="198"/>
    </row>
    <row r="40" spans="1:8" s="39" customFormat="1" ht="14.25">
      <c r="A40" s="12"/>
      <c r="B40" s="12"/>
      <c r="C40" s="5"/>
      <c r="H40" s="176"/>
    </row>
    <row r="41" spans="1:8" s="39" customFormat="1" ht="14.25">
      <c r="A41" s="12"/>
      <c r="B41" s="12"/>
      <c r="C41" s="5"/>
      <c r="H41" s="176"/>
    </row>
    <row r="42" spans="1:8" s="39" customFormat="1" ht="14.25">
      <c r="A42" s="12"/>
      <c r="B42" s="12"/>
      <c r="C42" s="5"/>
      <c r="H42" s="176"/>
    </row>
    <row r="43" spans="1:8" s="39" customFormat="1" ht="14.25">
      <c r="A43" s="12"/>
      <c r="B43" s="12"/>
      <c r="C43" s="5"/>
      <c r="H43" s="176"/>
    </row>
    <row r="44" spans="1:8" s="39" customFormat="1" ht="14.25">
      <c r="A44" s="12"/>
      <c r="B44" s="12"/>
      <c r="C44" s="5"/>
      <c r="H44" s="176"/>
    </row>
    <row r="45" spans="1:8" s="39" customFormat="1" ht="14.25">
      <c r="A45" s="12"/>
      <c r="B45" s="12"/>
      <c r="C45" s="5"/>
      <c r="H45" s="176"/>
    </row>
    <row r="46" spans="1:8" s="39" customFormat="1" ht="14.25">
      <c r="A46" s="12"/>
      <c r="B46" s="12"/>
      <c r="C46" s="5"/>
      <c r="H46" s="176"/>
    </row>
    <row r="47" spans="1:8" s="39" customFormat="1" ht="14.25">
      <c r="A47" s="12"/>
      <c r="B47" s="12"/>
      <c r="C47" s="5"/>
      <c r="H47" s="176"/>
    </row>
    <row r="48" spans="1:8" s="39" customFormat="1" ht="14.25">
      <c r="A48" s="12"/>
      <c r="B48" s="12"/>
      <c r="C48" s="5"/>
      <c r="H48" s="176"/>
    </row>
    <row r="49" spans="1:8" s="39" customFormat="1" ht="14.25">
      <c r="A49" s="12"/>
      <c r="B49" s="12"/>
      <c r="C49" s="5"/>
      <c r="H49" s="176"/>
    </row>
    <row r="50" spans="1:8" s="39" customFormat="1" ht="14.25">
      <c r="A50" s="12"/>
      <c r="B50" s="12"/>
      <c r="C50" s="5"/>
      <c r="H50" s="176"/>
    </row>
    <row r="51" spans="1:8" s="39" customFormat="1" ht="14.25">
      <c r="A51" s="12"/>
      <c r="B51" s="12"/>
      <c r="C51" s="5"/>
      <c r="H51" s="176"/>
    </row>
    <row r="52" spans="1:8" s="39" customFormat="1" ht="14.25">
      <c r="A52" s="12"/>
      <c r="B52" s="12"/>
      <c r="C52" s="5"/>
      <c r="H52" s="176"/>
    </row>
    <row r="53" spans="1:8" s="39" customFormat="1" ht="14.25">
      <c r="A53" s="12"/>
      <c r="B53" s="12"/>
      <c r="C53" s="5"/>
      <c r="H53" s="176"/>
    </row>
    <row r="54" spans="1:8" s="39" customFormat="1" ht="14.25">
      <c r="A54" s="12"/>
      <c r="B54" s="12"/>
      <c r="C54" s="5"/>
      <c r="H54" s="176"/>
    </row>
    <row r="55" spans="1:8" s="39" customFormat="1" ht="14.25">
      <c r="A55" s="12"/>
      <c r="B55" s="12"/>
      <c r="C55" s="5"/>
      <c r="H55" s="176"/>
    </row>
    <row r="56" spans="1:8" s="39" customFormat="1" ht="14.25">
      <c r="A56" s="12"/>
      <c r="B56" s="12"/>
      <c r="C56" s="5"/>
      <c r="H56" s="176"/>
    </row>
    <row r="57" spans="1:8" s="39" customFormat="1" ht="14.25">
      <c r="A57" s="12"/>
      <c r="B57" s="12"/>
      <c r="C57" s="5"/>
      <c r="H57" s="176"/>
    </row>
    <row r="58" spans="1:8" s="39" customFormat="1" ht="14.25">
      <c r="A58" s="12"/>
      <c r="B58" s="12"/>
      <c r="C58" s="5"/>
      <c r="H58" s="176"/>
    </row>
    <row r="59" spans="1:8" s="39" customFormat="1" ht="14.25">
      <c r="A59" s="12"/>
      <c r="B59" s="12"/>
      <c r="C59" s="5"/>
      <c r="H59" s="176"/>
    </row>
    <row r="60" spans="1:8" s="39" customFormat="1" ht="14.25">
      <c r="A60" s="12"/>
      <c r="B60" s="12"/>
      <c r="C60" s="5"/>
      <c r="H60" s="176"/>
    </row>
    <row r="61" spans="1:8" s="39" customFormat="1" ht="14.25">
      <c r="A61" s="12"/>
      <c r="B61" s="12"/>
      <c r="C61" s="5"/>
      <c r="H61" s="176"/>
    </row>
    <row r="62" spans="1:8" s="39" customFormat="1" ht="14.25">
      <c r="A62" s="12"/>
      <c r="B62" s="12"/>
      <c r="C62" s="5"/>
      <c r="H62" s="176"/>
    </row>
    <row r="63" spans="1:8" s="39" customFormat="1" ht="14.25">
      <c r="A63" s="12"/>
      <c r="B63" s="12"/>
      <c r="C63" s="5"/>
      <c r="H63" s="176"/>
    </row>
    <row r="64" spans="1:8" s="39" customFormat="1" ht="14.25">
      <c r="A64" s="12"/>
      <c r="B64" s="12"/>
      <c r="C64" s="5"/>
      <c r="H64" s="176"/>
    </row>
    <row r="65" spans="1:8" s="39" customFormat="1" ht="14.25">
      <c r="A65" s="12"/>
      <c r="B65" s="12"/>
      <c r="C65" s="5"/>
      <c r="H65" s="176"/>
    </row>
    <row r="66" spans="1:8" s="39" customFormat="1" ht="14.25">
      <c r="A66" s="12"/>
      <c r="B66" s="12"/>
      <c r="C66" s="5"/>
      <c r="H66" s="176"/>
    </row>
    <row r="67" spans="1:8" s="39" customFormat="1" ht="14.25">
      <c r="A67" s="12"/>
      <c r="B67" s="12"/>
      <c r="C67" s="5"/>
      <c r="H67" s="176"/>
    </row>
    <row r="68" spans="1:8" s="39" customFormat="1" ht="14.25">
      <c r="A68" s="12"/>
      <c r="B68" s="12"/>
      <c r="C68" s="5"/>
      <c r="H68" s="176"/>
    </row>
    <row r="69" spans="1:8" s="39" customFormat="1" ht="14.25">
      <c r="A69" s="12"/>
      <c r="B69" s="12"/>
      <c r="C69" s="5"/>
      <c r="H69" s="176"/>
    </row>
    <row r="70" spans="1:8" s="39" customFormat="1" ht="14.25">
      <c r="A70" s="12"/>
      <c r="B70" s="12"/>
      <c r="C70" s="5"/>
      <c r="H70" s="176"/>
    </row>
    <row r="71" spans="1:8" s="39" customFormat="1" ht="14.25">
      <c r="A71" s="12"/>
      <c r="B71" s="12"/>
      <c r="C71" s="5"/>
      <c r="H71" s="176"/>
    </row>
    <row r="72" spans="1:8" s="39" customFormat="1" ht="14.25">
      <c r="A72" s="12"/>
      <c r="B72" s="12"/>
      <c r="C72" s="5"/>
      <c r="H72" s="176"/>
    </row>
    <row r="73" spans="1:8" s="39" customFormat="1" ht="14.25">
      <c r="A73" s="12"/>
      <c r="B73" s="12"/>
      <c r="C73" s="5"/>
      <c r="H73" s="176"/>
    </row>
    <row r="74" spans="1:8" s="39" customFormat="1" ht="14.25">
      <c r="A74" s="12"/>
      <c r="B74" s="12"/>
      <c r="C74" s="5"/>
      <c r="H74" s="176"/>
    </row>
    <row r="75" spans="1:8" s="39" customFormat="1" ht="14.25">
      <c r="A75" s="12"/>
      <c r="B75" s="12"/>
      <c r="C75" s="5"/>
      <c r="H75" s="176"/>
    </row>
    <row r="76" spans="1:8" s="39" customFormat="1" ht="14.25">
      <c r="A76" s="12"/>
      <c r="B76" s="12"/>
      <c r="C76" s="5"/>
      <c r="H76" s="176"/>
    </row>
    <row r="77" spans="1:8" s="39" customFormat="1" ht="14.25">
      <c r="A77" s="12"/>
      <c r="B77" s="12"/>
      <c r="C77" s="5"/>
      <c r="H77" s="176"/>
    </row>
    <row r="78" spans="1:8" s="39" customFormat="1" ht="14.25">
      <c r="A78" s="12"/>
      <c r="B78" s="12"/>
      <c r="C78" s="5"/>
      <c r="H78" s="176"/>
    </row>
    <row r="79" spans="1:8" s="39" customFormat="1" ht="14.25">
      <c r="A79" s="12"/>
      <c r="B79" s="12"/>
      <c r="C79" s="5"/>
      <c r="H79" s="176"/>
    </row>
    <row r="80" spans="1:8" s="39" customFormat="1" ht="14.25">
      <c r="A80" s="12"/>
      <c r="B80" s="12"/>
      <c r="C80" s="5"/>
      <c r="H80" s="176"/>
    </row>
    <row r="81" spans="1:8" s="39" customFormat="1" ht="14.25">
      <c r="A81" s="12"/>
      <c r="B81" s="12"/>
      <c r="C81" s="5"/>
      <c r="H81" s="176"/>
    </row>
    <row r="82" spans="1:8" s="39" customFormat="1" ht="14.25">
      <c r="A82" s="12"/>
      <c r="B82" s="12"/>
      <c r="C82" s="5"/>
      <c r="H82" s="176"/>
    </row>
    <row r="83" spans="1:8" s="39" customFormat="1" ht="14.25">
      <c r="A83" s="12"/>
      <c r="B83" s="12"/>
      <c r="C83" s="5"/>
      <c r="H83" s="176"/>
    </row>
    <row r="84" spans="1:8" s="39" customFormat="1" ht="14.25">
      <c r="A84" s="12"/>
      <c r="B84" s="12"/>
      <c r="C84" s="5"/>
      <c r="H84" s="176"/>
    </row>
    <row r="85" spans="1:8" s="39" customFormat="1" ht="14.25">
      <c r="A85" s="12"/>
      <c r="B85" s="12"/>
      <c r="C85" s="5"/>
      <c r="H85" s="176"/>
    </row>
    <row r="86" spans="1:8" s="39" customFormat="1" ht="14.25">
      <c r="A86" s="12"/>
      <c r="B86" s="12"/>
      <c r="C86" s="5"/>
      <c r="H86" s="176"/>
    </row>
    <row r="87" spans="1:8" s="39" customFormat="1" ht="14.25">
      <c r="A87" s="12"/>
      <c r="B87" s="12"/>
      <c r="C87" s="5"/>
      <c r="H87" s="176"/>
    </row>
    <row r="88" spans="1:8" s="39" customFormat="1" ht="14.25">
      <c r="A88" s="12"/>
      <c r="B88" s="12"/>
      <c r="C88" s="5"/>
      <c r="H88" s="176"/>
    </row>
    <row r="89" spans="1:8" s="39" customFormat="1" ht="14.25">
      <c r="A89" s="12"/>
      <c r="B89" s="12"/>
      <c r="C89" s="5"/>
      <c r="H89" s="176"/>
    </row>
    <row r="90" spans="1:8" s="39" customFormat="1" ht="14.25">
      <c r="A90" s="12"/>
      <c r="B90" s="12"/>
      <c r="C90" s="5"/>
      <c r="H90" s="176"/>
    </row>
    <row r="91" spans="1:8" s="39" customFormat="1" ht="14.25">
      <c r="A91" s="12"/>
      <c r="B91" s="12"/>
      <c r="C91" s="5"/>
      <c r="H91" s="176"/>
    </row>
    <row r="92" spans="1:8" s="39" customFormat="1" ht="14.25">
      <c r="A92" s="12"/>
      <c r="B92" s="12"/>
      <c r="C92" s="5"/>
      <c r="H92" s="176"/>
    </row>
    <row r="93" spans="1:8" s="39" customFormat="1" ht="14.25">
      <c r="A93" s="12"/>
      <c r="B93" s="12"/>
      <c r="C93" s="5"/>
      <c r="H93" s="176"/>
    </row>
    <row r="94" spans="1:8" s="39" customFormat="1" ht="14.25">
      <c r="A94" s="12"/>
      <c r="B94" s="12"/>
      <c r="C94" s="5"/>
      <c r="H94" s="176"/>
    </row>
    <row r="95" spans="1:8" s="39" customFormat="1" ht="14.25">
      <c r="A95" s="12"/>
      <c r="B95" s="12"/>
      <c r="C95" s="5"/>
      <c r="H95" s="176"/>
    </row>
    <row r="96" spans="1:8" s="39" customFormat="1" ht="14.25">
      <c r="A96" s="12"/>
      <c r="B96" s="12"/>
      <c r="C96" s="5"/>
      <c r="H96" s="176"/>
    </row>
    <row r="97" spans="1:8" s="39" customFormat="1" ht="14.25">
      <c r="A97" s="12"/>
      <c r="B97" s="12"/>
      <c r="C97" s="5"/>
      <c r="H97" s="176"/>
    </row>
    <row r="98" spans="1:8" s="39" customFormat="1" ht="14.25">
      <c r="A98" s="12"/>
      <c r="B98" s="12"/>
      <c r="C98" s="5"/>
      <c r="H98" s="176"/>
    </row>
    <row r="99" spans="1:8" s="39" customFormat="1" ht="14.25">
      <c r="A99" s="12"/>
      <c r="B99" s="12"/>
      <c r="C99" s="5"/>
      <c r="H99" s="176"/>
    </row>
    <row r="100" spans="1:8" s="39" customFormat="1" ht="14.25">
      <c r="A100" s="12"/>
      <c r="B100" s="12"/>
      <c r="C100" s="5"/>
      <c r="H100" s="176"/>
    </row>
    <row r="101" spans="1:8" s="39" customFormat="1" ht="14.25">
      <c r="A101" s="12"/>
      <c r="B101" s="12"/>
      <c r="C101" s="5"/>
      <c r="H101" s="176"/>
    </row>
    <row r="102" spans="1:8" s="39" customFormat="1" ht="14.25">
      <c r="A102" s="12"/>
      <c r="B102" s="12"/>
      <c r="C102" s="5"/>
      <c r="H102" s="176"/>
    </row>
    <row r="103" spans="1:8" s="39" customFormat="1" ht="14.25">
      <c r="A103" s="12"/>
      <c r="B103" s="12"/>
      <c r="C103" s="5"/>
      <c r="H103" s="176"/>
    </row>
    <row r="104" spans="1:8" s="39" customFormat="1" ht="14.25">
      <c r="A104" s="12"/>
      <c r="B104" s="12"/>
      <c r="C104" s="5"/>
      <c r="H104" s="176"/>
    </row>
    <row r="105" spans="1:8" s="39" customFormat="1" ht="14.25">
      <c r="A105" s="12"/>
      <c r="B105" s="12"/>
      <c r="C105" s="5"/>
      <c r="H105" s="176"/>
    </row>
    <row r="106" spans="1:8" s="39" customFormat="1" ht="14.25">
      <c r="A106" s="12"/>
      <c r="B106" s="12"/>
      <c r="C106" s="5"/>
      <c r="H106" s="176"/>
    </row>
    <row r="107" spans="1:8" s="39" customFormat="1" ht="14.25">
      <c r="A107" s="12"/>
      <c r="B107" s="12"/>
      <c r="C107" s="5"/>
      <c r="H107" s="176"/>
    </row>
    <row r="108" spans="1:8" s="39" customFormat="1" ht="14.25">
      <c r="A108" s="12"/>
      <c r="B108" s="12"/>
      <c r="C108" s="5"/>
      <c r="H108" s="176"/>
    </row>
    <row r="109" spans="1:8" s="39" customFormat="1" ht="14.25">
      <c r="A109" s="12"/>
      <c r="B109" s="12"/>
      <c r="C109" s="5"/>
      <c r="H109" s="176"/>
    </row>
    <row r="110" spans="1:8" s="39" customFormat="1" ht="14.25">
      <c r="A110" s="12"/>
      <c r="B110" s="12"/>
      <c r="C110" s="5"/>
      <c r="H110" s="176"/>
    </row>
    <row r="111" spans="1:8" s="39" customFormat="1" ht="14.25">
      <c r="A111" s="12"/>
      <c r="B111" s="12"/>
      <c r="C111" s="5"/>
      <c r="H111" s="176"/>
    </row>
    <row r="112" spans="1:8" s="39" customFormat="1" ht="14.25">
      <c r="A112" s="12"/>
      <c r="B112" s="12"/>
      <c r="C112" s="5"/>
      <c r="H112" s="176"/>
    </row>
    <row r="113" spans="1:8" s="39" customFormat="1" ht="14.25">
      <c r="A113" s="12"/>
      <c r="B113" s="12"/>
      <c r="C113" s="5"/>
      <c r="H113" s="176"/>
    </row>
    <row r="114" spans="1:8" s="39" customFormat="1" ht="14.25">
      <c r="A114" s="12"/>
      <c r="B114" s="12"/>
      <c r="C114" s="5"/>
      <c r="H114" s="176"/>
    </row>
    <row r="115" spans="1:8" s="39" customFormat="1" ht="14.25">
      <c r="A115" s="12"/>
      <c r="B115" s="12"/>
      <c r="C115" s="5"/>
      <c r="H115" s="176"/>
    </row>
    <row r="116" spans="1:8" s="39" customFormat="1" ht="14.25">
      <c r="A116" s="12"/>
      <c r="B116" s="12"/>
      <c r="C116" s="5"/>
      <c r="H116" s="176"/>
    </row>
    <row r="117" spans="1:8" s="39" customFormat="1" ht="14.25">
      <c r="A117" s="12"/>
      <c r="B117" s="12"/>
      <c r="C117" s="5"/>
      <c r="H117" s="176"/>
    </row>
    <row r="118" spans="1:8" s="39" customFormat="1" ht="14.25">
      <c r="A118" s="12"/>
      <c r="B118" s="12"/>
      <c r="C118" s="5"/>
      <c r="H118" s="176"/>
    </row>
    <row r="119" spans="1:8" s="39" customFormat="1" ht="14.25">
      <c r="A119" s="12"/>
      <c r="B119" s="12"/>
      <c r="C119" s="5"/>
      <c r="H119" s="176"/>
    </row>
    <row r="120" spans="1:8" s="39" customFormat="1" ht="14.25">
      <c r="A120" s="12"/>
      <c r="B120" s="12"/>
      <c r="C120" s="5"/>
      <c r="H120" s="176"/>
    </row>
    <row r="121" spans="1:8" s="39" customFormat="1" ht="14.25">
      <c r="A121" s="12"/>
      <c r="B121" s="12"/>
      <c r="C121" s="5"/>
      <c r="H121" s="176"/>
    </row>
    <row r="122" spans="1:8" s="39" customFormat="1" ht="14.25">
      <c r="A122" s="12"/>
      <c r="B122" s="12"/>
      <c r="C122" s="5"/>
      <c r="H122" s="176"/>
    </row>
    <row r="123" spans="1:8" s="39" customFormat="1" ht="14.25">
      <c r="A123" s="12"/>
      <c r="B123" s="12"/>
      <c r="C123" s="5"/>
      <c r="H123" s="176"/>
    </row>
    <row r="124" spans="1:8" s="39" customFormat="1" ht="14.25">
      <c r="A124" s="12"/>
      <c r="B124" s="12"/>
      <c r="C124" s="5"/>
      <c r="H124" s="176"/>
    </row>
    <row r="125" spans="1:8" s="39" customFormat="1" ht="14.25">
      <c r="A125" s="12"/>
      <c r="B125" s="12"/>
      <c r="C125" s="5"/>
      <c r="H125" s="176"/>
    </row>
    <row r="126" spans="1:8" s="39" customFormat="1" ht="14.25">
      <c r="A126" s="12"/>
      <c r="B126" s="12"/>
      <c r="C126" s="5"/>
      <c r="H126" s="176"/>
    </row>
    <row r="127" spans="1:8" s="39" customFormat="1" ht="14.25">
      <c r="A127" s="12"/>
      <c r="B127" s="12"/>
      <c r="C127" s="5"/>
      <c r="H127" s="176"/>
    </row>
    <row r="128" spans="1:8" s="39" customFormat="1" ht="14.25">
      <c r="A128" s="12"/>
      <c r="B128" s="12"/>
      <c r="C128" s="5"/>
      <c r="H128" s="176"/>
    </row>
    <row r="129" spans="1:8" s="39" customFormat="1" ht="14.25">
      <c r="A129" s="12"/>
      <c r="B129" s="12"/>
      <c r="C129" s="5"/>
      <c r="H129" s="176"/>
    </row>
    <row r="130" spans="1:8" s="39" customFormat="1" ht="14.25">
      <c r="A130" s="12"/>
      <c r="B130" s="12"/>
      <c r="C130" s="5"/>
      <c r="H130" s="176"/>
    </row>
    <row r="131" spans="1:8" s="39" customFormat="1" ht="14.25">
      <c r="A131" s="12"/>
      <c r="B131" s="12"/>
      <c r="C131" s="5"/>
      <c r="H131" s="176"/>
    </row>
    <row r="132" spans="1:8" s="39" customFormat="1" ht="14.25">
      <c r="A132" s="12"/>
      <c r="B132" s="12"/>
      <c r="C132" s="5"/>
      <c r="H132" s="176"/>
    </row>
    <row r="133" spans="1:8" s="39" customFormat="1" ht="14.25">
      <c r="A133" s="12"/>
      <c r="B133" s="12"/>
      <c r="C133" s="5"/>
      <c r="H133" s="176"/>
    </row>
    <row r="134" spans="1:8" s="39" customFormat="1" ht="14.25">
      <c r="A134" s="12"/>
      <c r="B134" s="12"/>
      <c r="C134" s="5"/>
      <c r="H134" s="176"/>
    </row>
    <row r="135" spans="1:8" s="39" customFormat="1" ht="14.25">
      <c r="A135" s="12"/>
      <c r="B135" s="12"/>
      <c r="C135" s="5"/>
      <c r="H135" s="176"/>
    </row>
    <row r="136" spans="1:8" s="39" customFormat="1" ht="14.25">
      <c r="A136" s="12"/>
      <c r="B136" s="12"/>
      <c r="C136" s="5"/>
      <c r="H136" s="176"/>
    </row>
    <row r="137" spans="1:8" s="39" customFormat="1" ht="14.25">
      <c r="A137" s="12"/>
      <c r="B137" s="12"/>
      <c r="C137" s="5"/>
      <c r="H137" s="176"/>
    </row>
    <row r="138" spans="1:8" s="39" customFormat="1" ht="14.25">
      <c r="A138" s="12"/>
      <c r="B138" s="12"/>
      <c r="C138" s="5"/>
      <c r="H138" s="176"/>
    </row>
    <row r="139" spans="1:8" s="39" customFormat="1" ht="14.25">
      <c r="A139" s="12"/>
      <c r="B139" s="12"/>
      <c r="C139" s="5"/>
      <c r="H139" s="176"/>
    </row>
    <row r="140" spans="1:8" s="39" customFormat="1" ht="14.25">
      <c r="A140" s="12"/>
      <c r="B140" s="12"/>
      <c r="C140" s="5"/>
      <c r="H140" s="176"/>
    </row>
    <row r="141" spans="1:8" s="39" customFormat="1" ht="14.25">
      <c r="A141" s="12"/>
      <c r="B141" s="12"/>
      <c r="C141" s="5"/>
      <c r="H141" s="176"/>
    </row>
    <row r="142" spans="1:8" s="39" customFormat="1" ht="14.25">
      <c r="A142" s="12"/>
      <c r="B142" s="12"/>
      <c r="C142" s="5"/>
      <c r="H142" s="176"/>
    </row>
    <row r="143" spans="1:8" s="39" customFormat="1" ht="14.25">
      <c r="A143" s="12"/>
      <c r="B143" s="12"/>
      <c r="C143" s="5"/>
      <c r="H143" s="176"/>
    </row>
    <row r="144" spans="1:8" s="39" customFormat="1" ht="14.25">
      <c r="A144" s="12"/>
      <c r="B144" s="12"/>
      <c r="C144" s="5"/>
      <c r="H144" s="176"/>
    </row>
    <row r="145" spans="1:8" s="39" customFormat="1" ht="14.25">
      <c r="A145" s="12"/>
      <c r="B145" s="12"/>
      <c r="C145" s="5"/>
      <c r="H145" s="185"/>
    </row>
    <row r="146" spans="1:8" s="39" customFormat="1" ht="14.25">
      <c r="A146" s="12"/>
      <c r="B146" s="12"/>
      <c r="C146" s="5"/>
      <c r="H146" s="185"/>
    </row>
    <row r="147" spans="1:8" s="39" customFormat="1" ht="14.25">
      <c r="A147" s="12"/>
      <c r="B147" s="12"/>
      <c r="C147" s="5"/>
      <c r="H147" s="185"/>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74" r:id="rId1"/>
</worksheet>
</file>

<file path=xl/worksheets/sheet12.xml><?xml version="1.0" encoding="utf-8"?>
<worksheet xmlns="http://schemas.openxmlformats.org/spreadsheetml/2006/main" xmlns:r="http://schemas.openxmlformats.org/officeDocument/2006/relationships">
  <sheetPr>
    <tabColor indexed="47"/>
  </sheetPr>
  <dimension ref="A1:L147"/>
  <sheetViews>
    <sheetView zoomScale="80" zoomScaleNormal="80" zoomScaleSheetLayoutView="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O11" sqref="O11"/>
    </sheetView>
  </sheetViews>
  <sheetFormatPr defaultColWidth="9.140625" defaultRowHeight="12.75"/>
  <cols>
    <col min="1" max="1" width="3.00390625" style="12" customWidth="1"/>
    <col min="2" max="2" width="5.28125" style="12" customWidth="1"/>
    <col min="3" max="3" width="39.28125" style="5" customWidth="1"/>
    <col min="4" max="7" width="9.7109375" style="39" customWidth="1"/>
    <col min="8" max="8" width="9.7109375" style="56" customWidth="1"/>
    <col min="9" max="10" width="9.7109375" style="39" customWidth="1"/>
    <col min="11" max="11" width="9.7109375" style="11" customWidth="1"/>
    <col min="12" max="14" width="9.7109375" style="12" customWidth="1"/>
    <col min="15" max="16384" width="9.140625" style="12" customWidth="1"/>
  </cols>
  <sheetData>
    <row r="1" spans="1:11" s="23" customFormat="1" ht="20.25">
      <c r="A1" s="22" t="s">
        <v>381</v>
      </c>
      <c r="D1" s="60"/>
      <c r="E1" s="60"/>
      <c r="F1" s="60"/>
      <c r="G1" s="60"/>
      <c r="H1" s="60"/>
      <c r="I1" s="60"/>
      <c r="J1" s="60"/>
      <c r="K1" s="24"/>
    </row>
    <row r="2" spans="1:11" s="25" customFormat="1" ht="45">
      <c r="A2" s="828" t="s">
        <v>53</v>
      </c>
      <c r="B2" s="828"/>
      <c r="C2" s="828"/>
      <c r="D2" s="348">
        <v>42795</v>
      </c>
      <c r="E2" s="348">
        <v>42887</v>
      </c>
      <c r="F2" s="349">
        <v>42979</v>
      </c>
      <c r="G2" s="349">
        <v>43070</v>
      </c>
      <c r="H2" s="349">
        <v>43160</v>
      </c>
      <c r="I2" s="348" t="s">
        <v>360</v>
      </c>
      <c r="J2" s="348" t="s">
        <v>361</v>
      </c>
      <c r="K2" s="386"/>
    </row>
    <row r="3" spans="1:11" s="8" customFormat="1" ht="6.75" customHeight="1">
      <c r="A3" s="3"/>
      <c r="D3" s="7"/>
      <c r="E3" s="7"/>
      <c r="F3" s="7"/>
      <c r="G3" s="7"/>
      <c r="H3" s="61"/>
      <c r="I3" s="7"/>
      <c r="J3" s="7"/>
      <c r="K3" s="6"/>
    </row>
    <row r="4" spans="1:11" ht="15">
      <c r="A4" s="27" t="s">
        <v>130</v>
      </c>
      <c r="D4" s="177"/>
      <c r="E4" s="177"/>
      <c r="F4" s="62"/>
      <c r="G4" s="62"/>
      <c r="H4" s="454"/>
      <c r="I4" s="62"/>
      <c r="J4" s="62"/>
      <c r="K4" s="17"/>
    </row>
    <row r="5" spans="1:11" s="33" customFormat="1" ht="15">
      <c r="A5" s="33" t="s">
        <v>124</v>
      </c>
      <c r="D5" s="65">
        <v>1.4</v>
      </c>
      <c r="E5" s="65">
        <v>1.5</v>
      </c>
      <c r="F5" s="455">
        <v>1.7</v>
      </c>
      <c r="G5" s="455">
        <v>1.7</v>
      </c>
      <c r="H5" s="784">
        <v>1.6</v>
      </c>
      <c r="I5" s="455">
        <v>-0.09999999999999987</v>
      </c>
      <c r="J5" s="455">
        <v>0.20000000000000018</v>
      </c>
      <c r="K5" s="382"/>
    </row>
    <row r="6" spans="1:11" s="31" customFormat="1" ht="14.25">
      <c r="A6" s="34" t="s">
        <v>55</v>
      </c>
      <c r="D6" s="157"/>
      <c r="E6" s="157"/>
      <c r="F6" s="456"/>
      <c r="G6" s="456"/>
      <c r="H6" s="785"/>
      <c r="I6" s="456"/>
      <c r="J6" s="456"/>
      <c r="K6" s="383"/>
    </row>
    <row r="7" spans="2:11" s="31" customFormat="1" ht="14.25">
      <c r="B7" s="12" t="s">
        <v>198</v>
      </c>
      <c r="C7" s="32"/>
      <c r="D7" s="157">
        <v>0.5</v>
      </c>
      <c r="E7" s="157">
        <v>0.5</v>
      </c>
      <c r="F7" s="456">
        <v>0.6</v>
      </c>
      <c r="G7" s="456">
        <v>0.6</v>
      </c>
      <c r="H7" s="785">
        <v>0.6</v>
      </c>
      <c r="I7" s="456">
        <v>0</v>
      </c>
      <c r="J7" s="456">
        <v>0.09999999999999998</v>
      </c>
      <c r="K7" s="383"/>
    </row>
    <row r="8" spans="2:12" s="31" customFormat="1" ht="14.25">
      <c r="B8" s="819" t="s">
        <v>246</v>
      </c>
      <c r="D8" s="157">
        <v>1.9</v>
      </c>
      <c r="E8" s="157">
        <v>1.9</v>
      </c>
      <c r="F8" s="456">
        <v>2.3</v>
      </c>
      <c r="G8" s="456">
        <v>2.2</v>
      </c>
      <c r="H8" s="785">
        <v>2.1</v>
      </c>
      <c r="I8" s="456">
        <v>-0.10000000000000009</v>
      </c>
      <c r="J8" s="456">
        <v>0.20000000000000018</v>
      </c>
      <c r="K8" s="383"/>
      <c r="L8" s="388"/>
    </row>
    <row r="9" spans="2:12" s="31" customFormat="1" ht="3.75" customHeight="1">
      <c r="B9" s="75"/>
      <c r="D9" s="237"/>
      <c r="E9" s="237"/>
      <c r="F9" s="456"/>
      <c r="G9" s="456"/>
      <c r="H9" s="785"/>
      <c r="I9" s="456"/>
      <c r="J9" s="456"/>
      <c r="K9" s="383"/>
      <c r="L9" s="388"/>
    </row>
    <row r="10" spans="1:12" s="31" customFormat="1" ht="16.5">
      <c r="A10" s="35" t="s">
        <v>325</v>
      </c>
      <c r="D10" s="237"/>
      <c r="E10" s="237"/>
      <c r="F10" s="456"/>
      <c r="G10" s="456"/>
      <c r="H10" s="785"/>
      <c r="I10" s="456"/>
      <c r="J10" s="456"/>
      <c r="K10" s="383"/>
      <c r="L10" s="388"/>
    </row>
    <row r="11" spans="2:12" s="31" customFormat="1" ht="14.25">
      <c r="B11" s="31" t="s">
        <v>33</v>
      </c>
      <c r="D11" s="207">
        <v>1.4</v>
      </c>
      <c r="E11" s="207">
        <v>1.3</v>
      </c>
      <c r="F11" s="456">
        <v>2.1</v>
      </c>
      <c r="G11" s="456">
        <v>2.1</v>
      </c>
      <c r="H11" s="785">
        <v>2.1</v>
      </c>
      <c r="I11" s="456">
        <v>0</v>
      </c>
      <c r="J11" s="456">
        <v>0.7000000000000002</v>
      </c>
      <c r="K11" s="383"/>
      <c r="L11" s="388"/>
    </row>
    <row r="12" spans="2:12" s="31" customFormat="1" ht="14.25">
      <c r="B12" s="40" t="s">
        <v>34</v>
      </c>
      <c r="D12" s="207">
        <v>1.3</v>
      </c>
      <c r="E12" s="207">
        <v>1.4</v>
      </c>
      <c r="F12" s="456">
        <v>1.4</v>
      </c>
      <c r="G12" s="456">
        <v>1.2</v>
      </c>
      <c r="H12" s="785">
        <v>1.1</v>
      </c>
      <c r="I12" s="456">
        <v>-0.09999999999999987</v>
      </c>
      <c r="J12" s="456">
        <v>-0.19999999999999996</v>
      </c>
      <c r="K12" s="383"/>
      <c r="L12" s="388"/>
    </row>
    <row r="13" spans="2:12" s="31" customFormat="1" ht="14.25">
      <c r="B13" s="40" t="s">
        <v>51</v>
      </c>
      <c r="D13" s="207">
        <v>1</v>
      </c>
      <c r="E13" s="207">
        <v>0.8</v>
      </c>
      <c r="F13" s="456">
        <v>0.8</v>
      </c>
      <c r="G13" s="456">
        <v>0.8</v>
      </c>
      <c r="H13" s="785">
        <v>0.8</v>
      </c>
      <c r="I13" s="456">
        <v>0</v>
      </c>
      <c r="J13" s="456">
        <v>-0.19999999999999996</v>
      </c>
      <c r="K13" s="383"/>
      <c r="L13" s="388"/>
    </row>
    <row r="14" spans="2:12" s="31" customFormat="1" ht="14.25">
      <c r="B14" s="252" t="s">
        <v>261</v>
      </c>
      <c r="D14" s="207">
        <v>3.6</v>
      </c>
      <c r="E14" s="207">
        <v>4.6</v>
      </c>
      <c r="F14" s="456">
        <v>4.3</v>
      </c>
      <c r="G14" s="456">
        <v>4.4</v>
      </c>
      <c r="H14" s="785">
        <v>3.8</v>
      </c>
      <c r="I14" s="456">
        <v>-0.6000000000000005</v>
      </c>
      <c r="J14" s="456">
        <v>0.19999999999999973</v>
      </c>
      <c r="K14" s="383"/>
      <c r="L14" s="388"/>
    </row>
    <row r="15" spans="2:12" s="31" customFormat="1" ht="14.25">
      <c r="B15" s="40" t="s">
        <v>52</v>
      </c>
      <c r="D15" s="207">
        <v>0.9</v>
      </c>
      <c r="E15" s="207">
        <v>1</v>
      </c>
      <c r="F15" s="456">
        <v>0.4</v>
      </c>
      <c r="G15" s="456">
        <v>0.4</v>
      </c>
      <c r="H15" s="785">
        <v>0.3</v>
      </c>
      <c r="I15" s="456">
        <v>-0.10000000000000003</v>
      </c>
      <c r="J15" s="456">
        <v>-0.6000000000000001</v>
      </c>
      <c r="K15" s="383"/>
      <c r="L15" s="388"/>
    </row>
    <row r="16" spans="3:12" s="31" customFormat="1" ht="14.25">
      <c r="C16" s="34"/>
      <c r="D16" s="237"/>
      <c r="E16" s="237"/>
      <c r="F16" s="456"/>
      <c r="G16" s="456"/>
      <c r="H16" s="785"/>
      <c r="I16" s="456"/>
      <c r="J16" s="456"/>
      <c r="K16" s="383"/>
      <c r="L16" s="388"/>
    </row>
    <row r="17" spans="1:12" ht="17.25">
      <c r="A17" s="27" t="s">
        <v>389</v>
      </c>
      <c r="C17" s="2"/>
      <c r="D17" s="236"/>
      <c r="E17" s="236"/>
      <c r="F17" s="62"/>
      <c r="G17" s="62"/>
      <c r="H17" s="454"/>
      <c r="I17" s="62"/>
      <c r="J17" s="62"/>
      <c r="K17" s="17"/>
      <c r="L17" s="190"/>
    </row>
    <row r="18" spans="1:11" s="8" customFormat="1" ht="15">
      <c r="A18" s="8" t="s">
        <v>125</v>
      </c>
      <c r="D18" s="7">
        <v>103</v>
      </c>
      <c r="E18" s="7">
        <v>100</v>
      </c>
      <c r="F18" s="666">
        <v>83</v>
      </c>
      <c r="G18" s="666">
        <v>85</v>
      </c>
      <c r="H18" s="385">
        <v>90</v>
      </c>
      <c r="I18" s="666">
        <v>5</v>
      </c>
      <c r="J18" s="670">
        <v>-13</v>
      </c>
      <c r="K18" s="15"/>
    </row>
    <row r="19" spans="1:11" s="8" customFormat="1" ht="15">
      <c r="A19" s="8" t="s">
        <v>135</v>
      </c>
      <c r="C19" s="3"/>
      <c r="D19" s="7">
        <v>217</v>
      </c>
      <c r="E19" s="7">
        <v>234</v>
      </c>
      <c r="F19" s="666">
        <v>171</v>
      </c>
      <c r="G19" s="666">
        <v>173</v>
      </c>
      <c r="H19" s="385">
        <v>177</v>
      </c>
      <c r="I19" s="666">
        <v>4</v>
      </c>
      <c r="J19" s="670">
        <v>-40</v>
      </c>
      <c r="K19" s="15"/>
    </row>
    <row r="20" spans="3:11" s="8" customFormat="1" ht="15">
      <c r="C20" s="42"/>
      <c r="D20" s="168"/>
      <c r="E20" s="168"/>
      <c r="F20" s="666"/>
      <c r="G20" s="666"/>
      <c r="H20" s="385"/>
      <c r="I20" s="666"/>
      <c r="J20" s="666"/>
      <c r="K20" s="15"/>
    </row>
    <row r="21" spans="4:11" ht="14.25">
      <c r="D21" s="76"/>
      <c r="E21" s="76"/>
      <c r="F21" s="650"/>
      <c r="G21" s="650"/>
      <c r="H21" s="384"/>
      <c r="I21" s="62"/>
      <c r="J21" s="62"/>
      <c r="K21" s="18"/>
    </row>
    <row r="22" spans="1:11" ht="14.25">
      <c r="A22" s="819" t="s">
        <v>254</v>
      </c>
      <c r="B22" s="819" t="s">
        <v>356</v>
      </c>
      <c r="D22" s="76"/>
      <c r="E22" s="76"/>
      <c r="F22" s="650"/>
      <c r="G22" s="650"/>
      <c r="H22" s="384"/>
      <c r="I22" s="16"/>
      <c r="J22" s="16"/>
      <c r="K22" s="18"/>
    </row>
    <row r="23" spans="1:8" ht="14.25">
      <c r="A23" s="819" t="s">
        <v>324</v>
      </c>
      <c r="B23" s="819" t="s">
        <v>399</v>
      </c>
      <c r="D23" s="151"/>
      <c r="E23" s="151"/>
      <c r="F23" s="236"/>
      <c r="G23" s="236"/>
      <c r="H23" s="198"/>
    </row>
    <row r="24" spans="4:8" ht="14.25">
      <c r="D24" s="151"/>
      <c r="E24" s="151"/>
      <c r="F24" s="236"/>
      <c r="G24" s="236"/>
      <c r="H24" s="198"/>
    </row>
    <row r="25" spans="4:8" ht="14.25">
      <c r="D25" s="151"/>
      <c r="E25" s="151"/>
      <c r="F25" s="236"/>
      <c r="G25" s="236"/>
      <c r="H25" s="198"/>
    </row>
    <row r="26" spans="4:8" ht="14.25">
      <c r="D26" s="151"/>
      <c r="E26" s="151"/>
      <c r="F26" s="236"/>
      <c r="G26" s="236"/>
      <c r="H26" s="198"/>
    </row>
    <row r="27" spans="4:8" ht="14.25">
      <c r="D27" s="151"/>
      <c r="E27" s="151"/>
      <c r="F27" s="236"/>
      <c r="G27" s="236"/>
      <c r="H27" s="198"/>
    </row>
    <row r="28" spans="4:8" ht="14.25">
      <c r="D28" s="151"/>
      <c r="E28" s="151"/>
      <c r="F28" s="236"/>
      <c r="G28" s="236"/>
      <c r="H28" s="198"/>
    </row>
    <row r="29" spans="6:8" ht="14.25">
      <c r="F29" s="236"/>
      <c r="G29" s="236"/>
      <c r="H29" s="198"/>
    </row>
    <row r="30" spans="6:8" ht="14.25">
      <c r="F30" s="236"/>
      <c r="G30" s="236"/>
      <c r="H30" s="198"/>
    </row>
    <row r="31" spans="6:8" ht="14.25">
      <c r="F31" s="236"/>
      <c r="G31" s="236"/>
      <c r="H31" s="198"/>
    </row>
    <row r="32" spans="6:8" ht="14.25">
      <c r="F32" s="236"/>
      <c r="G32" s="236"/>
      <c r="H32" s="198"/>
    </row>
    <row r="33" spans="6:8" ht="14.25">
      <c r="F33" s="236"/>
      <c r="G33" s="236"/>
      <c r="H33" s="198"/>
    </row>
    <row r="34" spans="6:8" ht="14.25">
      <c r="F34" s="236"/>
      <c r="G34" s="236"/>
      <c r="H34" s="198"/>
    </row>
    <row r="35" spans="6:8" ht="14.25">
      <c r="F35" s="236"/>
      <c r="G35" s="236"/>
      <c r="H35" s="198"/>
    </row>
    <row r="36" spans="6:8" ht="14.25">
      <c r="F36" s="236"/>
      <c r="G36" s="236"/>
      <c r="H36" s="198"/>
    </row>
    <row r="37" spans="6:8" ht="14.25">
      <c r="F37" s="236"/>
      <c r="G37" s="236"/>
      <c r="H37" s="198"/>
    </row>
    <row r="38" spans="6:8" ht="14.25">
      <c r="F38" s="236"/>
      <c r="G38" s="236"/>
      <c r="H38" s="198"/>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187"/>
      <c r="G142" s="187"/>
      <c r="H142" s="176"/>
    </row>
    <row r="143" spans="6:8" ht="14.25">
      <c r="F143" s="187"/>
      <c r="G143" s="187"/>
      <c r="H143" s="176"/>
    </row>
    <row r="144" spans="6:8" ht="14.25">
      <c r="F144" s="588"/>
      <c r="G144" s="588"/>
      <c r="H144" s="185"/>
    </row>
    <row r="145" spans="6:8" ht="14.25">
      <c r="F145" s="588"/>
      <c r="G145" s="588"/>
      <c r="H145" s="185"/>
    </row>
    <row r="146" spans="6:8" ht="14.25">
      <c r="F146" s="588"/>
      <c r="G146" s="588"/>
      <c r="H146" s="185"/>
    </row>
    <row r="147" spans="6:8" ht="14.25">
      <c r="F147" s="588"/>
      <c r="G147" s="588"/>
      <c r="H147" s="185"/>
    </row>
  </sheetData>
  <sheetProtection/>
  <mergeCells count="1">
    <mergeCell ref="A2:C2"/>
  </mergeCells>
  <hyperlinks>
    <hyperlink ref="A2" location="Index!A1" display="Back to Index"/>
  </hyperlinks>
  <printOptions gridLines="1"/>
  <pageMargins left="0.7480314960629921" right="0.31496062992125984" top="0.984251968503937" bottom="0.984251968503937" header="0.5118110236220472" footer="0.5118110236220472"/>
  <pageSetup blackAndWhite="1" horizontalDpi="600" verticalDpi="600" orientation="landscape" paperSize="9" scale="90" r:id="rId1"/>
  <headerFooter alignWithMargins="0">
    <oddFooter>&amp;L&amp;D\&amp;T&amp;R&amp;F&amp;A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J76"/>
  <sheetViews>
    <sheetView zoomScale="85" zoomScaleNormal="85" zoomScalePageLayoutView="0" workbookViewId="0" topLeftCell="A1">
      <pane xSplit="3" ySplit="3" topLeftCell="F37" activePane="bottomRight" state="frozen"/>
      <selection pane="topLeft" activeCell="AP36" sqref="AP36"/>
      <selection pane="topRight" activeCell="AP36" sqref="AP36"/>
      <selection pane="bottomLeft" activeCell="AP36" sqref="AP36"/>
      <selection pane="bottomRight" activeCell="A53" sqref="A53"/>
    </sheetView>
  </sheetViews>
  <sheetFormatPr defaultColWidth="9.140625" defaultRowHeight="12.75"/>
  <cols>
    <col min="1" max="1" width="4.421875" style="537" customWidth="1"/>
    <col min="2" max="2" width="3.28125" style="537" customWidth="1"/>
    <col min="3" max="3" width="54.00390625" style="541" customWidth="1"/>
    <col min="4" max="7" width="9.7109375" style="536" customWidth="1"/>
    <col min="8" max="8" width="9.7109375" style="539" customWidth="1"/>
    <col min="9" max="9" width="9.57421875" style="536" bestFit="1" customWidth="1"/>
    <col min="10" max="10" width="9.7109375" style="536" customWidth="1"/>
    <col min="11" max="16384" width="9.140625" style="537" customWidth="1"/>
  </cols>
  <sheetData>
    <row r="1" spans="1:10" s="526" customFormat="1" ht="20.25">
      <c r="A1" s="525" t="s">
        <v>70</v>
      </c>
      <c r="D1" s="527"/>
      <c r="E1" s="527"/>
      <c r="F1" s="527"/>
      <c r="G1" s="527"/>
      <c r="H1" s="528"/>
      <c r="I1" s="528"/>
      <c r="J1" s="528"/>
    </row>
    <row r="2" spans="1:10" s="530" customFormat="1" ht="45">
      <c r="A2" s="835" t="s">
        <v>53</v>
      </c>
      <c r="B2" s="835"/>
      <c r="C2" s="835"/>
      <c r="D2" s="529" t="s">
        <v>305</v>
      </c>
      <c r="E2" s="529" t="s">
        <v>318</v>
      </c>
      <c r="F2" s="529" t="s">
        <v>331</v>
      </c>
      <c r="G2" s="529" t="s">
        <v>346</v>
      </c>
      <c r="H2" s="135" t="s">
        <v>357</v>
      </c>
      <c r="I2" s="135" t="s">
        <v>358</v>
      </c>
      <c r="J2" s="135" t="s">
        <v>359</v>
      </c>
    </row>
    <row r="3" spans="1:10" s="532" customFormat="1" ht="9.75" customHeight="1">
      <c r="A3" s="531"/>
      <c r="D3" s="533"/>
      <c r="E3" s="533"/>
      <c r="F3" s="533"/>
      <c r="G3" s="533"/>
      <c r="H3" s="534"/>
      <c r="I3" s="533"/>
      <c r="J3" s="533"/>
    </row>
    <row r="4" spans="1:10" s="532" customFormat="1" ht="15" customHeight="1">
      <c r="A4" s="27" t="s">
        <v>408</v>
      </c>
      <c r="D4" s="535"/>
      <c r="E4" s="535"/>
      <c r="F4" s="533"/>
      <c r="G4" s="533"/>
      <c r="H4" s="534"/>
      <c r="I4" s="533"/>
      <c r="J4" s="533"/>
    </row>
    <row r="5" spans="1:10" s="532" customFormat="1" ht="15">
      <c r="A5" s="531" t="s">
        <v>101</v>
      </c>
      <c r="D5" s="533">
        <v>4833</v>
      </c>
      <c r="E5" s="533">
        <v>4846</v>
      </c>
      <c r="F5" s="533">
        <v>6127</v>
      </c>
      <c r="G5" s="533">
        <v>6070</v>
      </c>
      <c r="H5" s="61">
        <v>5817</v>
      </c>
      <c r="I5" s="50">
        <v>-4.168039538714996</v>
      </c>
      <c r="J5" s="50">
        <v>20.360024829298574</v>
      </c>
    </row>
    <row r="6" spans="1:10" s="532" customFormat="1" ht="15">
      <c r="A6" s="531"/>
      <c r="B6" s="532" t="s">
        <v>102</v>
      </c>
      <c r="D6" s="533">
        <v>4364</v>
      </c>
      <c r="E6" s="533">
        <v>4471</v>
      </c>
      <c r="F6" s="533">
        <v>5550</v>
      </c>
      <c r="G6" s="533">
        <v>5517</v>
      </c>
      <c r="H6" s="61">
        <v>5391</v>
      </c>
      <c r="I6" s="50">
        <v>-2.2838499184339334</v>
      </c>
      <c r="J6" s="50">
        <v>23.53345554537123</v>
      </c>
    </row>
    <row r="7" spans="2:10" s="532" customFormat="1" ht="15">
      <c r="B7" s="532" t="s">
        <v>103</v>
      </c>
      <c r="D7" s="533">
        <v>469</v>
      </c>
      <c r="E7" s="533">
        <v>375</v>
      </c>
      <c r="F7" s="533">
        <v>577</v>
      </c>
      <c r="G7" s="533">
        <v>553</v>
      </c>
      <c r="H7" s="61">
        <v>426</v>
      </c>
      <c r="I7" s="50">
        <v>-22.965641952983727</v>
      </c>
      <c r="J7" s="50">
        <v>-9.168443496801704</v>
      </c>
    </row>
    <row r="8" spans="3:10" ht="14.25">
      <c r="C8" s="538" t="s">
        <v>289</v>
      </c>
      <c r="D8" s="536">
        <v>469</v>
      </c>
      <c r="E8" s="536">
        <v>375</v>
      </c>
      <c r="F8" s="536">
        <v>577</v>
      </c>
      <c r="G8" s="536">
        <v>553</v>
      </c>
      <c r="H8" s="59">
        <v>426</v>
      </c>
      <c r="I8" s="69">
        <v>-22.965641952983727</v>
      </c>
      <c r="J8" s="69">
        <v>-9.168443496801704</v>
      </c>
    </row>
    <row r="9" spans="1:10" s="532" customFormat="1" ht="15">
      <c r="A9" s="540" t="s">
        <v>92</v>
      </c>
      <c r="D9" s="533"/>
      <c r="E9" s="533"/>
      <c r="F9" s="533"/>
      <c r="G9" s="533"/>
      <c r="H9" s="197"/>
      <c r="I9" s="375"/>
      <c r="J9" s="375"/>
    </row>
    <row r="10" spans="1:10" ht="14.25">
      <c r="A10" s="541"/>
      <c r="B10" s="537" t="s">
        <v>93</v>
      </c>
      <c r="C10" s="537"/>
      <c r="D10" s="536">
        <v>3412</v>
      </c>
      <c r="E10" s="536">
        <v>3585</v>
      </c>
      <c r="F10" s="536">
        <v>4023</v>
      </c>
      <c r="G10" s="536">
        <v>3561</v>
      </c>
      <c r="H10" s="59">
        <v>3351</v>
      </c>
      <c r="I10" s="69">
        <v>-5.897219882055604</v>
      </c>
      <c r="J10" s="69">
        <v>-1.7878077373974177</v>
      </c>
    </row>
    <row r="11" spans="1:10" ht="14.25">
      <c r="A11" s="541"/>
      <c r="B11" s="537" t="s">
        <v>94</v>
      </c>
      <c r="C11" s="537"/>
      <c r="D11" s="536">
        <v>675</v>
      </c>
      <c r="E11" s="536">
        <v>633</v>
      </c>
      <c r="F11" s="536">
        <v>805</v>
      </c>
      <c r="G11" s="536">
        <v>1216</v>
      </c>
      <c r="H11" s="59">
        <v>1139</v>
      </c>
      <c r="I11" s="69">
        <v>-6.3322368421052655</v>
      </c>
      <c r="J11" s="69">
        <v>68.74074074074075</v>
      </c>
    </row>
    <row r="12" spans="1:10" ht="14.25">
      <c r="A12" s="541"/>
      <c r="B12" s="537" t="s">
        <v>95</v>
      </c>
      <c r="C12" s="537"/>
      <c r="D12" s="536">
        <v>746</v>
      </c>
      <c r="E12" s="536">
        <v>628</v>
      </c>
      <c r="F12" s="536">
        <v>1299</v>
      </c>
      <c r="G12" s="536">
        <v>1293</v>
      </c>
      <c r="H12" s="59">
        <v>1327</v>
      </c>
      <c r="I12" s="69">
        <v>2.629543696829084</v>
      </c>
      <c r="J12" s="69">
        <v>77.88203753351206</v>
      </c>
    </row>
    <row r="13" spans="1:10" s="532" customFormat="1" ht="15">
      <c r="A13" s="540" t="s">
        <v>96</v>
      </c>
      <c r="C13" s="537"/>
      <c r="D13" s="533"/>
      <c r="E13" s="533"/>
      <c r="F13" s="533"/>
      <c r="G13" s="533"/>
      <c r="H13" s="197"/>
      <c r="I13" s="375"/>
      <c r="J13" s="375"/>
    </row>
    <row r="14" spans="2:10" ht="14.25">
      <c r="B14" s="537" t="s">
        <v>97</v>
      </c>
      <c r="C14" s="537"/>
      <c r="D14" s="536">
        <v>916</v>
      </c>
      <c r="E14" s="536">
        <v>1029</v>
      </c>
      <c r="F14" s="536">
        <v>992</v>
      </c>
      <c r="G14" s="536">
        <v>959</v>
      </c>
      <c r="H14" s="59">
        <v>891</v>
      </c>
      <c r="I14" s="69">
        <v>-7.090719499478626</v>
      </c>
      <c r="J14" s="69">
        <v>-2.729257641921401</v>
      </c>
    </row>
    <row r="15" spans="2:10" ht="14.25">
      <c r="B15" s="537" t="s">
        <v>98</v>
      </c>
      <c r="C15" s="537"/>
      <c r="D15" s="536">
        <v>242</v>
      </c>
      <c r="E15" s="536">
        <v>214</v>
      </c>
      <c r="F15" s="536">
        <v>194</v>
      </c>
      <c r="G15" s="536">
        <v>224</v>
      </c>
      <c r="H15" s="59">
        <v>233</v>
      </c>
      <c r="I15" s="69">
        <v>4.01785714285714</v>
      </c>
      <c r="J15" s="69">
        <v>-3.7190082644628086</v>
      </c>
    </row>
    <row r="16" spans="2:10" ht="14.25">
      <c r="B16" s="537" t="s">
        <v>99</v>
      </c>
      <c r="C16" s="537"/>
      <c r="D16" s="536">
        <v>5</v>
      </c>
      <c r="E16" s="536">
        <v>6</v>
      </c>
      <c r="F16" s="536">
        <v>88</v>
      </c>
      <c r="G16" s="536">
        <v>33</v>
      </c>
      <c r="H16" s="59">
        <v>32</v>
      </c>
      <c r="I16" s="69">
        <v>-3.0303030303030276</v>
      </c>
      <c r="J16" s="69" t="s">
        <v>437</v>
      </c>
    </row>
    <row r="17" spans="2:10" ht="14.25">
      <c r="B17" s="537" t="s">
        <v>100</v>
      </c>
      <c r="C17" s="537"/>
      <c r="D17" s="536">
        <v>1374</v>
      </c>
      <c r="E17" s="536">
        <v>1538</v>
      </c>
      <c r="F17" s="536">
        <v>1878</v>
      </c>
      <c r="G17" s="536">
        <v>1876</v>
      </c>
      <c r="H17" s="59">
        <v>1708</v>
      </c>
      <c r="I17" s="69">
        <v>-8.955223880597018</v>
      </c>
      <c r="J17" s="69">
        <v>24.30858806404659</v>
      </c>
    </row>
    <row r="18" spans="2:10" ht="14.25">
      <c r="B18" s="537" t="s">
        <v>69</v>
      </c>
      <c r="C18" s="537"/>
      <c r="D18" s="536">
        <v>2296</v>
      </c>
      <c r="E18" s="536">
        <v>2059</v>
      </c>
      <c r="F18" s="536">
        <v>2975</v>
      </c>
      <c r="G18" s="536">
        <v>2978</v>
      </c>
      <c r="H18" s="59">
        <v>2953</v>
      </c>
      <c r="I18" s="69">
        <v>-0.8394895903290789</v>
      </c>
      <c r="J18" s="69">
        <v>28.614982578397207</v>
      </c>
    </row>
    <row r="19" spans="1:10" ht="15">
      <c r="A19" s="540" t="s">
        <v>104</v>
      </c>
      <c r="C19" s="537"/>
      <c r="H19" s="198"/>
      <c r="I19" s="364"/>
      <c r="J19" s="375"/>
    </row>
    <row r="20" spans="2:10" ht="14.25">
      <c r="B20" s="537" t="s">
        <v>105</v>
      </c>
      <c r="C20" s="537"/>
      <c r="D20" s="536">
        <v>591</v>
      </c>
      <c r="E20" s="536">
        <v>883</v>
      </c>
      <c r="F20" s="536">
        <v>1591</v>
      </c>
      <c r="G20" s="536">
        <v>1448</v>
      </c>
      <c r="H20" s="59">
        <v>1368</v>
      </c>
      <c r="I20" s="69">
        <v>-5.524861878453036</v>
      </c>
      <c r="J20" s="69" t="s">
        <v>437</v>
      </c>
    </row>
    <row r="21" spans="2:10" ht="14.25">
      <c r="B21" s="819" t="s">
        <v>344</v>
      </c>
      <c r="C21" s="537"/>
      <c r="D21" s="536">
        <v>970</v>
      </c>
      <c r="E21" s="536">
        <v>682</v>
      </c>
      <c r="F21" s="536">
        <v>1580</v>
      </c>
      <c r="G21" s="536">
        <v>865</v>
      </c>
      <c r="H21" s="59">
        <v>260</v>
      </c>
      <c r="I21" s="69">
        <v>-69.9421965317919</v>
      </c>
      <c r="J21" s="69">
        <v>-73.1958762886598</v>
      </c>
    </row>
    <row r="22" spans="2:10" ht="14.25">
      <c r="B22" s="819" t="s">
        <v>382</v>
      </c>
      <c r="C22" s="537"/>
      <c r="D22" s="536">
        <v>301</v>
      </c>
      <c r="E22" s="536">
        <v>671</v>
      </c>
      <c r="F22" s="536">
        <v>378</v>
      </c>
      <c r="G22" s="536">
        <v>1097</v>
      </c>
      <c r="H22" s="59">
        <v>821</v>
      </c>
      <c r="I22" s="69">
        <v>-25.159525979945307</v>
      </c>
      <c r="J22" s="69" t="s">
        <v>437</v>
      </c>
    </row>
    <row r="23" spans="2:10" ht="14.25">
      <c r="B23" s="819" t="s">
        <v>345</v>
      </c>
      <c r="C23" s="537"/>
      <c r="D23" s="536">
        <v>2971</v>
      </c>
      <c r="E23" s="536">
        <v>2610</v>
      </c>
      <c r="F23" s="536">
        <v>2578</v>
      </c>
      <c r="G23" s="536">
        <v>2660</v>
      </c>
      <c r="H23" s="59">
        <v>3368</v>
      </c>
      <c r="I23" s="69">
        <v>26.61654135338345</v>
      </c>
      <c r="J23" s="69">
        <v>13.3625042073376</v>
      </c>
    </row>
    <row r="24" spans="3:10" ht="15">
      <c r="C24" s="537"/>
      <c r="H24" s="198"/>
      <c r="I24" s="364"/>
      <c r="J24" s="375"/>
    </row>
    <row r="25" spans="1:10" s="532" customFormat="1" ht="15">
      <c r="A25" s="532" t="s">
        <v>272</v>
      </c>
      <c r="D25" s="533">
        <v>639</v>
      </c>
      <c r="E25" s="533">
        <v>689</v>
      </c>
      <c r="F25" s="533">
        <v>760</v>
      </c>
      <c r="G25" s="533">
        <v>848</v>
      </c>
      <c r="H25" s="61">
        <v>1004</v>
      </c>
      <c r="I25" s="50">
        <v>18.39622641509433</v>
      </c>
      <c r="J25" s="50">
        <v>57.12050078247262</v>
      </c>
    </row>
    <row r="26" spans="1:10" ht="15">
      <c r="A26" s="540" t="s">
        <v>92</v>
      </c>
      <c r="C26" s="537"/>
      <c r="H26" s="59"/>
      <c r="I26" s="69"/>
      <c r="J26" s="50"/>
    </row>
    <row r="27" spans="1:10" ht="15">
      <c r="A27" s="532"/>
      <c r="B27" s="537" t="s">
        <v>93</v>
      </c>
      <c r="C27" s="537"/>
      <c r="D27" s="536">
        <v>495</v>
      </c>
      <c r="E27" s="536">
        <v>541</v>
      </c>
      <c r="F27" s="536">
        <v>586</v>
      </c>
      <c r="G27" s="536">
        <v>545</v>
      </c>
      <c r="H27" s="59">
        <v>578</v>
      </c>
      <c r="I27" s="69">
        <v>6.055045871559628</v>
      </c>
      <c r="J27" s="69">
        <v>16.767676767676765</v>
      </c>
    </row>
    <row r="28" spans="2:10" ht="14.25">
      <c r="B28" s="537" t="s">
        <v>94</v>
      </c>
      <c r="C28" s="537"/>
      <c r="D28" s="536">
        <v>141</v>
      </c>
      <c r="E28" s="536">
        <v>136</v>
      </c>
      <c r="F28" s="536">
        <v>134</v>
      </c>
      <c r="G28" s="536">
        <v>256</v>
      </c>
      <c r="H28" s="59">
        <v>377</v>
      </c>
      <c r="I28" s="69">
        <v>47.265625</v>
      </c>
      <c r="J28" s="69" t="s">
        <v>437</v>
      </c>
    </row>
    <row r="29" spans="2:10" ht="14.25">
      <c r="B29" s="537" t="s">
        <v>95</v>
      </c>
      <c r="C29" s="542"/>
      <c r="D29" s="536">
        <v>3</v>
      </c>
      <c r="E29" s="536">
        <v>12</v>
      </c>
      <c r="F29" s="536">
        <v>40</v>
      </c>
      <c r="G29" s="536">
        <v>47</v>
      </c>
      <c r="H29" s="59">
        <v>49</v>
      </c>
      <c r="I29" s="69">
        <v>4.255319148936176</v>
      </c>
      <c r="J29" s="69" t="s">
        <v>437</v>
      </c>
    </row>
    <row r="30" spans="3:10" ht="15">
      <c r="C30" s="542"/>
      <c r="F30" s="548"/>
      <c r="G30" s="548"/>
      <c r="H30" s="198"/>
      <c r="I30" s="364"/>
      <c r="J30" s="375"/>
    </row>
    <row r="31" spans="1:10" ht="15">
      <c r="A31" s="27" t="s">
        <v>409</v>
      </c>
      <c r="C31" s="542"/>
      <c r="F31" s="548"/>
      <c r="G31" s="548"/>
      <c r="H31" s="198"/>
      <c r="I31" s="364"/>
      <c r="J31" s="375"/>
    </row>
    <row r="32" spans="1:10" s="532" customFormat="1" ht="15">
      <c r="A32" s="532" t="s">
        <v>102</v>
      </c>
      <c r="B32" s="531"/>
      <c r="D32" s="533">
        <v>4364</v>
      </c>
      <c r="E32" s="533">
        <v>4471</v>
      </c>
      <c r="F32" s="533">
        <v>5550</v>
      </c>
      <c r="G32" s="533">
        <v>5517</v>
      </c>
      <c r="H32" s="61">
        <v>5391</v>
      </c>
      <c r="I32" s="50">
        <v>-2.2838499184339334</v>
      </c>
      <c r="J32" s="50">
        <v>23.53345554537123</v>
      </c>
    </row>
    <row r="33" spans="1:10" ht="15">
      <c r="A33" s="543" t="s">
        <v>55</v>
      </c>
      <c r="H33" s="59"/>
      <c r="I33" s="69"/>
      <c r="J33" s="50"/>
    </row>
    <row r="34" spans="1:10" ht="15">
      <c r="A34" s="544"/>
      <c r="B34" s="537" t="s">
        <v>198</v>
      </c>
      <c r="D34" s="536">
        <v>444</v>
      </c>
      <c r="E34" s="536">
        <v>449</v>
      </c>
      <c r="F34" s="536">
        <v>578</v>
      </c>
      <c r="G34" s="536">
        <v>676</v>
      </c>
      <c r="H34" s="59">
        <v>709</v>
      </c>
      <c r="I34" s="69">
        <v>4.881656804733736</v>
      </c>
      <c r="J34" s="69">
        <v>59.68468468468468</v>
      </c>
    </row>
    <row r="35" spans="1:10" ht="14.25" customHeight="1">
      <c r="A35" s="544"/>
      <c r="B35" s="537" t="s">
        <v>246</v>
      </c>
      <c r="D35" s="536">
        <v>3920</v>
      </c>
      <c r="E35" s="536">
        <v>4022</v>
      </c>
      <c r="F35" s="536">
        <v>4972</v>
      </c>
      <c r="G35" s="536">
        <v>4841</v>
      </c>
      <c r="H35" s="59">
        <v>4682</v>
      </c>
      <c r="I35" s="69">
        <v>-3.2844453625283987</v>
      </c>
      <c r="J35" s="69">
        <v>19.438775510204074</v>
      </c>
    </row>
    <row r="36" spans="1:10" s="532" customFormat="1" ht="15">
      <c r="A36" s="545" t="s">
        <v>343</v>
      </c>
      <c r="D36" s="533"/>
      <c r="E36" s="533"/>
      <c r="F36" s="533"/>
      <c r="G36" s="533"/>
      <c r="H36" s="197"/>
      <c r="I36" s="375"/>
      <c r="J36" s="375"/>
    </row>
    <row r="37" spans="1:10" ht="14.25">
      <c r="A37" s="546"/>
      <c r="B37" s="541" t="s">
        <v>33</v>
      </c>
      <c r="D37" s="536">
        <v>2015</v>
      </c>
      <c r="E37" s="536">
        <v>1886</v>
      </c>
      <c r="F37" s="536">
        <v>3171</v>
      </c>
      <c r="G37" s="536">
        <v>3191</v>
      </c>
      <c r="H37" s="59">
        <v>3273</v>
      </c>
      <c r="I37" s="69">
        <v>2.5697273581949176</v>
      </c>
      <c r="J37" s="69">
        <v>62.431761786600504</v>
      </c>
    </row>
    <row r="38" spans="1:10" ht="14.25">
      <c r="A38" s="546"/>
      <c r="B38" s="547" t="s">
        <v>34</v>
      </c>
      <c r="D38" s="536">
        <v>619</v>
      </c>
      <c r="E38" s="536">
        <v>684</v>
      </c>
      <c r="F38" s="536">
        <v>715</v>
      </c>
      <c r="G38" s="536">
        <v>625</v>
      </c>
      <c r="H38" s="59">
        <v>557</v>
      </c>
      <c r="I38" s="69">
        <v>-10.88</v>
      </c>
      <c r="J38" s="69">
        <v>-10.016155088852985</v>
      </c>
    </row>
    <row r="39" spans="1:10" ht="14.25">
      <c r="A39" s="546"/>
      <c r="B39" s="547" t="s">
        <v>51</v>
      </c>
      <c r="D39" s="536">
        <v>422</v>
      </c>
      <c r="E39" s="536">
        <v>379</v>
      </c>
      <c r="F39" s="536">
        <v>380</v>
      </c>
      <c r="G39" s="536">
        <v>436</v>
      </c>
      <c r="H39" s="59">
        <v>452</v>
      </c>
      <c r="I39" s="69">
        <v>3.669724770642202</v>
      </c>
      <c r="J39" s="69">
        <v>7.109004739336489</v>
      </c>
    </row>
    <row r="40" spans="1:10" ht="14.25">
      <c r="A40" s="546"/>
      <c r="B40" s="547" t="s">
        <v>261</v>
      </c>
      <c r="D40" s="536">
        <v>937</v>
      </c>
      <c r="E40" s="536">
        <v>1142</v>
      </c>
      <c r="F40" s="536">
        <v>1122</v>
      </c>
      <c r="G40" s="536">
        <v>1078</v>
      </c>
      <c r="H40" s="59">
        <v>993</v>
      </c>
      <c r="I40" s="69">
        <v>-7.884972170686455</v>
      </c>
      <c r="J40" s="69">
        <v>5.976520811099251</v>
      </c>
    </row>
    <row r="41" spans="1:10" ht="14.25">
      <c r="A41" s="546"/>
      <c r="B41" s="547" t="s">
        <v>52</v>
      </c>
      <c r="D41" s="536">
        <v>371</v>
      </c>
      <c r="E41" s="536">
        <v>380</v>
      </c>
      <c r="F41" s="536">
        <v>162</v>
      </c>
      <c r="G41" s="536">
        <v>187</v>
      </c>
      <c r="H41" s="59">
        <v>116</v>
      </c>
      <c r="I41" s="69">
        <v>-37.96791443850267</v>
      </c>
      <c r="J41" s="69">
        <v>-68.73315363881402</v>
      </c>
    </row>
    <row r="42" spans="1:10" ht="14.25">
      <c r="A42" s="543" t="s">
        <v>62</v>
      </c>
      <c r="H42" s="59"/>
      <c r="I42" s="69"/>
      <c r="J42" s="69"/>
    </row>
    <row r="43" spans="1:10" ht="14.25">
      <c r="A43" s="546"/>
      <c r="B43" s="549" t="s">
        <v>56</v>
      </c>
      <c r="D43" s="536">
        <v>788</v>
      </c>
      <c r="E43" s="536">
        <v>834</v>
      </c>
      <c r="F43" s="536">
        <v>852</v>
      </c>
      <c r="G43" s="536">
        <v>817</v>
      </c>
      <c r="H43" s="59">
        <v>780</v>
      </c>
      <c r="I43" s="69">
        <v>-4.528763769889843</v>
      </c>
      <c r="J43" s="69">
        <v>-1.0152284263959421</v>
      </c>
    </row>
    <row r="44" spans="2:10" ht="14.25">
      <c r="B44" s="549" t="s">
        <v>57</v>
      </c>
      <c r="D44" s="536">
        <v>283</v>
      </c>
      <c r="E44" s="536">
        <v>283</v>
      </c>
      <c r="F44" s="536">
        <v>280</v>
      </c>
      <c r="G44" s="536">
        <v>229</v>
      </c>
      <c r="H44" s="59">
        <v>210</v>
      </c>
      <c r="I44" s="69">
        <v>-8.296943231441045</v>
      </c>
      <c r="J44" s="69">
        <v>-25.795053003533564</v>
      </c>
    </row>
    <row r="45" spans="2:10" ht="14.25">
      <c r="B45" s="549" t="s">
        <v>58</v>
      </c>
      <c r="D45" s="536">
        <v>145</v>
      </c>
      <c r="E45" s="536">
        <v>154</v>
      </c>
      <c r="F45" s="536">
        <v>153</v>
      </c>
      <c r="G45" s="536">
        <v>167</v>
      </c>
      <c r="H45" s="59">
        <v>183</v>
      </c>
      <c r="I45" s="69">
        <v>9.580838323353301</v>
      </c>
      <c r="J45" s="69">
        <v>26.206896551724146</v>
      </c>
    </row>
    <row r="46" spans="2:10" ht="14.25">
      <c r="B46" s="549" t="s">
        <v>59</v>
      </c>
      <c r="D46" s="536">
        <v>831</v>
      </c>
      <c r="E46" s="536">
        <v>821</v>
      </c>
      <c r="F46" s="536">
        <v>717</v>
      </c>
      <c r="G46" s="536">
        <v>623</v>
      </c>
      <c r="H46" s="59">
        <v>576</v>
      </c>
      <c r="I46" s="69">
        <v>-7.54414125200642</v>
      </c>
      <c r="J46" s="69">
        <v>-30.68592057761733</v>
      </c>
    </row>
    <row r="47" spans="2:10" ht="14.25">
      <c r="B47" s="549" t="s">
        <v>60</v>
      </c>
      <c r="D47" s="536">
        <v>1702</v>
      </c>
      <c r="E47" s="536">
        <v>1767</v>
      </c>
      <c r="F47" s="536">
        <v>2870</v>
      </c>
      <c r="G47" s="536">
        <v>2824</v>
      </c>
      <c r="H47" s="59">
        <v>2803</v>
      </c>
      <c r="I47" s="69">
        <v>-0.743626062322944</v>
      </c>
      <c r="J47" s="69">
        <v>64.68860164512338</v>
      </c>
    </row>
    <row r="48" spans="2:10" ht="14.25">
      <c r="B48" s="549" t="s">
        <v>61</v>
      </c>
      <c r="D48" s="536">
        <v>71</v>
      </c>
      <c r="E48" s="536">
        <v>74</v>
      </c>
      <c r="F48" s="536">
        <v>71</v>
      </c>
      <c r="G48" s="536">
        <v>66</v>
      </c>
      <c r="H48" s="59">
        <v>51</v>
      </c>
      <c r="I48" s="69">
        <v>-22.72727272727273</v>
      </c>
      <c r="J48" s="69">
        <v>-28.169014084507037</v>
      </c>
    </row>
    <row r="49" spans="2:10" ht="28.5" customHeight="1">
      <c r="B49" s="836" t="s">
        <v>209</v>
      </c>
      <c r="C49" s="836"/>
      <c r="D49" s="536">
        <v>279</v>
      </c>
      <c r="E49" s="536">
        <v>280</v>
      </c>
      <c r="F49" s="536">
        <v>404</v>
      </c>
      <c r="G49" s="536">
        <v>491</v>
      </c>
      <c r="H49" s="59">
        <v>523</v>
      </c>
      <c r="I49" s="69">
        <v>6.517311608961296</v>
      </c>
      <c r="J49" s="69">
        <v>87.45519713261649</v>
      </c>
    </row>
    <row r="50" spans="2:10" ht="14.25">
      <c r="B50" s="549" t="s">
        <v>23</v>
      </c>
      <c r="D50" s="536">
        <v>265</v>
      </c>
      <c r="E50" s="536">
        <v>258</v>
      </c>
      <c r="F50" s="536">
        <v>203</v>
      </c>
      <c r="G50" s="536">
        <v>300</v>
      </c>
      <c r="H50" s="59">
        <v>265</v>
      </c>
      <c r="I50" s="69">
        <v>-11.66666666666667</v>
      </c>
      <c r="J50" s="69">
        <v>0</v>
      </c>
    </row>
    <row r="51" spans="6:10" ht="14.25">
      <c r="F51" s="548"/>
      <c r="G51" s="548"/>
      <c r="H51" s="198"/>
      <c r="I51" s="364"/>
      <c r="J51" s="364"/>
    </row>
    <row r="52" spans="1:10" ht="15">
      <c r="A52" s="28" t="s">
        <v>440</v>
      </c>
      <c r="B52" s="550"/>
      <c r="C52" s="550"/>
      <c r="F52" s="548"/>
      <c r="G52" s="548"/>
      <c r="H52" s="198"/>
      <c r="I52" s="364"/>
      <c r="J52" s="364"/>
    </row>
    <row r="53" spans="2:10" s="532" customFormat="1" ht="15">
      <c r="B53" s="532" t="s">
        <v>76</v>
      </c>
      <c r="C53" s="551"/>
      <c r="D53" s="533">
        <v>4856</v>
      </c>
      <c r="E53" s="533">
        <v>4833</v>
      </c>
      <c r="F53" s="553">
        <v>4846</v>
      </c>
      <c r="G53" s="553">
        <v>6127</v>
      </c>
      <c r="H53" s="61">
        <v>6070</v>
      </c>
      <c r="I53" s="50">
        <v>-0.9303084707034448</v>
      </c>
      <c r="J53" s="50">
        <v>25</v>
      </c>
    </row>
    <row r="54" spans="2:10" ht="14.25">
      <c r="B54" s="537" t="s">
        <v>255</v>
      </c>
      <c r="C54" s="554"/>
      <c r="D54" s="536">
        <v>523</v>
      </c>
      <c r="E54" s="536">
        <v>657</v>
      </c>
      <c r="F54" s="556">
        <v>2063</v>
      </c>
      <c r="G54" s="556">
        <v>362</v>
      </c>
      <c r="H54" s="677">
        <v>195</v>
      </c>
      <c r="I54" s="69">
        <v>-46.13259668508287</v>
      </c>
      <c r="J54" s="69">
        <v>-62.7151051625239</v>
      </c>
    </row>
    <row r="55" spans="2:10" ht="14.25">
      <c r="B55" s="537" t="s">
        <v>256</v>
      </c>
      <c r="C55" s="554"/>
      <c r="D55" s="556">
        <v>-307</v>
      </c>
      <c r="E55" s="556">
        <v>-188</v>
      </c>
      <c r="F55" s="556">
        <v>-329</v>
      </c>
      <c r="G55" s="556">
        <v>-298</v>
      </c>
      <c r="H55" s="677">
        <v>-313</v>
      </c>
      <c r="I55" s="69">
        <v>-5.033557046979875</v>
      </c>
      <c r="J55" s="69">
        <v>-1.9543973941368087</v>
      </c>
    </row>
    <row r="56" spans="2:10" ht="14.25">
      <c r="B56" s="537" t="s">
        <v>257</v>
      </c>
      <c r="C56" s="537"/>
      <c r="D56" s="556">
        <v>-239</v>
      </c>
      <c r="E56" s="556">
        <v>-456</v>
      </c>
      <c r="F56" s="556">
        <v>-576</v>
      </c>
      <c r="G56" s="556">
        <v>-187</v>
      </c>
      <c r="H56" s="677">
        <v>-166</v>
      </c>
      <c r="I56" s="69">
        <v>11.229946524064172</v>
      </c>
      <c r="J56" s="69">
        <v>30.543933054393303</v>
      </c>
    </row>
    <row r="57" spans="2:10" ht="14.25">
      <c r="B57" s="537" t="s">
        <v>342</v>
      </c>
      <c r="C57" s="537"/>
      <c r="D57" s="557">
        <v>0</v>
      </c>
      <c r="E57" s="557">
        <v>0</v>
      </c>
      <c r="F57" s="556">
        <v>123</v>
      </c>
      <c r="G57" s="556">
        <v>66</v>
      </c>
      <c r="H57" s="677">
        <v>31</v>
      </c>
      <c r="I57" s="69">
        <v>-53.03030303030303</v>
      </c>
      <c r="J57" s="69" t="s">
        <v>353</v>
      </c>
    </row>
    <row r="58" spans="2:10" s="532" customFormat="1" ht="15">
      <c r="B58" s="532" t="s">
        <v>77</v>
      </c>
      <c r="D58" s="533">
        <v>4833</v>
      </c>
      <c r="E58" s="533">
        <v>4846</v>
      </c>
      <c r="F58" s="553">
        <v>6127</v>
      </c>
      <c r="G58" s="553">
        <v>6070</v>
      </c>
      <c r="H58" s="651">
        <v>5817</v>
      </c>
      <c r="I58" s="50">
        <v>-4.168039538714996</v>
      </c>
      <c r="J58" s="50">
        <v>20.360024829298574</v>
      </c>
    </row>
    <row r="59" spans="3:10" s="532" customFormat="1" ht="15">
      <c r="C59" s="531"/>
      <c r="D59" s="535"/>
      <c r="E59" s="535"/>
      <c r="F59" s="553"/>
      <c r="G59" s="553"/>
      <c r="H59" s="552"/>
      <c r="I59" s="553"/>
      <c r="J59" s="553"/>
    </row>
    <row r="60" spans="4:10" ht="14.25">
      <c r="D60" s="558"/>
      <c r="E60" s="558"/>
      <c r="F60" s="556"/>
      <c r="G60" s="556"/>
      <c r="H60" s="555"/>
      <c r="I60" s="556"/>
      <c r="J60" s="556"/>
    </row>
    <row r="61" spans="1:10" ht="14.25">
      <c r="A61" s="537" t="s">
        <v>254</v>
      </c>
      <c r="B61" s="819" t="s">
        <v>356</v>
      </c>
      <c r="D61" s="558"/>
      <c r="E61" s="558"/>
      <c r="F61" s="556"/>
      <c r="G61" s="556"/>
      <c r="H61" s="555"/>
      <c r="I61" s="556"/>
      <c r="J61" s="556"/>
    </row>
    <row r="62" spans="1:5" ht="14.25">
      <c r="A62" s="1" t="s">
        <v>353</v>
      </c>
      <c r="B62" s="12" t="s">
        <v>352</v>
      </c>
      <c r="D62" s="558"/>
      <c r="E62" s="558"/>
    </row>
    <row r="63" spans="4:5" ht="14.25">
      <c r="D63" s="558"/>
      <c r="E63" s="558"/>
    </row>
    <row r="64" spans="4:5" ht="14.25">
      <c r="D64" s="558"/>
      <c r="E64" s="558"/>
    </row>
    <row r="65" spans="4:5" ht="14.25">
      <c r="D65" s="558"/>
      <c r="E65" s="558"/>
    </row>
    <row r="66" spans="4:5" ht="14.25">
      <c r="D66" s="558"/>
      <c r="E66" s="558"/>
    </row>
    <row r="67" spans="2:5" ht="14.25">
      <c r="B67" s="559"/>
      <c r="D67" s="558"/>
      <c r="E67" s="558"/>
    </row>
    <row r="68" spans="2:5" ht="14.25">
      <c r="B68" s="559"/>
      <c r="D68" s="558"/>
      <c r="E68" s="558"/>
    </row>
    <row r="69" spans="4:5" ht="14.25">
      <c r="D69" s="558"/>
      <c r="E69" s="558"/>
    </row>
    <row r="70" spans="4:5" ht="14.25">
      <c r="D70" s="558"/>
      <c r="E70" s="558"/>
    </row>
    <row r="71" spans="4:5" ht="14.25">
      <c r="D71" s="558"/>
      <c r="E71" s="558"/>
    </row>
    <row r="72" spans="4:10" ht="15">
      <c r="D72" s="560"/>
      <c r="E72" s="560"/>
      <c r="I72" s="533"/>
      <c r="J72" s="533"/>
    </row>
    <row r="73" spans="4:10" ht="15">
      <c r="D73" s="560"/>
      <c r="E73" s="560"/>
      <c r="I73" s="533"/>
      <c r="J73" s="533"/>
    </row>
    <row r="74" spans="4:10" ht="15">
      <c r="D74" s="560"/>
      <c r="E74" s="560"/>
      <c r="I74" s="533"/>
      <c r="J74" s="533"/>
    </row>
    <row r="75" spans="4:5" ht="14.25">
      <c r="D75" s="560"/>
      <c r="E75" s="560"/>
    </row>
    <row r="76" spans="4:5" ht="14.25">
      <c r="D76" s="560"/>
      <c r="E76" s="560"/>
    </row>
  </sheetData>
  <sheetProtection/>
  <mergeCells count="2">
    <mergeCell ref="A2:C2"/>
    <mergeCell ref="B49:C49"/>
  </mergeCells>
  <hyperlinks>
    <hyperlink ref="A2" location="Index!A1" display="Back to Index"/>
  </hyperlinks>
  <printOptions gridLines="1"/>
  <pageMargins left="0.7874015748031497" right="0" top="0.5905511811023623" bottom="0.1968503937007874" header="0.03937007874015748" footer="0"/>
  <pageSetup blackAndWhite="1" horizontalDpi="600" verticalDpi="600" orientation="landscape" paperSize="9" scale="60" r:id="rId1"/>
  <headerFooter alignWithMargins="0">
    <oddFooter>&amp;R&amp;F&amp;A
&amp;D\&amp;T</oddFooter>
  </headerFooter>
</worksheet>
</file>

<file path=xl/worksheets/sheet14.xml><?xml version="1.0" encoding="utf-8"?>
<worksheet xmlns="http://schemas.openxmlformats.org/spreadsheetml/2006/main" xmlns:r="http://schemas.openxmlformats.org/officeDocument/2006/relationships">
  <sheetPr>
    <tabColor indexed="47"/>
  </sheetPr>
  <dimension ref="A1:N142"/>
  <sheetViews>
    <sheetView zoomScale="85" zoomScaleNormal="85" zoomScalePageLayoutView="0" workbookViewId="0" topLeftCell="A1">
      <pane xSplit="3" ySplit="3" topLeftCell="F22" activePane="bottomRight" state="frozen"/>
      <selection pane="topLeft" activeCell="AP36" sqref="AP36"/>
      <selection pane="topRight" activeCell="AP36" sqref="AP36"/>
      <selection pane="bottomLeft" activeCell="AP36" sqref="AP36"/>
      <selection pane="bottomRight" activeCell="C11" sqref="C11"/>
    </sheetView>
  </sheetViews>
  <sheetFormatPr defaultColWidth="9.140625" defaultRowHeight="12.75"/>
  <cols>
    <col min="1" max="2" width="2.28125" style="12" customWidth="1"/>
    <col min="3" max="3" width="52.8515625" style="5" customWidth="1"/>
    <col min="4" max="7" width="9.7109375" style="39" customWidth="1"/>
    <col min="8" max="8" width="9.7109375" style="56" customWidth="1"/>
    <col min="9" max="10" width="9.7109375" style="665" customWidth="1"/>
    <col min="11" max="16384" width="9.140625" style="12" customWidth="1"/>
  </cols>
  <sheetData>
    <row r="1" spans="1:10" s="23" customFormat="1" ht="20.25">
      <c r="A1" s="22" t="s">
        <v>126</v>
      </c>
      <c r="D1" s="60"/>
      <c r="E1" s="60"/>
      <c r="F1" s="60"/>
      <c r="G1" s="60"/>
      <c r="H1" s="60"/>
      <c r="I1" s="663"/>
      <c r="J1" s="663"/>
    </row>
    <row r="2" spans="1:10" s="25" customFormat="1" ht="45">
      <c r="A2" s="828" t="s">
        <v>53</v>
      </c>
      <c r="B2" s="828"/>
      <c r="C2" s="828"/>
      <c r="D2" s="348">
        <v>42795</v>
      </c>
      <c r="E2" s="348">
        <v>42887</v>
      </c>
      <c r="F2" s="349">
        <v>42979</v>
      </c>
      <c r="G2" s="349">
        <v>43070</v>
      </c>
      <c r="H2" s="349">
        <v>43160</v>
      </c>
      <c r="I2" s="664" t="s">
        <v>360</v>
      </c>
      <c r="J2" s="664" t="s">
        <v>361</v>
      </c>
    </row>
    <row r="3" spans="4:10" s="8" customFormat="1" ht="9.75" customHeight="1">
      <c r="D3" s="80"/>
      <c r="E3" s="80"/>
      <c r="F3" s="80"/>
      <c r="G3" s="80"/>
      <c r="H3" s="70"/>
      <c r="I3" s="50"/>
      <c r="J3" s="50"/>
    </row>
    <row r="4" spans="1:10" s="8" customFormat="1" ht="15">
      <c r="A4" s="27" t="s">
        <v>410</v>
      </c>
      <c r="D4" s="150"/>
      <c r="E4" s="150"/>
      <c r="F4" s="255"/>
      <c r="G4" s="255"/>
      <c r="H4" s="197"/>
      <c r="I4" s="50"/>
      <c r="J4" s="50"/>
    </row>
    <row r="5" spans="1:10" s="8" customFormat="1" ht="15">
      <c r="A5" s="8" t="s">
        <v>127</v>
      </c>
      <c r="C5" s="666"/>
      <c r="D5" s="7">
        <v>4986</v>
      </c>
      <c r="E5" s="7">
        <v>4822</v>
      </c>
      <c r="F5" s="7">
        <v>5083</v>
      </c>
      <c r="G5" s="7">
        <v>5139</v>
      </c>
      <c r="H5" s="786">
        <v>5088</v>
      </c>
      <c r="I5" s="50">
        <v>-0.9924109748978394</v>
      </c>
      <c r="J5" s="50">
        <v>2.0457280385078214</v>
      </c>
    </row>
    <row r="6" spans="2:10" s="8" customFormat="1" ht="15">
      <c r="B6" s="8" t="s">
        <v>363</v>
      </c>
      <c r="D6" s="7">
        <v>1492</v>
      </c>
      <c r="E6" s="7">
        <v>1341</v>
      </c>
      <c r="F6" s="7">
        <v>2448</v>
      </c>
      <c r="G6" s="7">
        <v>2519</v>
      </c>
      <c r="H6" s="61">
        <v>2516</v>
      </c>
      <c r="I6" s="50">
        <v>-0.11909487892021176</v>
      </c>
      <c r="J6" s="50">
        <v>68.63270777479893</v>
      </c>
    </row>
    <row r="7" spans="3:11" ht="14.25">
      <c r="C7" s="12" t="s">
        <v>93</v>
      </c>
      <c r="D7" s="58">
        <v>287</v>
      </c>
      <c r="E7" s="58">
        <v>285</v>
      </c>
      <c r="F7" s="58">
        <v>517</v>
      </c>
      <c r="G7" s="58">
        <v>397</v>
      </c>
      <c r="H7" s="59">
        <v>415</v>
      </c>
      <c r="I7" s="69">
        <v>4.534005037783384</v>
      </c>
      <c r="J7" s="69">
        <v>44.59930313588851</v>
      </c>
      <c r="K7" s="819"/>
    </row>
    <row r="8" spans="3:11" ht="14.25">
      <c r="C8" s="12" t="s">
        <v>94</v>
      </c>
      <c r="D8" s="58">
        <v>459</v>
      </c>
      <c r="E8" s="58">
        <v>428</v>
      </c>
      <c r="F8" s="58">
        <v>632</v>
      </c>
      <c r="G8" s="58">
        <v>829</v>
      </c>
      <c r="H8" s="59">
        <v>774</v>
      </c>
      <c r="I8" s="69">
        <v>-6.634499396863691</v>
      </c>
      <c r="J8" s="69">
        <v>68.62745098039215</v>
      </c>
      <c r="K8" s="819"/>
    </row>
    <row r="9" spans="3:11" ht="14.25">
      <c r="C9" s="12" t="s">
        <v>95</v>
      </c>
      <c r="D9" s="58">
        <v>746</v>
      </c>
      <c r="E9" s="58">
        <v>628</v>
      </c>
      <c r="F9" s="58">
        <v>1299</v>
      </c>
      <c r="G9" s="58">
        <v>1293</v>
      </c>
      <c r="H9" s="59">
        <v>1327</v>
      </c>
      <c r="I9" s="69">
        <v>2.629543696829084</v>
      </c>
      <c r="J9" s="69">
        <v>77.88203753351206</v>
      </c>
      <c r="K9" s="819"/>
    </row>
    <row r="10" spans="2:10" s="8" customFormat="1" ht="15">
      <c r="B10" s="8" t="s">
        <v>383</v>
      </c>
      <c r="D10" s="7">
        <v>3494</v>
      </c>
      <c r="E10" s="7">
        <v>3481</v>
      </c>
      <c r="F10" s="7">
        <v>2635</v>
      </c>
      <c r="G10" s="7">
        <v>2620</v>
      </c>
      <c r="H10" s="61">
        <v>2572</v>
      </c>
      <c r="I10" s="50">
        <v>-1.8320610687022953</v>
      </c>
      <c r="J10" s="50">
        <v>-26.388093875214658</v>
      </c>
    </row>
    <row r="11" spans="3:10" s="8" customFormat="1" ht="15">
      <c r="C11" s="666"/>
      <c r="D11" s="7"/>
      <c r="E11" s="7"/>
      <c r="F11" s="255"/>
      <c r="G11" s="255"/>
      <c r="H11" s="197"/>
      <c r="I11" s="375"/>
      <c r="J11" s="364"/>
    </row>
    <row r="12" spans="1:10" s="8" customFormat="1" ht="15">
      <c r="A12" s="27" t="s">
        <v>411</v>
      </c>
      <c r="C12" s="666"/>
      <c r="D12" s="7"/>
      <c r="E12" s="7"/>
      <c r="F12" s="255"/>
      <c r="G12" s="255"/>
      <c r="H12" s="197"/>
      <c r="I12" s="375"/>
      <c r="J12" s="364"/>
    </row>
    <row r="13" spans="1:10" s="8" customFormat="1" ht="15">
      <c r="A13" s="8" t="s">
        <v>384</v>
      </c>
      <c r="C13" s="666"/>
      <c r="D13" s="7">
        <v>1492</v>
      </c>
      <c r="E13" s="7">
        <v>1341</v>
      </c>
      <c r="F13" s="7">
        <v>2448</v>
      </c>
      <c r="G13" s="7">
        <v>2519</v>
      </c>
      <c r="H13" s="786">
        <v>2516</v>
      </c>
      <c r="I13" s="50">
        <v>-0.11909487892021176</v>
      </c>
      <c r="J13" s="50">
        <v>68.63270777479893</v>
      </c>
    </row>
    <row r="14" spans="2:10" s="8" customFormat="1" ht="15">
      <c r="B14" s="8" t="s">
        <v>385</v>
      </c>
      <c r="D14" s="7">
        <v>1272</v>
      </c>
      <c r="E14" s="7">
        <v>1207</v>
      </c>
      <c r="F14" s="7">
        <v>2211</v>
      </c>
      <c r="G14" s="7">
        <v>2276</v>
      </c>
      <c r="H14" s="786">
        <v>2370</v>
      </c>
      <c r="I14" s="50">
        <v>4.130052724077338</v>
      </c>
      <c r="J14" s="50">
        <v>86.32075471698113</v>
      </c>
    </row>
    <row r="15" spans="2:10" ht="14.25">
      <c r="B15" s="44" t="s">
        <v>55</v>
      </c>
      <c r="C15" s="12"/>
      <c r="D15" s="58"/>
      <c r="E15" s="58"/>
      <c r="F15" s="58"/>
      <c r="G15" s="58"/>
      <c r="H15" s="59"/>
      <c r="I15" s="69"/>
      <c r="J15" s="69"/>
    </row>
    <row r="16" spans="2:10" ht="15">
      <c r="B16" s="15"/>
      <c r="C16" s="12" t="s">
        <v>200</v>
      </c>
      <c r="D16" s="58">
        <v>78</v>
      </c>
      <c r="E16" s="58">
        <v>75</v>
      </c>
      <c r="F16" s="58">
        <v>120</v>
      </c>
      <c r="G16" s="58">
        <v>130</v>
      </c>
      <c r="H16" s="59">
        <v>146</v>
      </c>
      <c r="I16" s="69">
        <v>12.307692307692308</v>
      </c>
      <c r="J16" s="69">
        <v>87.17948717948718</v>
      </c>
    </row>
    <row r="17" spans="2:10" ht="15">
      <c r="B17" s="15"/>
      <c r="C17" s="819" t="s">
        <v>246</v>
      </c>
      <c r="D17" s="58">
        <v>1194</v>
      </c>
      <c r="E17" s="58">
        <v>1132</v>
      </c>
      <c r="F17" s="58">
        <v>2091</v>
      </c>
      <c r="G17" s="58">
        <v>2146</v>
      </c>
      <c r="H17" s="59">
        <v>2224</v>
      </c>
      <c r="I17" s="69">
        <v>3.63466915191053</v>
      </c>
      <c r="J17" s="69">
        <v>86.26465661641541</v>
      </c>
    </row>
    <row r="18" spans="2:10" ht="8.25" customHeight="1" hidden="1">
      <c r="B18" s="18"/>
      <c r="C18" s="45"/>
      <c r="D18" s="58"/>
      <c r="E18" s="58"/>
      <c r="F18" s="58"/>
      <c r="G18" s="58"/>
      <c r="H18" s="198"/>
      <c r="I18" s="364"/>
      <c r="J18" s="364">
        <v>0</v>
      </c>
    </row>
    <row r="19" spans="2:10" ht="16.5">
      <c r="B19" s="35" t="s">
        <v>325</v>
      </c>
      <c r="C19" s="12"/>
      <c r="D19" s="58"/>
      <c r="E19" s="58"/>
      <c r="F19" s="58"/>
      <c r="G19" s="58"/>
      <c r="H19" s="198"/>
      <c r="I19" s="364"/>
      <c r="J19" s="364"/>
    </row>
    <row r="20" spans="2:11" ht="14.25">
      <c r="B20" s="18"/>
      <c r="C20" s="12" t="s">
        <v>33</v>
      </c>
      <c r="D20" s="58">
        <v>513</v>
      </c>
      <c r="E20" s="58">
        <v>346</v>
      </c>
      <c r="F20" s="58">
        <v>1315</v>
      </c>
      <c r="G20" s="58">
        <v>1322</v>
      </c>
      <c r="H20" s="59">
        <v>1429</v>
      </c>
      <c r="I20" s="69">
        <v>8.093797276853243</v>
      </c>
      <c r="J20" s="69" t="s">
        <v>437</v>
      </c>
      <c r="K20" s="190"/>
    </row>
    <row r="21" spans="2:11" ht="14.25">
      <c r="B21" s="18"/>
      <c r="C21" s="46" t="s">
        <v>34</v>
      </c>
      <c r="D21" s="58">
        <v>175</v>
      </c>
      <c r="E21" s="58">
        <v>264</v>
      </c>
      <c r="F21" s="58">
        <v>294</v>
      </c>
      <c r="G21" s="58">
        <v>279</v>
      </c>
      <c r="H21" s="59">
        <v>258</v>
      </c>
      <c r="I21" s="69">
        <v>-7.5268817204301115</v>
      </c>
      <c r="J21" s="69">
        <v>47.428571428571416</v>
      </c>
      <c r="K21" s="190"/>
    </row>
    <row r="22" spans="2:11" ht="14.25">
      <c r="B22" s="18"/>
      <c r="C22" s="46" t="s">
        <v>51</v>
      </c>
      <c r="D22" s="58">
        <v>131</v>
      </c>
      <c r="E22" s="58">
        <v>105</v>
      </c>
      <c r="F22" s="58">
        <v>110</v>
      </c>
      <c r="G22" s="58">
        <v>131</v>
      </c>
      <c r="H22" s="59">
        <v>127</v>
      </c>
      <c r="I22" s="69">
        <v>-3.053435114503822</v>
      </c>
      <c r="J22" s="69">
        <v>-3.053435114503822</v>
      </c>
      <c r="K22" s="190"/>
    </row>
    <row r="23" spans="2:11" ht="14.25">
      <c r="B23" s="18"/>
      <c r="C23" s="253" t="s">
        <v>261</v>
      </c>
      <c r="D23" s="58">
        <v>311</v>
      </c>
      <c r="E23" s="58">
        <v>351</v>
      </c>
      <c r="F23" s="58">
        <v>445</v>
      </c>
      <c r="G23" s="58">
        <v>489</v>
      </c>
      <c r="H23" s="59">
        <v>517</v>
      </c>
      <c r="I23" s="69">
        <v>5.725971370143146</v>
      </c>
      <c r="J23" s="69">
        <v>66.2379421221865</v>
      </c>
      <c r="K23" s="190"/>
    </row>
    <row r="24" spans="2:11" ht="14.25">
      <c r="B24" s="18"/>
      <c r="C24" s="46" t="s">
        <v>52</v>
      </c>
      <c r="D24" s="58">
        <v>142</v>
      </c>
      <c r="E24" s="58">
        <v>141</v>
      </c>
      <c r="F24" s="58">
        <v>47</v>
      </c>
      <c r="G24" s="58">
        <v>55</v>
      </c>
      <c r="H24" s="59">
        <v>39</v>
      </c>
      <c r="I24" s="69">
        <v>-29.09090909090909</v>
      </c>
      <c r="J24" s="69">
        <v>-72.53521126760563</v>
      </c>
      <c r="K24" s="190"/>
    </row>
    <row r="25" spans="2:10" ht="14.25">
      <c r="B25" s="44" t="s">
        <v>62</v>
      </c>
      <c r="C25" s="12"/>
      <c r="D25" s="58"/>
      <c r="E25" s="58"/>
      <c r="F25" s="58"/>
      <c r="G25" s="58"/>
      <c r="H25" s="198"/>
      <c r="I25" s="364"/>
      <c r="J25" s="364"/>
    </row>
    <row r="26" spans="2:14" ht="14.25">
      <c r="B26" s="18"/>
      <c r="C26" s="47" t="s">
        <v>56</v>
      </c>
      <c r="D26" s="58">
        <v>257</v>
      </c>
      <c r="E26" s="58">
        <v>237</v>
      </c>
      <c r="F26" s="58">
        <v>287</v>
      </c>
      <c r="G26" s="58">
        <v>358</v>
      </c>
      <c r="H26" s="59">
        <v>353</v>
      </c>
      <c r="I26" s="69">
        <v>-1.3966480446927387</v>
      </c>
      <c r="J26" s="69">
        <v>37.35408560311284</v>
      </c>
      <c r="K26" s="190"/>
      <c r="L26" s="190"/>
      <c r="M26" s="190"/>
      <c r="N26" s="190"/>
    </row>
    <row r="27" spans="3:14" ht="14.25">
      <c r="C27" s="47" t="s">
        <v>57</v>
      </c>
      <c r="D27" s="58">
        <v>94</v>
      </c>
      <c r="E27" s="58">
        <v>96</v>
      </c>
      <c r="F27" s="58">
        <v>108</v>
      </c>
      <c r="G27" s="58">
        <v>96</v>
      </c>
      <c r="H27" s="59">
        <v>97</v>
      </c>
      <c r="I27" s="69">
        <v>1.041666666666674</v>
      </c>
      <c r="J27" s="69">
        <v>3.1914893617021267</v>
      </c>
      <c r="K27" s="190"/>
      <c r="L27" s="190"/>
      <c r="M27" s="190"/>
      <c r="N27" s="190"/>
    </row>
    <row r="28" spans="3:14" ht="14.25">
      <c r="C28" s="47" t="s">
        <v>58</v>
      </c>
      <c r="D28" s="58">
        <v>7</v>
      </c>
      <c r="E28" s="58">
        <v>8</v>
      </c>
      <c r="F28" s="58">
        <v>9</v>
      </c>
      <c r="G28" s="58">
        <v>7</v>
      </c>
      <c r="H28" s="59">
        <v>7</v>
      </c>
      <c r="I28" s="69">
        <v>0</v>
      </c>
      <c r="J28" s="69">
        <v>0</v>
      </c>
      <c r="K28" s="190"/>
      <c r="L28" s="190"/>
      <c r="M28" s="190"/>
      <c r="N28" s="190"/>
    </row>
    <row r="29" spans="3:14" ht="14.25">
      <c r="C29" s="47" t="s">
        <v>59</v>
      </c>
      <c r="D29" s="58">
        <v>257</v>
      </c>
      <c r="E29" s="58">
        <v>242</v>
      </c>
      <c r="F29" s="58">
        <v>240</v>
      </c>
      <c r="G29" s="58">
        <v>231</v>
      </c>
      <c r="H29" s="59">
        <v>226</v>
      </c>
      <c r="I29" s="69">
        <v>-2.164502164502169</v>
      </c>
      <c r="J29" s="69">
        <v>-12.062256809338523</v>
      </c>
      <c r="K29" s="190"/>
      <c r="L29" s="190"/>
      <c r="M29" s="190"/>
      <c r="N29" s="190"/>
    </row>
    <row r="30" spans="3:14" ht="14.25">
      <c r="C30" s="47" t="s">
        <v>60</v>
      </c>
      <c r="D30" s="58">
        <v>450</v>
      </c>
      <c r="E30" s="58">
        <v>415</v>
      </c>
      <c r="F30" s="58">
        <v>1366</v>
      </c>
      <c r="G30" s="58">
        <v>1350</v>
      </c>
      <c r="H30" s="59">
        <v>1438</v>
      </c>
      <c r="I30" s="69">
        <v>6.5185185185185235</v>
      </c>
      <c r="J30" s="69" t="s">
        <v>437</v>
      </c>
      <c r="K30" s="190"/>
      <c r="L30" s="190"/>
      <c r="M30" s="190"/>
      <c r="N30" s="190"/>
    </row>
    <row r="31" spans="3:14" ht="14.25">
      <c r="C31" s="47" t="s">
        <v>61</v>
      </c>
      <c r="D31" s="58">
        <v>11</v>
      </c>
      <c r="E31" s="58">
        <v>14</v>
      </c>
      <c r="F31" s="58">
        <v>22</v>
      </c>
      <c r="G31" s="58">
        <v>22</v>
      </c>
      <c r="H31" s="59">
        <v>17</v>
      </c>
      <c r="I31" s="69">
        <v>-22.72727272727273</v>
      </c>
      <c r="J31" s="69">
        <v>54.54545454545454</v>
      </c>
      <c r="K31" s="190"/>
      <c r="L31" s="190"/>
      <c r="M31" s="190"/>
      <c r="N31" s="190"/>
    </row>
    <row r="32" spans="3:14" ht="32.25" customHeight="1">
      <c r="C32" s="191" t="s">
        <v>210</v>
      </c>
      <c r="D32" s="58">
        <v>72</v>
      </c>
      <c r="E32" s="58">
        <v>69</v>
      </c>
      <c r="F32" s="58">
        <v>106</v>
      </c>
      <c r="G32" s="58">
        <v>121</v>
      </c>
      <c r="H32" s="59">
        <v>136</v>
      </c>
      <c r="I32" s="69">
        <v>12.396694214876035</v>
      </c>
      <c r="J32" s="69">
        <v>88.88888888888889</v>
      </c>
      <c r="K32" s="190"/>
      <c r="L32" s="190"/>
      <c r="M32" s="190"/>
      <c r="N32" s="190"/>
    </row>
    <row r="33" spans="3:14" ht="14.25">
      <c r="C33" s="47" t="s">
        <v>23</v>
      </c>
      <c r="D33" s="58">
        <v>124</v>
      </c>
      <c r="E33" s="58">
        <v>126</v>
      </c>
      <c r="F33" s="58">
        <v>73</v>
      </c>
      <c r="G33" s="58">
        <v>91</v>
      </c>
      <c r="H33" s="59">
        <v>96</v>
      </c>
      <c r="I33" s="69">
        <v>5.494505494505497</v>
      </c>
      <c r="J33" s="69">
        <v>-22.580645161290324</v>
      </c>
      <c r="K33" s="190"/>
      <c r="L33" s="190"/>
      <c r="M33" s="190"/>
      <c r="N33" s="190"/>
    </row>
    <row r="34" spans="2:14" s="8" customFormat="1" ht="15">
      <c r="B34" s="8" t="s">
        <v>386</v>
      </c>
      <c r="C34" s="15"/>
      <c r="D34" s="7">
        <v>220</v>
      </c>
      <c r="E34" s="7">
        <v>134</v>
      </c>
      <c r="F34" s="7">
        <v>237</v>
      </c>
      <c r="G34" s="7">
        <v>243</v>
      </c>
      <c r="H34" s="786">
        <v>146</v>
      </c>
      <c r="I34" s="50">
        <v>-39.91769547325102</v>
      </c>
      <c r="J34" s="50">
        <v>-33.63636363636363</v>
      </c>
      <c r="K34" s="387"/>
      <c r="L34" s="387"/>
      <c r="M34" s="387"/>
      <c r="N34" s="387"/>
    </row>
    <row r="35" spans="2:10" ht="15">
      <c r="B35" s="8"/>
      <c r="C35" s="17" t="s">
        <v>289</v>
      </c>
      <c r="D35" s="58">
        <v>220</v>
      </c>
      <c r="E35" s="58">
        <v>134</v>
      </c>
      <c r="F35" s="58">
        <v>237</v>
      </c>
      <c r="G35" s="58">
        <v>243</v>
      </c>
      <c r="H35" s="59">
        <v>146</v>
      </c>
      <c r="I35" s="69">
        <v>-39.91769547325102</v>
      </c>
      <c r="J35" s="69">
        <v>-33.63636363636363</v>
      </c>
    </row>
    <row r="36" spans="1:10" ht="15">
      <c r="A36" s="8"/>
      <c r="B36" s="18"/>
      <c r="C36" s="12"/>
      <c r="D36" s="58"/>
      <c r="E36" s="58"/>
      <c r="F36" s="58"/>
      <c r="G36" s="58"/>
      <c r="H36" s="59"/>
      <c r="I36" s="69"/>
      <c r="J36" s="69"/>
    </row>
    <row r="37" spans="4:10" ht="15">
      <c r="D37" s="58"/>
      <c r="E37" s="58"/>
      <c r="F37" s="58"/>
      <c r="G37" s="58"/>
      <c r="H37" s="59"/>
      <c r="I37" s="50"/>
      <c r="J37" s="50"/>
    </row>
    <row r="38" spans="2:10" ht="15">
      <c r="B38" s="819" t="s">
        <v>254</v>
      </c>
      <c r="C38" s="819" t="s">
        <v>356</v>
      </c>
      <c r="D38" s="58"/>
      <c r="E38" s="58"/>
      <c r="F38" s="58"/>
      <c r="G38" s="58"/>
      <c r="H38" s="59"/>
      <c r="I38" s="50"/>
      <c r="J38" s="50"/>
    </row>
    <row r="39" spans="4:10" ht="14.25">
      <c r="D39" s="58"/>
      <c r="E39" s="58"/>
      <c r="F39" s="58"/>
      <c r="G39" s="58"/>
      <c r="H39" s="59"/>
      <c r="I39" s="69"/>
      <c r="J39" s="69"/>
    </row>
    <row r="40" spans="4:10" ht="14.25">
      <c r="D40" s="58"/>
      <c r="E40" s="58"/>
      <c r="F40" s="58"/>
      <c r="G40" s="58"/>
      <c r="H40" s="59"/>
      <c r="I40" s="69"/>
      <c r="J40" s="69"/>
    </row>
    <row r="41" spans="4:10" ht="14.25">
      <c r="D41" s="58"/>
      <c r="E41" s="58"/>
      <c r="F41" s="58"/>
      <c r="G41" s="58"/>
      <c r="H41" s="59"/>
      <c r="I41" s="69"/>
      <c r="J41" s="69"/>
    </row>
    <row r="42" spans="4:10" ht="15">
      <c r="D42" s="58"/>
      <c r="E42" s="58"/>
      <c r="F42" s="58"/>
      <c r="G42" s="58"/>
      <c r="H42" s="59"/>
      <c r="I42" s="50"/>
      <c r="J42" s="50"/>
    </row>
    <row r="43" spans="4:10" ht="15">
      <c r="D43" s="58"/>
      <c r="E43" s="58"/>
      <c r="F43" s="58"/>
      <c r="G43" s="58"/>
      <c r="H43" s="59"/>
      <c r="I43" s="50"/>
      <c r="J43" s="50"/>
    </row>
    <row r="44" spans="4:10" ht="15">
      <c r="D44" s="58"/>
      <c r="E44" s="58"/>
      <c r="F44" s="58"/>
      <c r="G44" s="58"/>
      <c r="H44" s="59"/>
      <c r="I44" s="50"/>
      <c r="J44" s="50"/>
    </row>
    <row r="45" spans="4:10" ht="15">
      <c r="D45" s="58"/>
      <c r="E45" s="58"/>
      <c r="F45" s="177"/>
      <c r="G45" s="177"/>
      <c r="H45" s="188"/>
      <c r="I45" s="50"/>
      <c r="J45" s="50"/>
    </row>
    <row r="46" spans="4:10" ht="15">
      <c r="D46" s="58"/>
      <c r="E46" s="58"/>
      <c r="F46" s="177"/>
      <c r="G46" s="177"/>
      <c r="H46" s="188"/>
      <c r="I46" s="50"/>
      <c r="J46" s="50"/>
    </row>
    <row r="47" spans="2:10" ht="14.25">
      <c r="B47" s="1"/>
      <c r="D47" s="58"/>
      <c r="E47" s="58"/>
      <c r="F47" s="177"/>
      <c r="G47" s="177"/>
      <c r="H47" s="188"/>
      <c r="I47" s="200"/>
      <c r="J47" s="200"/>
    </row>
    <row r="48" spans="2:10" ht="14.25">
      <c r="B48" s="1"/>
      <c r="D48" s="58"/>
      <c r="E48" s="58"/>
      <c r="F48" s="177"/>
      <c r="G48" s="177"/>
      <c r="H48" s="188"/>
      <c r="I48" s="200"/>
      <c r="J48" s="200"/>
    </row>
    <row r="49" spans="4:10" ht="14.25">
      <c r="D49" s="58"/>
      <c r="E49" s="58"/>
      <c r="F49" s="177"/>
      <c r="G49" s="177"/>
      <c r="H49" s="188"/>
      <c r="I49" s="200"/>
      <c r="J49" s="200"/>
    </row>
    <row r="50" spans="4:10" ht="14.25">
      <c r="D50" s="58"/>
      <c r="E50" s="58"/>
      <c r="F50" s="177"/>
      <c r="G50" s="177"/>
      <c r="H50" s="188"/>
      <c r="I50" s="200"/>
      <c r="J50" s="200"/>
    </row>
    <row r="51" spans="4:10" ht="14.25">
      <c r="D51" s="58"/>
      <c r="E51" s="58"/>
      <c r="F51" s="177"/>
      <c r="G51" s="177"/>
      <c r="H51" s="188"/>
      <c r="I51" s="200"/>
      <c r="J51" s="200"/>
    </row>
    <row r="52" spans="4:10" ht="14.25">
      <c r="D52" s="58"/>
      <c r="E52" s="58"/>
      <c r="F52" s="177"/>
      <c r="G52" s="177"/>
      <c r="H52" s="188"/>
      <c r="I52" s="200"/>
      <c r="J52" s="200"/>
    </row>
    <row r="53" spans="4:10" ht="14.25">
      <c r="D53" s="58"/>
      <c r="E53" s="58"/>
      <c r="F53" s="177"/>
      <c r="G53" s="177"/>
      <c r="H53" s="188"/>
      <c r="I53" s="200"/>
      <c r="J53" s="200"/>
    </row>
    <row r="54" spans="4:10" ht="14.25">
      <c r="D54" s="58"/>
      <c r="E54" s="58"/>
      <c r="F54" s="177"/>
      <c r="G54" s="177"/>
      <c r="H54" s="188"/>
      <c r="I54" s="200"/>
      <c r="J54" s="200"/>
    </row>
    <row r="55" spans="4:10" ht="14.25">
      <c r="D55" s="58"/>
      <c r="E55" s="58"/>
      <c r="F55" s="177"/>
      <c r="G55" s="177"/>
      <c r="H55" s="188"/>
      <c r="I55" s="200"/>
      <c r="J55" s="200"/>
    </row>
    <row r="56" spans="4:10" ht="14.25">
      <c r="D56" s="58"/>
      <c r="E56" s="58"/>
      <c r="F56" s="177"/>
      <c r="G56" s="177"/>
      <c r="H56" s="188"/>
      <c r="I56" s="200"/>
      <c r="J56" s="200"/>
    </row>
    <row r="57" spans="4:10" ht="14.25">
      <c r="D57" s="58"/>
      <c r="E57" s="58"/>
      <c r="F57" s="177"/>
      <c r="G57" s="177"/>
      <c r="H57" s="188"/>
      <c r="I57" s="200"/>
      <c r="J57" s="200"/>
    </row>
    <row r="58" spans="4:10" ht="14.25">
      <c r="D58" s="58"/>
      <c r="E58" s="58"/>
      <c r="F58" s="177"/>
      <c r="G58" s="177"/>
      <c r="H58" s="188"/>
      <c r="I58" s="200"/>
      <c r="J58" s="200"/>
    </row>
    <row r="59" spans="4:10" ht="14.25">
      <c r="D59" s="58"/>
      <c r="E59" s="58"/>
      <c r="F59" s="177"/>
      <c r="G59" s="177"/>
      <c r="H59" s="188"/>
      <c r="I59" s="200"/>
      <c r="J59" s="200"/>
    </row>
    <row r="60" spans="4:10" ht="14.25">
      <c r="D60" s="58"/>
      <c r="E60" s="58"/>
      <c r="F60" s="187"/>
      <c r="G60" s="187"/>
      <c r="H60" s="176"/>
      <c r="I60" s="200"/>
      <c r="J60" s="200"/>
    </row>
    <row r="61" spans="4:10" ht="14.25">
      <c r="D61" s="58"/>
      <c r="E61" s="58"/>
      <c r="F61" s="187"/>
      <c r="G61" s="187"/>
      <c r="H61" s="176"/>
      <c r="I61" s="200"/>
      <c r="J61" s="200"/>
    </row>
    <row r="62" spans="4:10" ht="14.25">
      <c r="D62" s="58"/>
      <c r="E62" s="58"/>
      <c r="F62" s="187"/>
      <c r="G62" s="187"/>
      <c r="H62" s="176"/>
      <c r="I62" s="200"/>
      <c r="J62" s="200"/>
    </row>
    <row r="63" spans="4:10" ht="14.25">
      <c r="D63" s="58"/>
      <c r="E63" s="58"/>
      <c r="F63" s="187"/>
      <c r="G63" s="187"/>
      <c r="H63" s="176"/>
      <c r="I63" s="200"/>
      <c r="J63" s="200"/>
    </row>
    <row r="64" spans="4:10" ht="14.25">
      <c r="D64" s="81"/>
      <c r="E64" s="81"/>
      <c r="F64" s="187"/>
      <c r="G64" s="187"/>
      <c r="H64" s="176"/>
      <c r="I64" s="200"/>
      <c r="J64" s="200"/>
    </row>
    <row r="65" spans="4:10" ht="14.25">
      <c r="D65" s="81"/>
      <c r="E65" s="81"/>
      <c r="F65" s="187"/>
      <c r="G65" s="187"/>
      <c r="H65" s="176"/>
      <c r="I65" s="200"/>
      <c r="J65" s="200"/>
    </row>
    <row r="66" spans="4:10" ht="14.25">
      <c r="D66" s="81"/>
      <c r="E66" s="81"/>
      <c r="F66" s="187"/>
      <c r="G66" s="187"/>
      <c r="H66" s="176"/>
      <c r="I66" s="200"/>
      <c r="J66" s="200"/>
    </row>
    <row r="67" spans="4:10" ht="14.25">
      <c r="D67" s="81"/>
      <c r="E67" s="81"/>
      <c r="F67" s="187"/>
      <c r="G67" s="187"/>
      <c r="H67" s="176"/>
      <c r="I67" s="200"/>
      <c r="J67" s="200"/>
    </row>
    <row r="68" spans="4:10" ht="14.25">
      <c r="D68" s="81"/>
      <c r="E68" s="81"/>
      <c r="F68" s="187"/>
      <c r="G68" s="187"/>
      <c r="H68" s="176"/>
      <c r="I68" s="200"/>
      <c r="J68" s="200"/>
    </row>
    <row r="69" spans="4:10" ht="14.25">
      <c r="D69" s="81"/>
      <c r="E69" s="81"/>
      <c r="F69" s="187"/>
      <c r="G69" s="187"/>
      <c r="H69" s="176"/>
      <c r="I69" s="200"/>
      <c r="J69" s="200"/>
    </row>
    <row r="70" spans="4:10" ht="14.25">
      <c r="D70" s="81"/>
      <c r="E70" s="81"/>
      <c r="F70" s="187"/>
      <c r="G70" s="187"/>
      <c r="H70" s="176"/>
      <c r="I70" s="200"/>
      <c r="J70" s="200"/>
    </row>
    <row r="71" spans="4:10" ht="14.25">
      <c r="D71" s="81"/>
      <c r="E71" s="81"/>
      <c r="F71" s="187"/>
      <c r="G71" s="187"/>
      <c r="H71" s="176"/>
      <c r="I71" s="200"/>
      <c r="J71" s="200"/>
    </row>
    <row r="72" spans="4:10" ht="14.25">
      <c r="D72" s="81"/>
      <c r="E72" s="81"/>
      <c r="F72" s="187"/>
      <c r="G72" s="187"/>
      <c r="H72" s="176"/>
      <c r="I72" s="200"/>
      <c r="J72" s="200"/>
    </row>
    <row r="73" spans="4:10" ht="14.25">
      <c r="D73" s="81"/>
      <c r="E73" s="81"/>
      <c r="F73" s="187"/>
      <c r="G73" s="187"/>
      <c r="H73" s="176"/>
      <c r="I73" s="200"/>
      <c r="J73" s="200"/>
    </row>
    <row r="74" spans="4:10" ht="14.25">
      <c r="D74" s="81"/>
      <c r="E74" s="81"/>
      <c r="F74" s="187"/>
      <c r="G74" s="187"/>
      <c r="H74" s="176"/>
      <c r="I74" s="200"/>
      <c r="J74" s="200"/>
    </row>
    <row r="75" spans="4:10" ht="14.25">
      <c r="D75" s="81"/>
      <c r="E75" s="81"/>
      <c r="F75" s="187"/>
      <c r="G75" s="187"/>
      <c r="H75" s="176"/>
      <c r="I75" s="200"/>
      <c r="J75" s="200"/>
    </row>
    <row r="76" spans="4:10" ht="14.25">
      <c r="D76" s="81"/>
      <c r="E76" s="81"/>
      <c r="F76" s="187"/>
      <c r="G76" s="187"/>
      <c r="H76" s="176"/>
      <c r="I76" s="200"/>
      <c r="J76" s="200"/>
    </row>
    <row r="77" spans="4:10" ht="14.25">
      <c r="D77" s="81"/>
      <c r="E77" s="81"/>
      <c r="F77" s="187"/>
      <c r="G77" s="187"/>
      <c r="H77" s="176"/>
      <c r="I77" s="200"/>
      <c r="J77" s="200"/>
    </row>
    <row r="78" spans="4:10" ht="14.25">
      <c r="D78" s="81"/>
      <c r="E78" s="81"/>
      <c r="F78" s="187"/>
      <c r="G78" s="187"/>
      <c r="H78" s="176"/>
      <c r="I78" s="200"/>
      <c r="J78" s="200"/>
    </row>
    <row r="79" spans="4:10" ht="14.25">
      <c r="D79" s="81"/>
      <c r="E79" s="81"/>
      <c r="F79" s="187"/>
      <c r="G79" s="187"/>
      <c r="H79" s="176"/>
      <c r="I79" s="200"/>
      <c r="J79" s="200"/>
    </row>
    <row r="80" spans="4:10" ht="14.25">
      <c r="D80" s="81"/>
      <c r="E80" s="81"/>
      <c r="F80" s="187"/>
      <c r="G80" s="187"/>
      <c r="H80" s="176"/>
      <c r="I80" s="200"/>
      <c r="J80" s="200"/>
    </row>
    <row r="81" spans="6:10" ht="14.25">
      <c r="F81" s="187"/>
      <c r="G81" s="187"/>
      <c r="H81" s="176"/>
      <c r="I81" s="200"/>
      <c r="J81" s="200"/>
    </row>
    <row r="82" spans="6:10" ht="14.25">
      <c r="F82" s="187"/>
      <c r="G82" s="187"/>
      <c r="H82" s="176"/>
      <c r="I82" s="200"/>
      <c r="J82" s="200"/>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187"/>
      <c r="G142" s="187"/>
      <c r="H142" s="176"/>
    </row>
  </sheetData>
  <sheetProtection/>
  <mergeCells count="1">
    <mergeCell ref="A2:C2"/>
  </mergeCells>
  <hyperlinks>
    <hyperlink ref="A2" location="Index!A1" display="Back to Index"/>
  </hyperlinks>
  <printOptions gridLines="1"/>
  <pageMargins left="0.7480314960629921" right="0.31496062992125984" top="0.7086614173228347" bottom="0.5118110236220472" header="0.5118110236220472" footer="0"/>
  <pageSetup blackAndWhite="1" horizontalDpi="600" verticalDpi="600" orientation="landscape" paperSize="9" scale="80" r:id="rId1"/>
  <headerFooter alignWithMargins="0">
    <oddFooter>&amp;L&amp;8&amp;D\&amp;T&amp;R&amp;F&amp;A</oddFooter>
  </headerFooter>
</worksheet>
</file>

<file path=xl/worksheets/sheet15.xml><?xml version="1.0" encoding="utf-8"?>
<worksheet xmlns="http://schemas.openxmlformats.org/spreadsheetml/2006/main" xmlns:r="http://schemas.openxmlformats.org/officeDocument/2006/relationships">
  <sheetPr>
    <tabColor indexed="47"/>
    <pageSetUpPr fitToPage="1"/>
  </sheetPr>
  <dimension ref="A1:J141"/>
  <sheetViews>
    <sheetView zoomScale="85" zoomScaleNormal="85" zoomScalePageLayoutView="0" workbookViewId="0" topLeftCell="A1">
      <pane xSplit="3" ySplit="3" topLeftCell="G19" activePane="bottomRight" state="frozen"/>
      <selection pane="topLeft" activeCell="AP36" sqref="AP36"/>
      <selection pane="topRight" activeCell="AP36" sqref="AP36"/>
      <selection pane="bottomLeft" activeCell="AP36" sqref="AP36"/>
      <selection pane="bottomRight" activeCell="M10" sqref="M10"/>
    </sheetView>
  </sheetViews>
  <sheetFormatPr defaultColWidth="9.140625" defaultRowHeight="12.75"/>
  <cols>
    <col min="1" max="1" width="4.00390625" style="507" customWidth="1"/>
    <col min="2" max="2" width="4.28125" style="507" customWidth="1"/>
    <col min="3" max="3" width="53.28125" style="502" customWidth="1"/>
    <col min="4" max="7" width="10.28125" style="503" customWidth="1"/>
    <col min="8" max="8" width="10.28125" style="523" bestFit="1" customWidth="1"/>
    <col min="9" max="9" width="9.8515625" style="504" bestFit="1" customWidth="1"/>
    <col min="10" max="10" width="9.8515625" style="504" customWidth="1"/>
    <col min="11" max="16384" width="9.140625" style="507" customWidth="1"/>
  </cols>
  <sheetData>
    <row r="1" spans="1:10" s="492" customFormat="1" ht="20.25">
      <c r="A1" s="491" t="s">
        <v>78</v>
      </c>
      <c r="D1" s="493"/>
      <c r="E1" s="493"/>
      <c r="F1" s="493"/>
      <c r="G1" s="493"/>
      <c r="H1" s="493"/>
      <c r="I1" s="669"/>
      <c r="J1" s="669"/>
    </row>
    <row r="2" spans="1:10" s="495" customFormat="1" ht="45">
      <c r="A2" s="839" t="s">
        <v>53</v>
      </c>
      <c r="B2" s="839"/>
      <c r="C2" s="839"/>
      <c r="D2" s="494">
        <v>42795</v>
      </c>
      <c r="E2" s="494">
        <v>42887</v>
      </c>
      <c r="F2" s="494">
        <v>42979</v>
      </c>
      <c r="G2" s="494">
        <v>43070</v>
      </c>
      <c r="H2" s="349">
        <v>43160</v>
      </c>
      <c r="I2" s="664" t="s">
        <v>360</v>
      </c>
      <c r="J2" s="664" t="s">
        <v>361</v>
      </c>
    </row>
    <row r="3" spans="1:10" s="498" customFormat="1" ht="7.5" customHeight="1">
      <c r="A3" s="496"/>
      <c r="B3" s="497"/>
      <c r="D3" s="499"/>
      <c r="E3" s="499"/>
      <c r="F3" s="499"/>
      <c r="G3" s="499"/>
      <c r="H3" s="500"/>
      <c r="I3" s="509"/>
      <c r="J3" s="509"/>
    </row>
    <row r="4" spans="1:10" ht="15">
      <c r="A4" s="27" t="s">
        <v>412</v>
      </c>
      <c r="B4" s="501"/>
      <c r="D4" s="504"/>
      <c r="E4" s="504"/>
      <c r="F4" s="504"/>
      <c r="G4" s="504"/>
      <c r="H4" s="505"/>
      <c r="I4" s="506"/>
      <c r="J4" s="506"/>
    </row>
    <row r="5" spans="1:10" ht="15">
      <c r="A5" s="508"/>
      <c r="B5" s="507" t="s">
        <v>80</v>
      </c>
      <c r="C5" s="507"/>
      <c r="D5" s="504">
        <v>10898</v>
      </c>
      <c r="E5" s="504">
        <v>11165</v>
      </c>
      <c r="F5" s="504">
        <v>11205</v>
      </c>
      <c r="G5" s="504">
        <v>11205</v>
      </c>
      <c r="H5" s="335">
        <v>11205</v>
      </c>
      <c r="I5" s="200">
        <v>0</v>
      </c>
      <c r="J5" s="200">
        <v>2.8170306478252805</v>
      </c>
    </row>
    <row r="6" spans="2:10" s="508" customFormat="1" ht="15">
      <c r="B6" s="507" t="s">
        <v>81</v>
      </c>
      <c r="D6" s="504">
        <v>33289</v>
      </c>
      <c r="E6" s="504">
        <v>33556</v>
      </c>
      <c r="F6" s="504">
        <v>33383</v>
      </c>
      <c r="G6" s="504">
        <v>34455</v>
      </c>
      <c r="H6" s="335">
        <v>35545</v>
      </c>
      <c r="I6" s="200">
        <v>3.1635466550573144</v>
      </c>
      <c r="J6" s="200">
        <v>6.777013427859058</v>
      </c>
    </row>
    <row r="7" spans="2:10" s="508" customFormat="1" ht="17.25" customHeight="1">
      <c r="B7" s="840" t="s">
        <v>270</v>
      </c>
      <c r="C7" s="840"/>
      <c r="D7" s="504">
        <v>-4488</v>
      </c>
      <c r="E7" s="504">
        <v>-4391</v>
      </c>
      <c r="F7" s="504">
        <v>-4431</v>
      </c>
      <c r="G7" s="504">
        <v>-4490</v>
      </c>
      <c r="H7" s="335">
        <v>-5596</v>
      </c>
      <c r="I7" s="200">
        <v>-24.632516703786187</v>
      </c>
      <c r="J7" s="200">
        <v>-24.688057040998213</v>
      </c>
    </row>
    <row r="8" spans="2:10" s="508" customFormat="1" ht="15">
      <c r="B8" s="508" t="s">
        <v>271</v>
      </c>
      <c r="D8" s="509">
        <v>39699</v>
      </c>
      <c r="E8" s="509">
        <v>40330</v>
      </c>
      <c r="F8" s="509">
        <v>40157</v>
      </c>
      <c r="G8" s="509">
        <v>41170</v>
      </c>
      <c r="H8" s="768">
        <v>41154</v>
      </c>
      <c r="I8" s="767">
        <v>-0.038863249939280475</v>
      </c>
      <c r="J8" s="767">
        <v>3.6650797249301093</v>
      </c>
    </row>
    <row r="9" spans="3:10" ht="15">
      <c r="C9" s="507"/>
      <c r="D9" s="504"/>
      <c r="E9" s="504"/>
      <c r="F9" s="504"/>
      <c r="G9" s="504"/>
      <c r="H9" s="335"/>
      <c r="I9" s="200"/>
      <c r="J9" s="767"/>
    </row>
    <row r="10" spans="2:10" ht="14.25">
      <c r="B10" s="507" t="s">
        <v>334</v>
      </c>
      <c r="C10" s="507"/>
      <c r="D10" s="504">
        <v>3356</v>
      </c>
      <c r="E10" s="504">
        <v>3371</v>
      </c>
      <c r="F10" s="504">
        <v>3393</v>
      </c>
      <c r="G10" s="504">
        <v>3375</v>
      </c>
      <c r="H10" s="335">
        <v>2981</v>
      </c>
      <c r="I10" s="200">
        <v>-11.67407407407407</v>
      </c>
      <c r="J10" s="200">
        <v>-11.174016686531585</v>
      </c>
    </row>
    <row r="11" spans="2:10" ht="14.25">
      <c r="B11" s="510" t="s">
        <v>229</v>
      </c>
      <c r="C11" s="507"/>
      <c r="D11" s="504">
        <v>-1121</v>
      </c>
      <c r="E11" s="504">
        <v>-1097</v>
      </c>
      <c r="F11" s="504">
        <v>-1105</v>
      </c>
      <c r="G11" s="504">
        <v>-1120</v>
      </c>
      <c r="H11" s="335">
        <v>0</v>
      </c>
      <c r="I11" s="200">
        <v>-100</v>
      </c>
      <c r="J11" s="200">
        <v>-100</v>
      </c>
    </row>
    <row r="12" spans="2:10" s="508" customFormat="1" ht="15">
      <c r="B12" s="511" t="s">
        <v>202</v>
      </c>
      <c r="D12" s="509">
        <v>41934</v>
      </c>
      <c r="E12" s="509">
        <v>42604</v>
      </c>
      <c r="F12" s="509">
        <v>42445</v>
      </c>
      <c r="G12" s="509">
        <v>43425</v>
      </c>
      <c r="H12" s="768">
        <v>44135</v>
      </c>
      <c r="I12" s="767">
        <v>1.6350028785262039</v>
      </c>
      <c r="J12" s="767">
        <v>5.248724185625031</v>
      </c>
    </row>
    <row r="13" spans="2:10" ht="15">
      <c r="B13" s="510"/>
      <c r="C13" s="507"/>
      <c r="D13" s="504"/>
      <c r="E13" s="504"/>
      <c r="F13" s="504"/>
      <c r="G13" s="504"/>
      <c r="H13" s="335"/>
      <c r="I13" s="200"/>
      <c r="J13" s="767"/>
    </row>
    <row r="14" spans="2:10" ht="14.25">
      <c r="B14" s="49" t="s">
        <v>366</v>
      </c>
      <c r="C14" s="507"/>
      <c r="D14" s="504">
        <v>1390</v>
      </c>
      <c r="E14" s="504">
        <v>1419</v>
      </c>
      <c r="F14" s="504">
        <v>915</v>
      </c>
      <c r="G14" s="504">
        <v>961</v>
      </c>
      <c r="H14" s="335">
        <v>1060</v>
      </c>
      <c r="I14" s="200">
        <v>10.301768990634752</v>
      </c>
      <c r="J14" s="200">
        <v>-23.741007194244602</v>
      </c>
    </row>
    <row r="15" spans="2:10" ht="14.25">
      <c r="B15" s="510" t="s">
        <v>335</v>
      </c>
      <c r="C15" s="507"/>
      <c r="D15" s="504">
        <v>2012</v>
      </c>
      <c r="E15" s="504">
        <v>2017</v>
      </c>
      <c r="F15" s="504">
        <v>1232</v>
      </c>
      <c r="G15" s="504">
        <v>1212</v>
      </c>
      <c r="H15" s="335">
        <v>1505</v>
      </c>
      <c r="I15" s="200">
        <v>24.17491749174918</v>
      </c>
      <c r="J15" s="200">
        <v>-25.198807157057658</v>
      </c>
    </row>
    <row r="16" spans="2:10" s="508" customFormat="1" ht="15">
      <c r="B16" s="511" t="s">
        <v>203</v>
      </c>
      <c r="D16" s="509">
        <v>45336</v>
      </c>
      <c r="E16" s="509">
        <v>46040</v>
      </c>
      <c r="F16" s="509">
        <v>44592</v>
      </c>
      <c r="G16" s="509">
        <v>45598</v>
      </c>
      <c r="H16" s="768">
        <v>46700</v>
      </c>
      <c r="I16" s="767">
        <v>2.4167726654677812</v>
      </c>
      <c r="J16" s="767">
        <v>3.0086465502029203</v>
      </c>
    </row>
    <row r="17" spans="2:10" s="498" customFormat="1" ht="6.75" customHeight="1">
      <c r="B17" s="497"/>
      <c r="C17" s="512"/>
      <c r="D17" s="504"/>
      <c r="E17" s="504"/>
      <c r="F17" s="504"/>
      <c r="G17" s="504"/>
      <c r="H17" s="335"/>
      <c r="I17" s="200"/>
      <c r="J17" s="767"/>
    </row>
    <row r="18" spans="1:10" s="508" customFormat="1" ht="15">
      <c r="A18" s="511" t="s">
        <v>204</v>
      </c>
      <c r="D18" s="509">
        <v>272435</v>
      </c>
      <c r="E18" s="509">
        <v>279681</v>
      </c>
      <c r="F18" s="509">
        <v>286422</v>
      </c>
      <c r="G18" s="509">
        <v>287589</v>
      </c>
      <c r="H18" s="768">
        <v>294672</v>
      </c>
      <c r="I18" s="767">
        <v>2.4628897489125112</v>
      </c>
      <c r="J18" s="767">
        <v>8.16231394644593</v>
      </c>
    </row>
    <row r="19" spans="2:10" ht="15">
      <c r="B19" s="511"/>
      <c r="C19" s="508"/>
      <c r="D19" s="504"/>
      <c r="E19" s="504"/>
      <c r="F19" s="504"/>
      <c r="G19" s="504"/>
      <c r="H19" s="768"/>
      <c r="I19" s="767"/>
      <c r="J19" s="767"/>
    </row>
    <row r="20" spans="2:10" ht="15">
      <c r="B20" s="511"/>
      <c r="C20" s="508"/>
      <c r="D20" s="504"/>
      <c r="E20" s="504"/>
      <c r="F20" s="504"/>
      <c r="G20" s="504"/>
      <c r="H20" s="768"/>
      <c r="I20" s="200"/>
      <c r="J20" s="200"/>
    </row>
    <row r="21" spans="1:10" ht="15">
      <c r="A21" s="511" t="s">
        <v>205</v>
      </c>
      <c r="C21" s="508"/>
      <c r="D21" s="504"/>
      <c r="E21" s="504"/>
      <c r="F21" s="504"/>
      <c r="G21" s="504"/>
      <c r="H21" s="768"/>
      <c r="I21" s="200"/>
      <c r="J21" s="200"/>
    </row>
    <row r="22" spans="2:10" s="508" customFormat="1" ht="15">
      <c r="B22" s="508" t="s">
        <v>238</v>
      </c>
      <c r="D22" s="513">
        <v>14.6</v>
      </c>
      <c r="E22" s="513">
        <v>14.4</v>
      </c>
      <c r="F22" s="654">
        <v>14</v>
      </c>
      <c r="G22" s="654">
        <v>14.3</v>
      </c>
      <c r="H22" s="769">
        <v>14</v>
      </c>
      <c r="I22" s="770">
        <v>-0.3000000000000007</v>
      </c>
      <c r="J22" s="770">
        <v>-0.5999999999999996</v>
      </c>
    </row>
    <row r="23" spans="2:10" s="508" customFormat="1" ht="15">
      <c r="B23" s="511" t="s">
        <v>79</v>
      </c>
      <c r="D23" s="513">
        <v>15.4</v>
      </c>
      <c r="E23" s="513">
        <v>15.2</v>
      </c>
      <c r="F23" s="654">
        <v>14.8</v>
      </c>
      <c r="G23" s="654">
        <v>15.1</v>
      </c>
      <c r="H23" s="769">
        <v>15</v>
      </c>
      <c r="I23" s="770">
        <v>-0.09999999999999964</v>
      </c>
      <c r="J23" s="770">
        <v>-0.40000000000000036</v>
      </c>
    </row>
    <row r="24" spans="2:10" s="508" customFormat="1" ht="15">
      <c r="B24" s="511" t="s">
        <v>206</v>
      </c>
      <c r="D24" s="514">
        <v>16.6</v>
      </c>
      <c r="E24" s="514">
        <v>16.5</v>
      </c>
      <c r="F24" s="514">
        <v>15.6</v>
      </c>
      <c r="G24" s="514">
        <v>15.9</v>
      </c>
      <c r="H24" s="771">
        <v>15.8</v>
      </c>
      <c r="I24" s="772">
        <v>-0.09999999999999964</v>
      </c>
      <c r="J24" s="772">
        <v>-0.8000000000000007</v>
      </c>
    </row>
    <row r="25" spans="2:10" s="498" customFormat="1" ht="6" customHeight="1">
      <c r="B25" s="497"/>
      <c r="D25" s="513"/>
      <c r="E25" s="513"/>
      <c r="F25" s="513"/>
      <c r="G25" s="513"/>
      <c r="H25" s="771"/>
      <c r="I25" s="770"/>
      <c r="J25" s="770"/>
    </row>
    <row r="26" spans="2:10" s="508" customFormat="1" ht="15">
      <c r="B26" s="508" t="s">
        <v>336</v>
      </c>
      <c r="D26" s="514">
        <v>14.2</v>
      </c>
      <c r="E26" s="514">
        <v>14</v>
      </c>
      <c r="F26" s="514">
        <v>13.6</v>
      </c>
      <c r="G26" s="514">
        <v>13.9</v>
      </c>
      <c r="H26" s="771">
        <v>14</v>
      </c>
      <c r="I26" s="772">
        <v>0.09999999999999964</v>
      </c>
      <c r="J26" s="772">
        <v>-0.1999999999999993</v>
      </c>
    </row>
    <row r="27" spans="2:10" s="512" customFormat="1" ht="14.25">
      <c r="B27" s="515"/>
      <c r="D27" s="504"/>
      <c r="E27" s="504"/>
      <c r="F27" s="504"/>
      <c r="G27" s="504"/>
      <c r="H27" s="505"/>
      <c r="I27" s="504"/>
      <c r="J27" s="504"/>
    </row>
    <row r="28" spans="2:10" s="508" customFormat="1" ht="15">
      <c r="B28" s="516"/>
      <c r="D28" s="499"/>
      <c r="E28" s="499"/>
      <c r="F28" s="499"/>
      <c r="G28" s="499"/>
      <c r="H28" s="500"/>
      <c r="I28" s="509"/>
      <c r="J28" s="509"/>
    </row>
    <row r="29" spans="2:8" ht="15">
      <c r="B29" s="517" t="s">
        <v>208</v>
      </c>
      <c r="C29" s="517"/>
      <c r="D29" s="518"/>
      <c r="E29" s="518"/>
      <c r="F29" s="518"/>
      <c r="G29" s="518"/>
      <c r="H29" s="519"/>
    </row>
    <row r="30" spans="2:10" ht="58.5" customHeight="1">
      <c r="B30" s="507" t="s">
        <v>254</v>
      </c>
      <c r="C30" s="837" t="s">
        <v>327</v>
      </c>
      <c r="D30" s="837"/>
      <c r="E30" s="837"/>
      <c r="F30" s="837"/>
      <c r="G30" s="837"/>
      <c r="H30" s="837"/>
      <c r="I30" s="837"/>
      <c r="J30" s="837"/>
    </row>
    <row r="31" spans="2:10" ht="45.75" customHeight="1">
      <c r="B31" s="507" t="s">
        <v>324</v>
      </c>
      <c r="C31" s="838" t="s">
        <v>396</v>
      </c>
      <c r="D31" s="837"/>
      <c r="E31" s="837"/>
      <c r="F31" s="837"/>
      <c r="G31" s="837"/>
      <c r="H31" s="837"/>
      <c r="I31" s="837"/>
      <c r="J31" s="837"/>
    </row>
    <row r="32" spans="2:8" ht="14.25">
      <c r="B32" s="1" t="s">
        <v>353</v>
      </c>
      <c r="C32" s="524" t="s">
        <v>352</v>
      </c>
      <c r="D32" s="520"/>
      <c r="E32" s="520"/>
      <c r="F32" s="520"/>
      <c r="G32" s="520"/>
      <c r="H32" s="521"/>
    </row>
    <row r="33" spans="4:8" ht="14.25">
      <c r="D33" s="520"/>
      <c r="E33" s="520"/>
      <c r="F33" s="520"/>
      <c r="G33" s="520"/>
      <c r="H33" s="521"/>
    </row>
    <row r="34" ht="14.25">
      <c r="H34" s="521"/>
    </row>
    <row r="35" ht="14.25">
      <c r="H35" s="521"/>
    </row>
    <row r="36" ht="14.25">
      <c r="H36" s="521"/>
    </row>
    <row r="37" ht="14.25">
      <c r="H37" s="522"/>
    </row>
    <row r="38" ht="14.25">
      <c r="H38" s="522"/>
    </row>
    <row r="39" ht="14.25">
      <c r="H39" s="522"/>
    </row>
    <row r="40" ht="14.25">
      <c r="H40" s="522"/>
    </row>
    <row r="41" ht="14.25">
      <c r="H41" s="522"/>
    </row>
    <row r="42" ht="14.25">
      <c r="H42" s="522"/>
    </row>
    <row r="43" ht="14.25">
      <c r="H43" s="522"/>
    </row>
    <row r="44" ht="14.25">
      <c r="H44" s="522"/>
    </row>
    <row r="45" ht="14.25">
      <c r="H45" s="522"/>
    </row>
    <row r="46" ht="14.25">
      <c r="H46" s="522"/>
    </row>
    <row r="47" ht="14.25">
      <c r="H47" s="522"/>
    </row>
    <row r="48" ht="14.25">
      <c r="H48" s="522"/>
    </row>
    <row r="49" ht="14.25">
      <c r="H49" s="522"/>
    </row>
    <row r="50" ht="14.25">
      <c r="H50" s="522"/>
    </row>
    <row r="51" ht="14.25">
      <c r="H51" s="522"/>
    </row>
    <row r="52" ht="14.25">
      <c r="H52" s="522"/>
    </row>
    <row r="53" ht="14.25">
      <c r="H53" s="522"/>
    </row>
    <row r="54" ht="14.25">
      <c r="H54" s="522"/>
    </row>
    <row r="55" ht="14.25">
      <c r="H55" s="522"/>
    </row>
    <row r="56" ht="14.25">
      <c r="H56" s="522"/>
    </row>
    <row r="57" ht="14.25">
      <c r="H57" s="522"/>
    </row>
    <row r="58" ht="14.25">
      <c r="H58" s="522"/>
    </row>
    <row r="59" ht="14.25">
      <c r="H59" s="522"/>
    </row>
    <row r="60" ht="14.25">
      <c r="H60" s="522"/>
    </row>
    <row r="61" ht="14.25">
      <c r="H61" s="522"/>
    </row>
    <row r="62" ht="14.25">
      <c r="H62" s="522"/>
    </row>
    <row r="63" ht="14.25">
      <c r="H63" s="522"/>
    </row>
    <row r="64" ht="14.25">
      <c r="H64" s="522"/>
    </row>
    <row r="65" ht="14.25">
      <c r="H65" s="522"/>
    </row>
    <row r="66" ht="14.25">
      <c r="H66" s="522"/>
    </row>
    <row r="67" ht="14.25">
      <c r="H67" s="522"/>
    </row>
    <row r="68" ht="14.25">
      <c r="H68" s="522"/>
    </row>
    <row r="69" ht="14.25">
      <c r="H69" s="522"/>
    </row>
    <row r="70" ht="14.25">
      <c r="H70" s="522"/>
    </row>
    <row r="71" ht="14.25">
      <c r="H71" s="522"/>
    </row>
    <row r="72" ht="14.25">
      <c r="H72" s="522"/>
    </row>
    <row r="73" ht="14.25">
      <c r="H73" s="522"/>
    </row>
    <row r="74" ht="14.25">
      <c r="H74" s="522"/>
    </row>
    <row r="75" ht="14.25">
      <c r="H75" s="522"/>
    </row>
    <row r="76" ht="14.25">
      <c r="H76" s="522"/>
    </row>
    <row r="77" ht="14.25">
      <c r="H77" s="522"/>
    </row>
    <row r="78" ht="14.25">
      <c r="H78" s="522"/>
    </row>
    <row r="79" ht="14.25">
      <c r="H79" s="522"/>
    </row>
    <row r="80" ht="14.25">
      <c r="H80" s="522"/>
    </row>
    <row r="81" ht="14.25">
      <c r="H81" s="522"/>
    </row>
    <row r="82" ht="14.25">
      <c r="H82" s="522"/>
    </row>
    <row r="83" ht="14.25">
      <c r="H83" s="522"/>
    </row>
    <row r="84" ht="14.25">
      <c r="H84" s="522"/>
    </row>
    <row r="85" ht="14.25">
      <c r="H85" s="522"/>
    </row>
    <row r="86" ht="14.25">
      <c r="H86" s="522"/>
    </row>
    <row r="87" ht="14.25">
      <c r="H87" s="522"/>
    </row>
    <row r="88" ht="14.25">
      <c r="H88" s="522"/>
    </row>
    <row r="89" ht="14.25">
      <c r="H89" s="522"/>
    </row>
    <row r="90" ht="14.25">
      <c r="H90" s="522"/>
    </row>
    <row r="91" ht="14.25">
      <c r="H91" s="522"/>
    </row>
    <row r="92" ht="14.25">
      <c r="H92" s="522"/>
    </row>
    <row r="93" ht="14.25">
      <c r="H93" s="522"/>
    </row>
    <row r="94" ht="14.25">
      <c r="H94" s="522"/>
    </row>
    <row r="95" ht="14.25">
      <c r="H95" s="522"/>
    </row>
    <row r="96" ht="14.25">
      <c r="H96" s="522"/>
    </row>
    <row r="97" ht="14.25">
      <c r="H97" s="522"/>
    </row>
    <row r="98" ht="14.25">
      <c r="H98" s="522"/>
    </row>
    <row r="99" ht="14.25">
      <c r="H99" s="522"/>
    </row>
    <row r="100" ht="14.25">
      <c r="H100" s="522"/>
    </row>
    <row r="101" ht="14.25">
      <c r="H101" s="522"/>
    </row>
    <row r="102" ht="14.25">
      <c r="H102" s="522"/>
    </row>
    <row r="103" ht="14.25">
      <c r="H103" s="522"/>
    </row>
    <row r="104" ht="14.25">
      <c r="H104" s="522"/>
    </row>
    <row r="105" ht="14.25">
      <c r="H105" s="522"/>
    </row>
    <row r="106" ht="14.25">
      <c r="H106" s="522"/>
    </row>
    <row r="107" ht="14.25">
      <c r="H107" s="522"/>
    </row>
    <row r="108" ht="14.25">
      <c r="H108" s="522"/>
    </row>
    <row r="109" ht="14.25">
      <c r="H109" s="522"/>
    </row>
    <row r="110" ht="14.25">
      <c r="H110" s="522"/>
    </row>
    <row r="111" ht="14.25">
      <c r="H111" s="522"/>
    </row>
    <row r="112" ht="14.25">
      <c r="H112" s="522"/>
    </row>
    <row r="113" ht="14.25">
      <c r="H113" s="522"/>
    </row>
    <row r="114" ht="14.25">
      <c r="H114" s="522"/>
    </row>
    <row r="115" ht="14.25">
      <c r="H115" s="522"/>
    </row>
    <row r="116" ht="14.25">
      <c r="H116" s="522"/>
    </row>
    <row r="117" ht="14.25">
      <c r="H117" s="522"/>
    </row>
    <row r="118" ht="14.25">
      <c r="H118" s="522"/>
    </row>
    <row r="119" ht="14.25">
      <c r="H119" s="522"/>
    </row>
    <row r="120" ht="14.25">
      <c r="H120" s="522"/>
    </row>
    <row r="121" ht="14.25">
      <c r="H121" s="522"/>
    </row>
    <row r="122" ht="14.25">
      <c r="H122" s="522"/>
    </row>
    <row r="123" ht="14.25">
      <c r="H123" s="522"/>
    </row>
    <row r="124" ht="14.25">
      <c r="H124" s="522"/>
    </row>
    <row r="125" ht="14.25">
      <c r="H125" s="522"/>
    </row>
    <row r="126" ht="14.25">
      <c r="H126" s="522"/>
    </row>
    <row r="127" ht="14.25">
      <c r="H127" s="522"/>
    </row>
    <row r="128" ht="14.25">
      <c r="H128" s="522"/>
    </row>
    <row r="129" ht="14.25">
      <c r="H129" s="522"/>
    </row>
    <row r="130" ht="14.25">
      <c r="H130" s="522"/>
    </row>
    <row r="131" ht="14.25">
      <c r="H131" s="522"/>
    </row>
    <row r="132" ht="14.25">
      <c r="H132" s="522"/>
    </row>
    <row r="133" ht="14.25">
      <c r="H133" s="522"/>
    </row>
    <row r="134" ht="14.25">
      <c r="H134" s="522"/>
    </row>
    <row r="135" ht="14.25">
      <c r="H135" s="522"/>
    </row>
    <row r="136" ht="14.25">
      <c r="H136" s="522"/>
    </row>
    <row r="137" ht="14.25">
      <c r="H137" s="522"/>
    </row>
    <row r="138" ht="14.25">
      <c r="H138" s="522"/>
    </row>
    <row r="139" ht="14.25">
      <c r="H139" s="522"/>
    </row>
    <row r="140" ht="14.25">
      <c r="H140" s="522"/>
    </row>
    <row r="141" ht="14.25">
      <c r="H141" s="522"/>
    </row>
  </sheetData>
  <sheetProtection/>
  <mergeCells count="4">
    <mergeCell ref="C30:J30"/>
    <mergeCell ref="C31:J31"/>
    <mergeCell ref="A2:C2"/>
    <mergeCell ref="B7:C7"/>
  </mergeCells>
  <hyperlinks>
    <hyperlink ref="A2" location="Index!A1" display="Back to Index"/>
  </hyperlinks>
  <printOptions/>
  <pageMargins left="0.75" right="0.75" top="1" bottom="1" header="0.5" footer="0.5"/>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H143"/>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G13" sqref="G13"/>
    </sheetView>
  </sheetViews>
  <sheetFormatPr defaultColWidth="9.140625" defaultRowHeight="12.75"/>
  <cols>
    <col min="2" max="2" width="14.00390625" style="0" customWidth="1"/>
    <col min="3" max="3" width="31.28125" style="0" customWidth="1"/>
    <col min="4" max="7" width="9.57421875" style="127" customWidth="1"/>
    <col min="8" max="8" width="9.57421875" style="74" customWidth="1"/>
  </cols>
  <sheetData>
    <row r="1" spans="1:8" s="23" customFormat="1" ht="20.25">
      <c r="A1" s="22" t="s">
        <v>262</v>
      </c>
      <c r="D1" s="78"/>
      <c r="E1" s="78"/>
      <c r="F1" s="78"/>
      <c r="G1" s="78"/>
      <c r="H1" s="78"/>
    </row>
    <row r="2" spans="1:8" s="25" customFormat="1" ht="15">
      <c r="A2" s="828" t="s">
        <v>211</v>
      </c>
      <c r="B2" s="828"/>
      <c r="C2" s="828"/>
      <c r="D2" s="135" t="s">
        <v>305</v>
      </c>
      <c r="E2" s="135" t="s">
        <v>318</v>
      </c>
      <c r="F2" s="135" t="s">
        <v>331</v>
      </c>
      <c r="G2" s="135" t="s">
        <v>346</v>
      </c>
      <c r="H2" s="135" t="s">
        <v>357</v>
      </c>
    </row>
    <row r="3" spans="4:8" ht="6" customHeight="1">
      <c r="D3" s="169"/>
      <c r="E3" s="169"/>
      <c r="F3" s="657"/>
      <c r="G3" s="657"/>
      <c r="H3" s="67"/>
    </row>
    <row r="4" spans="1:8" s="37" customFormat="1" ht="15">
      <c r="A4" s="36" t="s">
        <v>83</v>
      </c>
      <c r="D4" s="164"/>
      <c r="E4" s="164"/>
      <c r="F4" s="658"/>
      <c r="G4" s="658"/>
      <c r="H4" s="156"/>
    </row>
    <row r="5" spans="1:8" s="37" customFormat="1" ht="15">
      <c r="A5" s="29" t="s">
        <v>55</v>
      </c>
      <c r="D5" s="173"/>
      <c r="E5" s="173"/>
      <c r="F5" s="173"/>
      <c r="G5" s="173"/>
      <c r="H5" s="211"/>
    </row>
    <row r="6" spans="2:8" s="37" customFormat="1" ht="15">
      <c r="B6" s="37" t="s">
        <v>198</v>
      </c>
      <c r="D6" s="162">
        <v>40.159390159390156</v>
      </c>
      <c r="E6" s="162">
        <v>38.98768809849521</v>
      </c>
      <c r="F6" s="162">
        <v>38.378555083360574</v>
      </c>
      <c r="G6" s="162">
        <v>39.21440261865794</v>
      </c>
      <c r="H6" s="779">
        <v>40.44642857142857</v>
      </c>
    </row>
    <row r="7" spans="2:8" s="37" customFormat="1" ht="15">
      <c r="B7" s="37" t="s">
        <v>82</v>
      </c>
      <c r="D7" s="162">
        <v>45.70339570339571</v>
      </c>
      <c r="E7" s="162">
        <v>44.39124487004104</v>
      </c>
      <c r="F7" s="162">
        <v>43.380189604445896</v>
      </c>
      <c r="G7" s="162">
        <v>43.56792144026186</v>
      </c>
      <c r="H7" s="779">
        <v>40.416666666666664</v>
      </c>
    </row>
    <row r="8" spans="2:8" s="37" customFormat="1" ht="15">
      <c r="B8" s="41" t="s">
        <v>316</v>
      </c>
      <c r="D8" s="162">
        <v>6.4795564795564795</v>
      </c>
      <c r="E8" s="162">
        <v>8.823529411764707</v>
      </c>
      <c r="F8" s="162">
        <v>6.897678980058843</v>
      </c>
      <c r="G8" s="162">
        <v>6.546644844517186</v>
      </c>
      <c r="H8" s="779">
        <v>7.410714285714286</v>
      </c>
    </row>
    <row r="9" spans="2:8" s="37" customFormat="1" ht="15">
      <c r="B9" s="37" t="s">
        <v>23</v>
      </c>
      <c r="D9" s="162">
        <v>7.657657657657657</v>
      </c>
      <c r="E9" s="162">
        <v>7.7975376196990425</v>
      </c>
      <c r="F9" s="162">
        <v>11.343576332134685</v>
      </c>
      <c r="G9" s="162">
        <v>10.671031096563013</v>
      </c>
      <c r="H9" s="779">
        <v>11.726190476190476</v>
      </c>
    </row>
    <row r="10" spans="1:8" s="37" customFormat="1" ht="14.25">
      <c r="A10" s="30" t="s">
        <v>54</v>
      </c>
      <c r="D10" s="173"/>
      <c r="E10" s="173"/>
      <c r="F10" s="173"/>
      <c r="G10" s="173"/>
      <c r="H10" s="376"/>
    </row>
    <row r="11" spans="2:8" s="37" customFormat="1" ht="15">
      <c r="B11" s="37" t="s">
        <v>33</v>
      </c>
      <c r="D11" s="162">
        <v>64.7955647955648</v>
      </c>
      <c r="E11" s="162">
        <v>65.76607387140902</v>
      </c>
      <c r="F11" s="125">
        <v>66.19810395554101</v>
      </c>
      <c r="G11" s="125">
        <v>64.81178396072012</v>
      </c>
      <c r="H11" s="780">
        <v>62.023809523809526</v>
      </c>
    </row>
    <row r="12" spans="2:8" s="37" customFormat="1" ht="15">
      <c r="B12" s="37" t="s">
        <v>34</v>
      </c>
      <c r="D12" s="162">
        <v>18.15661815661816</v>
      </c>
      <c r="E12" s="162">
        <v>18.331053351573185</v>
      </c>
      <c r="F12" s="125">
        <v>18.404707420725728</v>
      </c>
      <c r="G12" s="125">
        <v>19.639934533551553</v>
      </c>
      <c r="H12" s="780">
        <v>21.458333333333332</v>
      </c>
    </row>
    <row r="13" spans="2:8" s="37" customFormat="1" ht="15">
      <c r="B13" s="37" t="s">
        <v>49</v>
      </c>
      <c r="D13" s="162">
        <v>7.207207207207207</v>
      </c>
      <c r="E13" s="162">
        <v>7.113543091655266</v>
      </c>
      <c r="F13" s="125">
        <v>6.963059823471723</v>
      </c>
      <c r="G13" s="125">
        <v>7.397708674304419</v>
      </c>
      <c r="H13" s="780">
        <v>8.273809523809524</v>
      </c>
    </row>
    <row r="14" spans="2:8" s="37" customFormat="1" ht="15">
      <c r="B14" s="41" t="s">
        <v>261</v>
      </c>
      <c r="D14" s="162">
        <v>6.756756756756757</v>
      </c>
      <c r="E14" s="162">
        <v>5.745554035567715</v>
      </c>
      <c r="F14" s="125">
        <v>5.491990846681922</v>
      </c>
      <c r="G14" s="125">
        <v>5.400981996726677</v>
      </c>
      <c r="H14" s="780">
        <v>5.684523809523809</v>
      </c>
    </row>
    <row r="15" spans="2:8" s="37" customFormat="1" ht="15">
      <c r="B15" s="37" t="s">
        <v>50</v>
      </c>
      <c r="D15" s="162">
        <v>3.083853083853084</v>
      </c>
      <c r="E15" s="162">
        <v>3.0437756497948016</v>
      </c>
      <c r="F15" s="125">
        <v>2.9421379535796013</v>
      </c>
      <c r="G15" s="125">
        <v>2.7495908346972175</v>
      </c>
      <c r="H15" s="780">
        <v>2.5595238095238093</v>
      </c>
    </row>
    <row r="16" spans="4:8" s="37" customFormat="1" ht="15">
      <c r="D16" s="164"/>
      <c r="E16" s="164"/>
      <c r="F16" s="658"/>
      <c r="G16" s="658"/>
      <c r="H16" s="781"/>
    </row>
    <row r="17" spans="1:8" s="37" customFormat="1" ht="15">
      <c r="A17" s="36" t="s">
        <v>84</v>
      </c>
      <c r="D17" s="164"/>
      <c r="E17" s="164"/>
      <c r="F17" s="658"/>
      <c r="G17" s="658"/>
      <c r="H17" s="781"/>
    </row>
    <row r="18" spans="1:8" s="37" customFormat="1" ht="14.25" customHeight="1" hidden="1">
      <c r="A18" s="29" t="s">
        <v>55</v>
      </c>
      <c r="D18" s="179"/>
      <c r="E18" s="179"/>
      <c r="F18" s="659"/>
      <c r="G18" s="659"/>
      <c r="H18" s="780"/>
    </row>
    <row r="19" spans="2:8" s="37" customFormat="1" ht="14.25" customHeight="1" hidden="1">
      <c r="B19" s="37" t="s">
        <v>198</v>
      </c>
      <c r="D19" s="180"/>
      <c r="E19" s="180"/>
      <c r="F19" s="660"/>
      <c r="G19" s="660"/>
      <c r="H19" s="780"/>
    </row>
    <row r="20" spans="2:8" s="37" customFormat="1" ht="14.25" customHeight="1" hidden="1">
      <c r="B20" s="37" t="s">
        <v>82</v>
      </c>
      <c r="D20" s="180"/>
      <c r="E20" s="180"/>
      <c r="F20" s="660"/>
      <c r="G20" s="660"/>
      <c r="H20" s="780"/>
    </row>
    <row r="21" spans="2:8" s="37" customFormat="1" ht="14.25" customHeight="1" hidden="1">
      <c r="B21" s="37" t="s">
        <v>181</v>
      </c>
      <c r="D21" s="180"/>
      <c r="E21" s="180"/>
      <c r="F21" s="660"/>
      <c r="G21" s="660"/>
      <c r="H21" s="780"/>
    </row>
    <row r="22" spans="2:8" s="37" customFormat="1" ht="14.25" customHeight="1" hidden="1">
      <c r="B22" s="37" t="s">
        <v>23</v>
      </c>
      <c r="D22" s="180"/>
      <c r="E22" s="180"/>
      <c r="F22" s="660"/>
      <c r="G22" s="660"/>
      <c r="H22" s="780"/>
    </row>
    <row r="23" spans="1:8" s="37" customFormat="1" ht="14.25">
      <c r="A23" s="30" t="s">
        <v>54</v>
      </c>
      <c r="D23" s="172"/>
      <c r="E23" s="172"/>
      <c r="F23" s="173"/>
      <c r="G23" s="173"/>
      <c r="H23" s="376"/>
    </row>
    <row r="24" spans="2:8" s="37" customFormat="1" ht="15">
      <c r="B24" s="37" t="s">
        <v>33</v>
      </c>
      <c r="D24" s="125">
        <v>70.24793388429752</v>
      </c>
      <c r="E24" s="125">
        <v>71.9298245614035</v>
      </c>
      <c r="F24" s="125">
        <v>54.379562043795616</v>
      </c>
      <c r="G24" s="125">
        <v>77.91461412151067</v>
      </c>
      <c r="H24" s="780">
        <v>61.66995397764629</v>
      </c>
    </row>
    <row r="25" spans="2:8" s="37" customFormat="1" ht="15">
      <c r="B25" s="37" t="s">
        <v>34</v>
      </c>
      <c r="D25" s="125">
        <v>18.84297520661157</v>
      </c>
      <c r="E25" s="125">
        <v>20.087719298245617</v>
      </c>
      <c r="F25" s="125">
        <v>35.523114355231144</v>
      </c>
      <c r="G25" s="125">
        <v>20.279146141215108</v>
      </c>
      <c r="H25" s="780">
        <v>28.66535174227482</v>
      </c>
    </row>
    <row r="26" spans="2:8" s="37" customFormat="1" ht="15">
      <c r="B26" s="37" t="s">
        <v>49</v>
      </c>
      <c r="D26" s="125">
        <v>3.1404958677685952</v>
      </c>
      <c r="E26" s="125">
        <v>2.456140350877193</v>
      </c>
      <c r="F26" s="125">
        <v>2.67639902676399</v>
      </c>
      <c r="G26" s="125">
        <v>-0.49261083743842365</v>
      </c>
      <c r="H26" s="780">
        <v>4.865220249835635</v>
      </c>
    </row>
    <row r="27" spans="2:8" s="37" customFormat="1" ht="15">
      <c r="B27" s="41" t="s">
        <v>261</v>
      </c>
      <c r="D27" s="125">
        <v>3.6363636363636362</v>
      </c>
      <c r="E27" s="125">
        <v>2.017543859649123</v>
      </c>
      <c r="F27" s="125">
        <v>1.2165450121654502</v>
      </c>
      <c r="G27" s="125">
        <v>-0.3284072249589491</v>
      </c>
      <c r="H27" s="780">
        <v>1.4464168310322156</v>
      </c>
    </row>
    <row r="28" spans="2:8" s="37" customFormat="1" ht="15">
      <c r="B28" s="37" t="s">
        <v>50</v>
      </c>
      <c r="D28" s="125">
        <v>4.132231404958678</v>
      </c>
      <c r="E28" s="125">
        <v>3.508771929824561</v>
      </c>
      <c r="F28" s="125">
        <v>6.204379562043796</v>
      </c>
      <c r="G28" s="125">
        <v>2.6272577996715927</v>
      </c>
      <c r="H28" s="780">
        <v>3.353057199211045</v>
      </c>
    </row>
    <row r="29" spans="4:8" s="37" customFormat="1" ht="15">
      <c r="D29" s="180"/>
      <c r="E29" s="180"/>
      <c r="F29" s="660"/>
      <c r="G29" s="660"/>
      <c r="H29" s="780"/>
    </row>
    <row r="30" spans="1:8" s="37" customFormat="1" ht="15">
      <c r="A30" s="36" t="s">
        <v>249</v>
      </c>
      <c r="D30" s="164"/>
      <c r="E30" s="164"/>
      <c r="F30" s="661"/>
      <c r="G30" s="661"/>
      <c r="H30" s="780"/>
    </row>
    <row r="31" spans="1:8" s="37" customFormat="1" ht="14.25">
      <c r="A31" s="29" t="s">
        <v>55</v>
      </c>
      <c r="D31" s="172"/>
      <c r="E31" s="172"/>
      <c r="F31" s="173"/>
      <c r="G31" s="173"/>
      <c r="H31" s="376"/>
    </row>
    <row r="32" spans="2:8" s="37" customFormat="1" ht="15">
      <c r="B32" s="37" t="s">
        <v>198</v>
      </c>
      <c r="D32" s="162">
        <v>20.52285051163515</v>
      </c>
      <c r="E32" s="162">
        <v>20.44042069416614</v>
      </c>
      <c r="F32" s="162">
        <v>21.179466772781534</v>
      </c>
      <c r="G32" s="162">
        <v>21.601573322199375</v>
      </c>
      <c r="H32" s="779">
        <v>21.479222845817414</v>
      </c>
    </row>
    <row r="33" spans="2:8" s="37" customFormat="1" ht="15">
      <c r="B33" s="37" t="s">
        <v>82</v>
      </c>
      <c r="D33" s="162">
        <v>48.08023718492302</v>
      </c>
      <c r="E33" s="162">
        <v>48.92552716550557</v>
      </c>
      <c r="F33" s="162">
        <v>48.01730998806208</v>
      </c>
      <c r="G33" s="162">
        <v>48.16406722518564</v>
      </c>
      <c r="H33" s="779">
        <v>47.55447988032054</v>
      </c>
    </row>
    <row r="34" spans="2:8" s="37" customFormat="1" ht="15">
      <c r="B34" s="41" t="s">
        <v>316</v>
      </c>
      <c r="D34" s="162">
        <v>21.9951561418312</v>
      </c>
      <c r="E34" s="162">
        <v>21.193974064806838</v>
      </c>
      <c r="F34" s="162">
        <v>20.97214484679666</v>
      </c>
      <c r="G34" s="162">
        <v>20.12658376028688</v>
      </c>
      <c r="H34" s="779">
        <v>20.406681467788506</v>
      </c>
    </row>
    <row r="35" spans="2:8" s="37" customFormat="1" ht="15">
      <c r="B35" s="37" t="s">
        <v>23</v>
      </c>
      <c r="D35" s="162">
        <v>9.401756161610637</v>
      </c>
      <c r="E35" s="162">
        <v>9.540078075521455</v>
      </c>
      <c r="F35" s="162">
        <v>9.93107839235973</v>
      </c>
      <c r="G35" s="162">
        <v>10.207775692328102</v>
      </c>
      <c r="H35" s="779">
        <v>10.65961580607354</v>
      </c>
    </row>
    <row r="36" spans="1:8" s="37" customFormat="1" ht="14.25">
      <c r="A36" s="30" t="s">
        <v>54</v>
      </c>
      <c r="D36" s="172"/>
      <c r="E36" s="172"/>
      <c r="F36" s="173"/>
      <c r="G36" s="173"/>
      <c r="H36" s="376"/>
    </row>
    <row r="37" spans="2:8" s="37" customFormat="1" ht="15">
      <c r="B37" s="37" t="s">
        <v>33</v>
      </c>
      <c r="D37" s="125">
        <v>66.89616426192184</v>
      </c>
      <c r="E37" s="162">
        <v>66.68334769563006</v>
      </c>
      <c r="F37" s="125">
        <v>65.90350179068842</v>
      </c>
      <c r="G37" s="125">
        <v>65.53597140549337</v>
      </c>
      <c r="H37" s="780">
        <v>64.86969613233346</v>
      </c>
    </row>
    <row r="38" spans="2:8" s="37" customFormat="1" ht="15">
      <c r="B38" s="37" t="s">
        <v>34</v>
      </c>
      <c r="D38" s="125">
        <v>14.974507670844897</v>
      </c>
      <c r="E38" s="162">
        <v>15.066499164218156</v>
      </c>
      <c r="F38" s="125">
        <v>15.628929566255472</v>
      </c>
      <c r="G38" s="125">
        <v>15.483683415732441</v>
      </c>
      <c r="H38" s="780">
        <v>15.954338856756268</v>
      </c>
    </row>
    <row r="39" spans="2:8" s="37" customFormat="1" ht="15">
      <c r="B39" s="37" t="s">
        <v>49</v>
      </c>
      <c r="D39" s="125">
        <v>8.485168577626931</v>
      </c>
      <c r="E39" s="162">
        <v>8.514592439548574</v>
      </c>
      <c r="F39" s="125">
        <v>8.939315559092718</v>
      </c>
      <c r="G39" s="125">
        <v>9.748588419380894</v>
      </c>
      <c r="H39" s="780">
        <v>9.879653539405604</v>
      </c>
    </row>
    <row r="40" spans="2:8" s="37" customFormat="1" ht="15">
      <c r="B40" s="41" t="s">
        <v>261</v>
      </c>
      <c r="D40" s="125">
        <v>4.398610389255135</v>
      </c>
      <c r="E40" s="162">
        <v>4.352295025800222</v>
      </c>
      <c r="F40" s="125">
        <v>4.171110226820534</v>
      </c>
      <c r="G40" s="125">
        <v>3.84960569392796</v>
      </c>
      <c r="H40" s="780">
        <v>4.042230840328928</v>
      </c>
    </row>
    <row r="41" spans="2:8" s="37" customFormat="1" ht="15">
      <c r="B41" s="37" t="s">
        <v>50</v>
      </c>
      <c r="D41" s="125">
        <v>5.24554910035119</v>
      </c>
      <c r="E41" s="162">
        <v>5.683265674802994</v>
      </c>
      <c r="F41" s="125">
        <v>5.657142857142857</v>
      </c>
      <c r="G41" s="125">
        <v>5.382151065465344</v>
      </c>
      <c r="H41" s="782">
        <v>5.254080631175737</v>
      </c>
    </row>
    <row r="42" spans="4:8" s="37" customFormat="1" ht="15">
      <c r="D42" s="164"/>
      <c r="E42" s="164"/>
      <c r="F42" s="658"/>
      <c r="G42" s="658"/>
      <c r="H42" s="208"/>
    </row>
    <row r="43" spans="4:8" ht="12.75">
      <c r="D43" s="169"/>
      <c r="E43" s="169"/>
      <c r="F43" s="657"/>
      <c r="G43" s="657"/>
      <c r="H43" s="209"/>
    </row>
    <row r="44" spans="4:8" ht="12.75">
      <c r="D44" s="169"/>
      <c r="E44" s="169"/>
      <c r="F44" s="657"/>
      <c r="G44" s="657"/>
      <c r="H44" s="209"/>
    </row>
    <row r="45" spans="4:8" ht="12.75">
      <c r="D45" s="169"/>
      <c r="E45" s="169"/>
      <c r="F45" s="657"/>
      <c r="G45" s="657"/>
      <c r="H45" s="209"/>
    </row>
    <row r="46" spans="1:8" ht="12.75">
      <c r="A46" s="192"/>
      <c r="D46" s="169"/>
      <c r="E46" s="169"/>
      <c r="F46" s="657"/>
      <c r="G46" s="657"/>
      <c r="H46" s="209"/>
    </row>
    <row r="47" spans="1:8" ht="12.75">
      <c r="A47" s="110"/>
      <c r="D47" s="169"/>
      <c r="E47" s="169"/>
      <c r="F47" s="657"/>
      <c r="G47" s="657"/>
      <c r="H47" s="209"/>
    </row>
    <row r="48" spans="1:8" ht="12.75">
      <c r="A48" s="110"/>
      <c r="D48" s="170"/>
      <c r="E48" s="170"/>
      <c r="F48" s="662"/>
      <c r="G48" s="662"/>
      <c r="H48" s="209"/>
    </row>
    <row r="49" spans="4:8" ht="12.75">
      <c r="D49" s="170"/>
      <c r="E49" s="170"/>
      <c r="F49" s="662"/>
      <c r="G49" s="662"/>
      <c r="H49" s="209"/>
    </row>
    <row r="50" spans="4:8" ht="12.75">
      <c r="D50" s="170"/>
      <c r="E50" s="170"/>
      <c r="F50" s="662"/>
      <c r="G50" s="662"/>
      <c r="H50" s="209"/>
    </row>
    <row r="51" spans="4:8" ht="12.75">
      <c r="D51" s="170"/>
      <c r="E51" s="170"/>
      <c r="F51" s="662"/>
      <c r="G51" s="662"/>
      <c r="H51" s="209"/>
    </row>
    <row r="52" spans="4:8" ht="12.75">
      <c r="D52" s="170"/>
      <c r="E52" s="170"/>
      <c r="F52" s="662"/>
      <c r="G52" s="662"/>
      <c r="H52" s="209"/>
    </row>
    <row r="53" spans="4:8" ht="12.75">
      <c r="D53" s="170"/>
      <c r="E53" s="170"/>
      <c r="F53" s="662"/>
      <c r="G53" s="662"/>
      <c r="H53" s="209"/>
    </row>
    <row r="54" spans="4:8" ht="12.75">
      <c r="D54" s="170"/>
      <c r="E54" s="170"/>
      <c r="F54" s="662"/>
      <c r="G54" s="662"/>
      <c r="H54" s="209"/>
    </row>
    <row r="55" spans="4:8" ht="12.75">
      <c r="D55" s="170"/>
      <c r="E55" s="170"/>
      <c r="F55" s="662"/>
      <c r="G55" s="662"/>
      <c r="H55" s="209"/>
    </row>
    <row r="56" spans="4:8" ht="12.75">
      <c r="D56" s="170"/>
      <c r="E56" s="170"/>
      <c r="F56" s="662"/>
      <c r="G56" s="662"/>
      <c r="H56" s="209"/>
    </row>
    <row r="57" spans="2:8" ht="12.75">
      <c r="B57" s="110"/>
      <c r="D57" s="170"/>
      <c r="E57" s="170"/>
      <c r="F57" s="662"/>
      <c r="G57" s="662"/>
      <c r="H57" s="209"/>
    </row>
    <row r="58" spans="4:8" ht="12.75">
      <c r="D58" s="170"/>
      <c r="E58" s="170"/>
      <c r="F58" s="662"/>
      <c r="G58" s="662"/>
      <c r="H58" s="209"/>
    </row>
    <row r="59" spans="4:8" ht="12.75">
      <c r="D59" s="170"/>
      <c r="E59" s="170"/>
      <c r="F59" s="662"/>
      <c r="G59" s="662"/>
      <c r="H59" s="209"/>
    </row>
    <row r="60" spans="4:8" ht="12.75">
      <c r="D60" s="170"/>
      <c r="E60" s="170"/>
      <c r="F60" s="662"/>
      <c r="G60" s="662"/>
      <c r="H60" s="209"/>
    </row>
    <row r="61" spans="4:8" ht="12.75">
      <c r="D61" s="170"/>
      <c r="E61" s="170"/>
      <c r="F61" s="662"/>
      <c r="G61" s="662"/>
      <c r="H61" s="209"/>
    </row>
    <row r="62" spans="4:8" ht="12.75">
      <c r="D62" s="170"/>
      <c r="E62" s="170"/>
      <c r="F62" s="662"/>
      <c r="G62" s="662"/>
      <c r="H62" s="209"/>
    </row>
    <row r="63" spans="4:8" ht="12.75">
      <c r="D63" s="170"/>
      <c r="E63" s="170"/>
      <c r="F63" s="662"/>
      <c r="G63" s="662"/>
      <c r="H63" s="209"/>
    </row>
    <row r="64" spans="4:8" ht="12.75">
      <c r="D64" s="170"/>
      <c r="E64" s="170"/>
      <c r="F64" s="662"/>
      <c r="G64" s="662"/>
      <c r="H64" s="209"/>
    </row>
    <row r="65" spans="4:8" ht="12.75">
      <c r="D65" s="170"/>
      <c r="E65" s="170"/>
      <c r="F65" s="662"/>
      <c r="G65" s="662"/>
      <c r="H65" s="209"/>
    </row>
    <row r="66" spans="4:8" ht="12.75">
      <c r="D66" s="170"/>
      <c r="E66" s="170"/>
      <c r="F66" s="662"/>
      <c r="G66" s="662"/>
      <c r="H66" s="209"/>
    </row>
    <row r="67" spans="4:8" ht="12.75">
      <c r="D67" s="170"/>
      <c r="E67" s="170"/>
      <c r="F67" s="662"/>
      <c r="G67" s="662"/>
      <c r="H67" s="209"/>
    </row>
    <row r="68" spans="4:8" ht="12.75">
      <c r="D68" s="170"/>
      <c r="E68" s="170"/>
      <c r="F68" s="662"/>
      <c r="G68" s="662"/>
      <c r="H68" s="209"/>
    </row>
    <row r="69" spans="4:8" ht="12.75">
      <c r="D69" s="170"/>
      <c r="E69" s="170"/>
      <c r="F69" s="662"/>
      <c r="G69" s="662"/>
      <c r="H69" s="209"/>
    </row>
    <row r="70" spans="4:8" ht="12.75">
      <c r="D70" s="170"/>
      <c r="E70" s="170"/>
      <c r="F70" s="662"/>
      <c r="G70" s="662"/>
      <c r="H70" s="209"/>
    </row>
    <row r="71" spans="4:8" ht="12.75">
      <c r="D71" s="170"/>
      <c r="E71" s="170"/>
      <c r="F71" s="662"/>
      <c r="G71" s="662"/>
      <c r="H71" s="209"/>
    </row>
    <row r="72" spans="4:8" ht="12.75">
      <c r="D72" s="170"/>
      <c r="E72" s="170"/>
      <c r="F72" s="662"/>
      <c r="G72" s="662"/>
      <c r="H72" s="209"/>
    </row>
    <row r="73" spans="4:8" ht="12.75">
      <c r="D73" s="170"/>
      <c r="E73" s="170"/>
      <c r="F73" s="662"/>
      <c r="G73" s="662"/>
      <c r="H73" s="209"/>
    </row>
    <row r="74" spans="4:8" ht="12.75">
      <c r="D74" s="170"/>
      <c r="E74" s="170"/>
      <c r="F74" s="662"/>
      <c r="G74" s="662"/>
      <c r="H74" s="209"/>
    </row>
    <row r="75" spans="4:8" ht="12.75">
      <c r="D75" s="170"/>
      <c r="E75" s="170"/>
      <c r="F75" s="662"/>
      <c r="G75" s="662"/>
      <c r="H75" s="209"/>
    </row>
    <row r="76" spans="4:8" ht="12.75">
      <c r="D76" s="170"/>
      <c r="E76" s="170"/>
      <c r="F76" s="662"/>
      <c r="G76" s="662"/>
      <c r="H76" s="209"/>
    </row>
    <row r="77" spans="4:8" ht="12.75">
      <c r="D77" s="170"/>
      <c r="E77" s="170"/>
      <c r="F77" s="662"/>
      <c r="G77" s="662"/>
      <c r="H77" s="209"/>
    </row>
    <row r="78" spans="4:8" ht="12.75">
      <c r="D78" s="170"/>
      <c r="E78" s="170"/>
      <c r="F78" s="662"/>
      <c r="G78" s="662"/>
      <c r="H78" s="209"/>
    </row>
    <row r="79" spans="4:8" ht="12.75">
      <c r="D79" s="170"/>
      <c r="E79" s="170"/>
      <c r="F79" s="662"/>
      <c r="G79" s="662"/>
      <c r="H79" s="209"/>
    </row>
    <row r="80" spans="4:8" ht="12.75">
      <c r="D80" s="170"/>
      <c r="E80" s="170"/>
      <c r="F80" s="662"/>
      <c r="G80" s="662"/>
      <c r="H80" s="209"/>
    </row>
    <row r="81" spans="6:8" ht="12.75">
      <c r="F81" s="74"/>
      <c r="G81" s="74"/>
      <c r="H81" s="209"/>
    </row>
    <row r="82" spans="6:8" ht="12.75">
      <c r="F82" s="74"/>
      <c r="G82" s="74"/>
      <c r="H82" s="209"/>
    </row>
    <row r="83" spans="6:8" ht="12.75">
      <c r="F83" s="74"/>
      <c r="G83" s="74"/>
      <c r="H83" s="209"/>
    </row>
    <row r="84" spans="6:8" ht="12.75">
      <c r="F84" s="74"/>
      <c r="G84" s="74"/>
      <c r="H84" s="209"/>
    </row>
    <row r="85" spans="6:8" ht="12.75">
      <c r="F85" s="74"/>
      <c r="G85" s="74"/>
      <c r="H85" s="209"/>
    </row>
    <row r="86" spans="6:8" ht="12.75">
      <c r="F86" s="74"/>
      <c r="G86" s="74"/>
      <c r="H86" s="209"/>
    </row>
    <row r="87" spans="6:8" ht="12.75">
      <c r="F87" s="74"/>
      <c r="G87" s="74"/>
      <c r="H87" s="209"/>
    </row>
    <row r="88" spans="6:8" ht="12.75">
      <c r="F88" s="74"/>
      <c r="G88" s="74"/>
      <c r="H88" s="209"/>
    </row>
    <row r="89" spans="6:8" ht="12.75">
      <c r="F89" s="74"/>
      <c r="G89" s="74"/>
      <c r="H89" s="209"/>
    </row>
    <row r="90" spans="6:8" ht="12.75">
      <c r="F90" s="74"/>
      <c r="G90" s="74"/>
      <c r="H90" s="209"/>
    </row>
    <row r="91" spans="6:8" ht="12.75">
      <c r="F91" s="74"/>
      <c r="G91" s="74"/>
      <c r="H91" s="209"/>
    </row>
    <row r="92" spans="6:8" ht="12.75">
      <c r="F92" s="74"/>
      <c r="G92" s="74"/>
      <c r="H92" s="209"/>
    </row>
    <row r="93" spans="6:8" ht="12.75">
      <c r="F93" s="74"/>
      <c r="G93" s="74"/>
      <c r="H93" s="209"/>
    </row>
    <row r="94" spans="6:8" ht="12.75">
      <c r="F94" s="74"/>
      <c r="G94" s="74"/>
      <c r="H94" s="209"/>
    </row>
    <row r="95" spans="6:8" ht="12.75">
      <c r="F95" s="74"/>
      <c r="G95" s="74"/>
      <c r="H95" s="209"/>
    </row>
    <row r="96" spans="6:8" ht="12.75">
      <c r="F96" s="74"/>
      <c r="G96" s="74"/>
      <c r="H96" s="209"/>
    </row>
    <row r="97" spans="6:8" ht="12.75">
      <c r="F97" s="74"/>
      <c r="G97" s="74"/>
      <c r="H97" s="209"/>
    </row>
    <row r="98" spans="6:8" ht="12.75">
      <c r="F98" s="74"/>
      <c r="G98" s="74"/>
      <c r="H98" s="209"/>
    </row>
    <row r="99" spans="6:8" ht="12.75">
      <c r="F99" s="74"/>
      <c r="G99" s="74"/>
      <c r="H99" s="209"/>
    </row>
    <row r="100" spans="6:8" ht="12.75">
      <c r="F100" s="74"/>
      <c r="G100" s="74"/>
      <c r="H100" s="209"/>
    </row>
    <row r="101" spans="6:8" ht="12.75">
      <c r="F101" s="74"/>
      <c r="G101" s="74"/>
      <c r="H101" s="209"/>
    </row>
    <row r="102" spans="6:8" ht="12.75">
      <c r="F102" s="74"/>
      <c r="G102" s="74"/>
      <c r="H102" s="209"/>
    </row>
    <row r="103" spans="6:8" ht="12.75">
      <c r="F103" s="74"/>
      <c r="G103" s="74"/>
      <c r="H103" s="209"/>
    </row>
    <row r="104" spans="6:8" ht="12.75">
      <c r="F104" s="74"/>
      <c r="G104" s="74"/>
      <c r="H104" s="209"/>
    </row>
    <row r="105" spans="6:8" ht="12.75">
      <c r="F105" s="74"/>
      <c r="G105" s="74"/>
      <c r="H105" s="209"/>
    </row>
    <row r="106" spans="6:8" ht="12.75">
      <c r="F106" s="74"/>
      <c r="G106" s="74"/>
      <c r="H106" s="209"/>
    </row>
    <row r="107" spans="6:8" ht="12.75">
      <c r="F107" s="74"/>
      <c r="G107" s="74"/>
      <c r="H107" s="209"/>
    </row>
    <row r="108" spans="6:8" ht="12.75">
      <c r="F108" s="74"/>
      <c r="G108" s="74"/>
      <c r="H108" s="209"/>
    </row>
    <row r="109" spans="6:8" ht="12.75">
      <c r="F109" s="74"/>
      <c r="G109" s="74"/>
      <c r="H109" s="209"/>
    </row>
    <row r="110" spans="6:8" ht="12.75">
      <c r="F110" s="74"/>
      <c r="G110" s="74"/>
      <c r="H110" s="209"/>
    </row>
    <row r="111" spans="6:8" ht="12.75">
      <c r="F111" s="74"/>
      <c r="G111" s="74"/>
      <c r="H111" s="209"/>
    </row>
    <row r="112" spans="6:8" ht="12.75">
      <c r="F112" s="74"/>
      <c r="G112" s="74"/>
      <c r="H112" s="209"/>
    </row>
    <row r="113" spans="6:8" ht="12.75">
      <c r="F113" s="74"/>
      <c r="G113" s="74"/>
      <c r="H113" s="209"/>
    </row>
    <row r="114" spans="6:8" ht="12.75">
      <c r="F114" s="74"/>
      <c r="G114" s="74"/>
      <c r="H114" s="209"/>
    </row>
    <row r="115" spans="6:8" ht="12.75">
      <c r="F115" s="74"/>
      <c r="G115" s="74"/>
      <c r="H115" s="209"/>
    </row>
    <row r="116" spans="6:8" ht="12.75">
      <c r="F116" s="74"/>
      <c r="G116" s="74"/>
      <c r="H116" s="209"/>
    </row>
    <row r="117" spans="6:8" ht="12.75">
      <c r="F117" s="74"/>
      <c r="G117" s="74"/>
      <c r="H117" s="209"/>
    </row>
    <row r="118" spans="6:8" ht="12.75">
      <c r="F118" s="74"/>
      <c r="G118" s="74"/>
      <c r="H118" s="209"/>
    </row>
    <row r="119" spans="6:8" ht="12.75">
      <c r="F119" s="74"/>
      <c r="G119" s="74"/>
      <c r="H119" s="209"/>
    </row>
    <row r="120" spans="6:8" ht="12.75">
      <c r="F120" s="74"/>
      <c r="G120" s="74"/>
      <c r="H120" s="209"/>
    </row>
    <row r="121" spans="6:8" ht="12.75">
      <c r="F121" s="74"/>
      <c r="G121" s="74"/>
      <c r="H121" s="209"/>
    </row>
    <row r="122" spans="6:8" ht="12.75">
      <c r="F122" s="74"/>
      <c r="G122" s="74"/>
      <c r="H122" s="209"/>
    </row>
    <row r="123" spans="6:8" ht="12.75">
      <c r="F123" s="74"/>
      <c r="G123" s="74"/>
      <c r="H123" s="209"/>
    </row>
    <row r="124" spans="6:8" ht="12.75">
      <c r="F124" s="74"/>
      <c r="G124" s="74"/>
      <c r="H124" s="210"/>
    </row>
    <row r="125" spans="6:8" ht="12.75">
      <c r="F125" s="74"/>
      <c r="G125" s="74"/>
      <c r="H125" s="210"/>
    </row>
    <row r="126" spans="6:8" ht="12.75">
      <c r="F126" s="74"/>
      <c r="G126" s="74"/>
      <c r="H126" s="210"/>
    </row>
    <row r="127" spans="6:8" ht="12.75">
      <c r="F127" s="74"/>
      <c r="G127" s="74"/>
      <c r="H127" s="210"/>
    </row>
    <row r="128" spans="6:8" ht="12.75">
      <c r="F128" s="74"/>
      <c r="G128" s="74"/>
      <c r="H128" s="210"/>
    </row>
    <row r="129" spans="6:8" ht="12.75">
      <c r="F129" s="74"/>
      <c r="G129" s="74"/>
      <c r="H129" s="210"/>
    </row>
    <row r="130" spans="6:8" ht="12.75">
      <c r="F130" s="74"/>
      <c r="G130" s="74"/>
      <c r="H130" s="210"/>
    </row>
    <row r="131" spans="6:8" ht="12.75">
      <c r="F131" s="74"/>
      <c r="G131" s="74"/>
      <c r="H131" s="210"/>
    </row>
    <row r="132" spans="6:8" ht="12.75">
      <c r="F132" s="74"/>
      <c r="G132" s="74"/>
      <c r="H132" s="210"/>
    </row>
    <row r="133" spans="6:8" ht="12.75">
      <c r="F133" s="74"/>
      <c r="G133" s="74"/>
      <c r="H133" s="210"/>
    </row>
    <row r="134" spans="6:8" ht="12.75">
      <c r="F134" s="74"/>
      <c r="G134" s="74"/>
      <c r="H134" s="210"/>
    </row>
    <row r="135" spans="6:8" ht="12.75">
      <c r="F135" s="74"/>
      <c r="G135" s="74"/>
      <c r="H135" s="210"/>
    </row>
    <row r="136" spans="6:8" ht="12.75">
      <c r="F136" s="74"/>
      <c r="G136" s="74"/>
      <c r="H136" s="210"/>
    </row>
    <row r="137" spans="6:8" ht="12.75">
      <c r="F137" s="74"/>
      <c r="G137" s="74"/>
      <c r="H137" s="210"/>
    </row>
    <row r="138" spans="6:8" ht="12.75">
      <c r="F138" s="74"/>
      <c r="G138" s="74"/>
      <c r="H138" s="210"/>
    </row>
    <row r="139" spans="6:8" ht="12.75">
      <c r="F139" s="74"/>
      <c r="G139" s="74"/>
      <c r="H139" s="210"/>
    </row>
    <row r="140" spans="6:8" ht="12.75">
      <c r="F140" s="74"/>
      <c r="G140" s="74"/>
      <c r="H140" s="210"/>
    </row>
    <row r="141" spans="6:8" ht="12.75">
      <c r="F141" s="74"/>
      <c r="G141" s="74"/>
      <c r="H141" s="210"/>
    </row>
    <row r="142" spans="6:8" ht="12.75">
      <c r="F142" s="74"/>
      <c r="G142" s="74"/>
      <c r="H142" s="210"/>
    </row>
    <row r="143" spans="6:8" ht="12.75">
      <c r="F143" s="74"/>
      <c r="G143" s="74"/>
      <c r="H143" s="210"/>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6"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N148"/>
  <sheetViews>
    <sheetView zoomScale="80" zoomScaleNormal="80" zoomScalePageLayoutView="0" workbookViewId="0" topLeftCell="A1">
      <pane xSplit="3" ySplit="3" topLeftCell="F4" activePane="bottomRight" state="frozen"/>
      <selection pane="topLeft" activeCell="AP36" sqref="AP36"/>
      <selection pane="topRight" activeCell="AP36" sqref="AP36"/>
      <selection pane="bottomLeft" activeCell="AP36" sqref="AP36"/>
      <selection pane="bottomRight" activeCell="M6" sqref="M6"/>
    </sheetView>
  </sheetViews>
  <sheetFormatPr defaultColWidth="9.140625" defaultRowHeight="12.75"/>
  <cols>
    <col min="1" max="1" width="4.00390625" style="10" customWidth="1"/>
    <col min="2" max="2" width="4.28125" style="10" customWidth="1"/>
    <col min="3" max="3" width="46.00390625" style="1" customWidth="1"/>
    <col min="4" max="7" width="10.00390625" style="58" customWidth="1"/>
    <col min="8" max="8" width="10.00390625" style="59" customWidth="1"/>
    <col min="9" max="9" width="8.57421875" style="69" customWidth="1"/>
    <col min="10" max="10" width="8.421875" style="69" customWidth="1"/>
    <col min="11" max="11" width="9.421875" style="10" bestFit="1" customWidth="1"/>
    <col min="12" max="16384" width="9.140625" style="10" customWidth="1"/>
  </cols>
  <sheetData>
    <row r="1" spans="1:10" s="23" customFormat="1" ht="20.25">
      <c r="A1" s="22" t="s">
        <v>198</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6.75" customHeight="1">
      <c r="A3" s="28"/>
      <c r="B3" s="15"/>
      <c r="D3" s="79"/>
      <c r="E3" s="79"/>
      <c r="F3" s="79"/>
      <c r="G3" s="79"/>
      <c r="H3" s="71"/>
      <c r="I3" s="50"/>
      <c r="J3" s="50"/>
    </row>
    <row r="4" spans="1:10" s="14" customFormat="1" ht="14.25" customHeight="1">
      <c r="A4" s="28" t="s">
        <v>401</v>
      </c>
      <c r="B4" s="15"/>
      <c r="D4" s="7"/>
      <c r="E4" s="7"/>
      <c r="F4" s="7"/>
      <c r="G4" s="7"/>
      <c r="H4" s="61"/>
      <c r="I4" s="69"/>
      <c r="J4" s="69"/>
    </row>
    <row r="5" spans="1:14" ht="12.75" customHeight="1">
      <c r="A5" s="819"/>
      <c r="B5" s="776" t="s">
        <v>2</v>
      </c>
      <c r="C5" s="819"/>
      <c r="D5" s="58">
        <v>693</v>
      </c>
      <c r="E5" s="58">
        <v>699</v>
      </c>
      <c r="F5" s="58">
        <v>700</v>
      </c>
      <c r="G5" s="58">
        <v>751</v>
      </c>
      <c r="H5" s="188">
        <v>793</v>
      </c>
      <c r="I5" s="200">
        <v>5.5925432756325</v>
      </c>
      <c r="J5" s="200">
        <v>14.430014430014438</v>
      </c>
      <c r="K5" s="363"/>
      <c r="L5" s="363"/>
      <c r="M5" s="360"/>
      <c r="N5" s="819"/>
    </row>
    <row r="6" spans="1:14" ht="14.25">
      <c r="A6" s="819"/>
      <c r="B6" s="774" t="s">
        <v>140</v>
      </c>
      <c r="C6" s="672"/>
      <c r="D6" s="58">
        <v>339</v>
      </c>
      <c r="E6" s="58">
        <v>342</v>
      </c>
      <c r="F6" s="58">
        <v>381</v>
      </c>
      <c r="G6" s="58">
        <v>346</v>
      </c>
      <c r="H6" s="188">
        <v>449</v>
      </c>
      <c r="I6" s="200">
        <v>29.768786127167623</v>
      </c>
      <c r="J6" s="200">
        <v>32.44837758112094</v>
      </c>
      <c r="K6" s="363"/>
      <c r="L6" s="363"/>
      <c r="M6" s="360"/>
      <c r="N6" s="819"/>
    </row>
    <row r="7" spans="1:14" ht="14.25">
      <c r="A7" s="819"/>
      <c r="B7" s="774" t="s">
        <v>182</v>
      </c>
      <c r="C7" s="672"/>
      <c r="D7" s="58">
        <v>127</v>
      </c>
      <c r="E7" s="58">
        <v>99</v>
      </c>
      <c r="F7" s="58">
        <v>93</v>
      </c>
      <c r="G7" s="58">
        <v>101</v>
      </c>
      <c r="H7" s="188">
        <v>117</v>
      </c>
      <c r="I7" s="200">
        <v>15.841584158415834</v>
      </c>
      <c r="J7" s="200">
        <v>-7.874015748031493</v>
      </c>
      <c r="K7" s="363"/>
      <c r="L7" s="363"/>
      <c r="M7" s="360"/>
      <c r="N7" s="819"/>
    </row>
    <row r="8" spans="1:14" ht="14.25">
      <c r="A8" s="819"/>
      <c r="B8" s="775" t="s">
        <v>3</v>
      </c>
      <c r="C8" s="819"/>
      <c r="D8" s="58">
        <v>1159</v>
      </c>
      <c r="E8" s="58">
        <v>1140</v>
      </c>
      <c r="F8" s="58">
        <v>700</v>
      </c>
      <c r="G8" s="58">
        <v>1198</v>
      </c>
      <c r="H8" s="188">
        <v>1359</v>
      </c>
      <c r="I8" s="200">
        <v>13.439065108514182</v>
      </c>
      <c r="J8" s="200">
        <v>17.2562553925798</v>
      </c>
      <c r="K8" s="363"/>
      <c r="L8" s="363"/>
      <c r="M8" s="360"/>
      <c r="N8" s="819"/>
    </row>
    <row r="9" spans="1:14" ht="14.25">
      <c r="A9" s="819"/>
      <c r="B9" s="48" t="s">
        <v>0</v>
      </c>
      <c r="C9" s="819"/>
      <c r="D9" s="58">
        <v>597</v>
      </c>
      <c r="E9" s="58">
        <v>633</v>
      </c>
      <c r="F9" s="58">
        <v>629</v>
      </c>
      <c r="G9" s="58">
        <v>703</v>
      </c>
      <c r="H9" s="188">
        <v>685</v>
      </c>
      <c r="I9" s="200">
        <v>-2.560455192034139</v>
      </c>
      <c r="J9" s="200">
        <v>14.74036850921272</v>
      </c>
      <c r="K9" s="363"/>
      <c r="L9" s="363"/>
      <c r="M9" s="360"/>
      <c r="N9" s="819"/>
    </row>
    <row r="10" spans="1:14" ht="14.25">
      <c r="A10" s="819"/>
      <c r="B10" s="48" t="s">
        <v>5</v>
      </c>
      <c r="C10" s="819"/>
      <c r="D10" s="58">
        <v>28</v>
      </c>
      <c r="E10" s="58">
        <v>38</v>
      </c>
      <c r="F10" s="58">
        <v>55</v>
      </c>
      <c r="G10" s="58">
        <v>40</v>
      </c>
      <c r="H10" s="188">
        <v>47</v>
      </c>
      <c r="I10" s="200">
        <v>17.500000000000004</v>
      </c>
      <c r="J10" s="200">
        <v>67.85714285714286</v>
      </c>
      <c r="K10" s="363"/>
      <c r="L10" s="363"/>
      <c r="M10" s="360"/>
      <c r="N10" s="819"/>
    </row>
    <row r="11" spans="1:14" ht="14.25">
      <c r="A11" s="819"/>
      <c r="B11" s="49" t="s">
        <v>6</v>
      </c>
      <c r="C11" s="819"/>
      <c r="D11" s="58">
        <v>534</v>
      </c>
      <c r="E11" s="58">
        <v>469</v>
      </c>
      <c r="F11" s="58">
        <v>16</v>
      </c>
      <c r="G11" s="58">
        <v>455</v>
      </c>
      <c r="H11" s="188">
        <v>627</v>
      </c>
      <c r="I11" s="200">
        <v>37.8021978021978</v>
      </c>
      <c r="J11" s="200">
        <v>17.41573033707866</v>
      </c>
      <c r="K11" s="363"/>
      <c r="L11" s="363"/>
      <c r="M11" s="360"/>
      <c r="N11" s="819"/>
    </row>
    <row r="12" spans="1:14" ht="14.25">
      <c r="A12" s="819"/>
      <c r="B12" s="819"/>
      <c r="H12" s="198"/>
      <c r="I12" s="364"/>
      <c r="J12" s="364"/>
      <c r="K12" s="819"/>
      <c r="L12" s="270"/>
      <c r="M12" s="819"/>
      <c r="N12" s="819"/>
    </row>
    <row r="13" spans="1:12" s="14" customFormat="1" ht="14.25" customHeight="1">
      <c r="A13" s="28" t="s">
        <v>413</v>
      </c>
      <c r="B13" s="15"/>
      <c r="D13" s="168"/>
      <c r="E13" s="168"/>
      <c r="F13" s="236"/>
      <c r="G13" s="236"/>
      <c r="H13" s="198"/>
      <c r="I13" s="375"/>
      <c r="J13" s="375"/>
      <c r="L13" s="307"/>
    </row>
    <row r="14" spans="1:14" ht="14.25">
      <c r="A14" s="819"/>
      <c r="B14" s="48" t="s">
        <v>241</v>
      </c>
      <c r="C14" s="819"/>
      <c r="D14" s="58">
        <v>97533</v>
      </c>
      <c r="E14" s="58">
        <v>98438</v>
      </c>
      <c r="F14" s="58">
        <v>106448</v>
      </c>
      <c r="G14" s="58">
        <v>110718</v>
      </c>
      <c r="H14" s="59">
        <v>112709</v>
      </c>
      <c r="I14" s="69">
        <v>1.798262251847027</v>
      </c>
      <c r="J14" s="69">
        <v>15.559861790368391</v>
      </c>
      <c r="K14" s="413"/>
      <c r="L14" s="413"/>
      <c r="M14" s="413"/>
      <c r="N14" s="413"/>
    </row>
    <row r="15" spans="1:14" ht="14.25">
      <c r="A15" s="819"/>
      <c r="B15" s="48" t="s">
        <v>8</v>
      </c>
      <c r="C15" s="819"/>
      <c r="D15" s="58">
        <v>191842</v>
      </c>
      <c r="E15" s="58">
        <v>192087</v>
      </c>
      <c r="F15" s="58">
        <v>203057</v>
      </c>
      <c r="G15" s="58">
        <v>207485</v>
      </c>
      <c r="H15" s="59">
        <v>210042</v>
      </c>
      <c r="I15" s="69">
        <v>1.2323782442104303</v>
      </c>
      <c r="J15" s="69">
        <v>9.486973655403919</v>
      </c>
      <c r="K15" s="413"/>
      <c r="L15" s="413"/>
      <c r="M15" s="413"/>
      <c r="N15" s="413"/>
    </row>
    <row r="16" spans="1:14" ht="14.25">
      <c r="A16" s="819"/>
      <c r="B16" s="48" t="s">
        <v>46</v>
      </c>
      <c r="C16" s="819"/>
      <c r="D16" s="58">
        <v>19</v>
      </c>
      <c r="E16" s="58">
        <v>18</v>
      </c>
      <c r="F16" s="58">
        <v>23</v>
      </c>
      <c r="G16" s="58">
        <v>27</v>
      </c>
      <c r="H16" s="59">
        <v>23</v>
      </c>
      <c r="I16" s="69">
        <v>-14.814814814814813</v>
      </c>
      <c r="J16" s="69">
        <v>21.052631578947366</v>
      </c>
      <c r="K16" s="413"/>
      <c r="L16" s="413"/>
      <c r="M16" s="413"/>
      <c r="N16" s="413"/>
    </row>
    <row r="17" spans="2:14" ht="14.25">
      <c r="B17" s="48" t="s">
        <v>47</v>
      </c>
      <c r="C17" s="819"/>
      <c r="D17" s="58">
        <v>11</v>
      </c>
      <c r="E17" s="58">
        <v>12</v>
      </c>
      <c r="F17" s="58">
        <v>11</v>
      </c>
      <c r="G17" s="58">
        <v>14</v>
      </c>
      <c r="H17" s="59">
        <v>13</v>
      </c>
      <c r="I17" s="69">
        <v>-7.14285714285714</v>
      </c>
      <c r="J17" s="69">
        <v>18.181818181818187</v>
      </c>
      <c r="K17" s="413"/>
      <c r="L17" s="413"/>
      <c r="M17" s="413"/>
      <c r="N17" s="413"/>
    </row>
    <row r="18" spans="2:14" ht="14.25">
      <c r="B18" s="19"/>
      <c r="K18" s="270"/>
      <c r="L18" s="270"/>
      <c r="M18" s="270"/>
      <c r="N18" s="819"/>
    </row>
    <row r="19" spans="2:14" ht="15">
      <c r="B19" s="819"/>
      <c r="D19" s="76"/>
      <c r="E19" s="76"/>
      <c r="F19" s="7"/>
      <c r="G19" s="7"/>
      <c r="H19" s="61"/>
      <c r="K19" s="270"/>
      <c r="L19" s="270"/>
      <c r="M19" s="270"/>
      <c r="N19" s="819"/>
    </row>
    <row r="20" spans="2:14" ht="14.25">
      <c r="B20" s="819"/>
      <c r="D20" s="76"/>
      <c r="E20" s="76"/>
      <c r="F20" s="187"/>
      <c r="G20" s="187"/>
      <c r="H20" s="176"/>
      <c r="K20" s="270"/>
      <c r="L20" s="270"/>
      <c r="M20" s="270"/>
      <c r="N20" s="819"/>
    </row>
    <row r="21" spans="2:14" ht="14.25">
      <c r="B21" s="819"/>
      <c r="D21" s="76"/>
      <c r="E21" s="76"/>
      <c r="F21" s="187"/>
      <c r="G21" s="187"/>
      <c r="H21" s="176"/>
      <c r="K21" s="819"/>
      <c r="L21" s="819"/>
      <c r="M21" s="819"/>
      <c r="N21" s="819"/>
    </row>
    <row r="22" spans="2:14" ht="14.25">
      <c r="B22" s="819"/>
      <c r="D22" s="151"/>
      <c r="E22" s="151"/>
      <c r="F22" s="187"/>
      <c r="G22" s="187"/>
      <c r="H22" s="176"/>
      <c r="K22" s="819"/>
      <c r="L22" s="819"/>
      <c r="M22" s="819"/>
      <c r="N22" s="819"/>
    </row>
    <row r="23" spans="2:14" ht="14.25">
      <c r="B23" s="819"/>
      <c r="D23" s="151"/>
      <c r="E23" s="151"/>
      <c r="F23" s="187"/>
      <c r="G23" s="187"/>
      <c r="H23" s="176"/>
      <c r="K23" s="819"/>
      <c r="L23" s="819"/>
      <c r="M23" s="819"/>
      <c r="N23" s="819"/>
    </row>
    <row r="24" spans="2:14" ht="14.25">
      <c r="B24" s="819"/>
      <c r="D24" s="151"/>
      <c r="E24" s="151"/>
      <c r="F24" s="187"/>
      <c r="G24" s="187"/>
      <c r="H24" s="176"/>
      <c r="K24" s="819"/>
      <c r="L24" s="819"/>
      <c r="M24" s="819"/>
      <c r="N24" s="819"/>
    </row>
    <row r="25" spans="2:14" ht="14.25">
      <c r="B25" s="819"/>
      <c r="D25" s="151"/>
      <c r="E25" s="151"/>
      <c r="F25" s="187"/>
      <c r="G25" s="187"/>
      <c r="H25" s="176"/>
      <c r="K25" s="819"/>
      <c r="L25" s="819"/>
      <c r="M25" s="819"/>
      <c r="N25" s="819"/>
    </row>
    <row r="26" spans="2:14" ht="14.25">
      <c r="B26" s="819"/>
      <c r="D26" s="151"/>
      <c r="E26" s="151"/>
      <c r="F26" s="187"/>
      <c r="G26" s="187"/>
      <c r="H26" s="176"/>
      <c r="K26" s="819"/>
      <c r="L26" s="819"/>
      <c r="M26" s="819"/>
      <c r="N26" s="819"/>
    </row>
    <row r="27" spans="2:14" ht="14.25">
      <c r="B27" s="819"/>
      <c r="D27" s="151"/>
      <c r="E27" s="151"/>
      <c r="F27" s="187"/>
      <c r="G27" s="187"/>
      <c r="H27" s="176"/>
      <c r="K27" s="819"/>
      <c r="L27" s="819"/>
      <c r="M27" s="819"/>
      <c r="N27" s="819"/>
    </row>
    <row r="28" spans="2:14" ht="14.25">
      <c r="B28" s="819"/>
      <c r="D28" s="151"/>
      <c r="E28" s="151"/>
      <c r="F28" s="187"/>
      <c r="G28" s="187"/>
      <c r="H28" s="176"/>
      <c r="K28" s="819"/>
      <c r="L28" s="819"/>
      <c r="M28" s="819"/>
      <c r="N28" s="819"/>
    </row>
    <row r="29" spans="2:14" ht="14.25">
      <c r="B29" s="819"/>
      <c r="D29" s="151"/>
      <c r="E29" s="151"/>
      <c r="F29" s="187"/>
      <c r="G29" s="187"/>
      <c r="H29" s="176"/>
      <c r="K29" s="819"/>
      <c r="L29" s="819"/>
      <c r="M29" s="819"/>
      <c r="N29" s="819"/>
    </row>
    <row r="30" spans="2:14" ht="14.25">
      <c r="B30" s="819"/>
      <c r="D30" s="151"/>
      <c r="E30" s="151"/>
      <c r="F30" s="187"/>
      <c r="G30" s="187"/>
      <c r="H30" s="176"/>
      <c r="K30" s="819"/>
      <c r="L30" s="819"/>
      <c r="M30" s="819"/>
      <c r="N30" s="819"/>
    </row>
    <row r="31" spans="2:14" ht="14.25">
      <c r="B31" s="819"/>
      <c r="D31" s="151"/>
      <c r="E31" s="151"/>
      <c r="F31" s="187"/>
      <c r="G31" s="187"/>
      <c r="H31" s="176"/>
      <c r="K31" s="819"/>
      <c r="L31" s="819"/>
      <c r="M31" s="819"/>
      <c r="N31" s="819"/>
    </row>
    <row r="32" spans="2:14" ht="14.25">
      <c r="B32" s="819"/>
      <c r="D32" s="151"/>
      <c r="E32" s="151"/>
      <c r="F32" s="187"/>
      <c r="G32" s="187"/>
      <c r="H32" s="176"/>
      <c r="K32" s="819"/>
      <c r="L32" s="819"/>
      <c r="M32" s="819"/>
      <c r="N32" s="819"/>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588"/>
      <c r="G142" s="588"/>
      <c r="H142" s="185"/>
    </row>
    <row r="143" spans="6:8" ht="14.25">
      <c r="F143" s="588"/>
      <c r="G143" s="588"/>
      <c r="H143" s="185"/>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sheetData>
  <sheetProtection/>
  <mergeCells count="1">
    <mergeCell ref="A2:C2"/>
  </mergeCells>
  <hyperlinks>
    <hyperlink ref="A2" location="Index!A1" display="Back to Index"/>
  </hyperlinks>
  <printOptions/>
  <pageMargins left="0.18" right="0.17" top="1" bottom="1" header="0.5" footer="0.5"/>
  <pageSetup fitToHeight="1" fitToWidth="1"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rgb="FF132EF9"/>
    <pageSetUpPr fitToPage="1"/>
  </sheetPr>
  <dimension ref="A1:M148"/>
  <sheetViews>
    <sheetView zoomScale="80" zoomScaleNormal="80" zoomScalePageLayoutView="0" workbookViewId="0" topLeftCell="A1">
      <pane xSplit="3" ySplit="3" topLeftCell="F4" activePane="bottomRight" state="frozen"/>
      <selection pane="topLeft" activeCell="AP36" sqref="AP36"/>
      <selection pane="topRight" activeCell="AP36" sqref="AP36"/>
      <selection pane="bottomLeft" activeCell="AP36" sqref="AP36"/>
      <selection pane="bottomRight" activeCell="E3" sqref="E3"/>
    </sheetView>
  </sheetViews>
  <sheetFormatPr defaultColWidth="9.140625" defaultRowHeight="12.75"/>
  <cols>
    <col min="1" max="1" width="4.00390625" style="10" customWidth="1"/>
    <col min="2" max="2" width="4.28125" style="10" customWidth="1"/>
    <col min="3" max="3" width="42.57421875" style="1" customWidth="1"/>
    <col min="4" max="5" width="9.8515625" style="58" customWidth="1"/>
    <col min="6" max="7" width="11.00390625" style="58" customWidth="1"/>
    <col min="8" max="8" width="9.8515625" style="59" customWidth="1"/>
    <col min="9" max="9" width="8.140625" style="58" bestFit="1" customWidth="1"/>
    <col min="10" max="10" width="8.140625" style="58" customWidth="1"/>
    <col min="11" max="12" width="0" style="10" hidden="1" customWidth="1"/>
    <col min="13" max="16384" width="9.140625" style="10" customWidth="1"/>
  </cols>
  <sheetData>
    <row r="1" spans="1:10" s="23" customFormat="1" ht="20.25">
      <c r="A1" s="22" t="s">
        <v>180</v>
      </c>
      <c r="D1" s="60"/>
      <c r="E1" s="60"/>
      <c r="F1" s="60"/>
      <c r="G1" s="60"/>
      <c r="H1" s="60"/>
      <c r="I1" s="60"/>
      <c r="J1" s="60"/>
    </row>
    <row r="2" spans="1:10" s="25" customFormat="1" ht="60.75" customHeight="1">
      <c r="A2" s="828" t="s">
        <v>53</v>
      </c>
      <c r="B2" s="828"/>
      <c r="C2" s="828"/>
      <c r="D2" s="135" t="s">
        <v>305</v>
      </c>
      <c r="E2" s="135" t="s">
        <v>318</v>
      </c>
      <c r="F2" s="256" t="s">
        <v>331</v>
      </c>
      <c r="G2" s="256" t="s">
        <v>346</v>
      </c>
      <c r="H2" s="256" t="s">
        <v>357</v>
      </c>
      <c r="I2" s="135" t="s">
        <v>358</v>
      </c>
      <c r="J2" s="135" t="s">
        <v>359</v>
      </c>
    </row>
    <row r="3" spans="1:10" s="14" customFormat="1" ht="7.5" customHeight="1">
      <c r="A3" s="43"/>
      <c r="B3" s="15"/>
      <c r="D3" s="7"/>
      <c r="E3" s="7"/>
      <c r="F3" s="589"/>
      <c r="G3" s="589"/>
      <c r="H3" s="178"/>
      <c r="I3" s="7"/>
      <c r="J3" s="7"/>
    </row>
    <row r="4" spans="1:10" s="14" customFormat="1" ht="14.25" customHeight="1">
      <c r="A4" s="43" t="s">
        <v>401</v>
      </c>
      <c r="B4" s="15"/>
      <c r="D4" s="7"/>
      <c r="E4" s="7"/>
      <c r="F4" s="7"/>
      <c r="G4" s="7"/>
      <c r="H4" s="61"/>
      <c r="I4" s="7"/>
      <c r="J4" s="7"/>
    </row>
    <row r="5" spans="1:13" ht="14.25">
      <c r="A5" s="819"/>
      <c r="B5" s="48" t="s">
        <v>2</v>
      </c>
      <c r="C5" s="819"/>
      <c r="D5" s="58">
        <v>871</v>
      </c>
      <c r="E5" s="58">
        <v>900</v>
      </c>
      <c r="F5" s="69">
        <v>917</v>
      </c>
      <c r="G5" s="69">
        <v>935</v>
      </c>
      <c r="H5" s="188">
        <v>940</v>
      </c>
      <c r="I5" s="200">
        <v>0.5347593582887722</v>
      </c>
      <c r="J5" s="200">
        <v>7.921928817451196</v>
      </c>
      <c r="K5" s="363"/>
      <c r="L5" s="360"/>
      <c r="M5" s="819"/>
    </row>
    <row r="6" spans="1:13" ht="14.25">
      <c r="A6" s="819"/>
      <c r="B6" s="774" t="s">
        <v>140</v>
      </c>
      <c r="C6" s="672"/>
      <c r="D6" s="58">
        <v>316</v>
      </c>
      <c r="E6" s="58">
        <v>280</v>
      </c>
      <c r="F6" s="69">
        <v>295</v>
      </c>
      <c r="G6" s="69">
        <v>274</v>
      </c>
      <c r="H6" s="188">
        <v>281</v>
      </c>
      <c r="I6" s="200">
        <v>2.5547445255474477</v>
      </c>
      <c r="J6" s="200">
        <v>-11.075949367088612</v>
      </c>
      <c r="K6" s="363"/>
      <c r="L6" s="360"/>
      <c r="M6" s="819"/>
    </row>
    <row r="7" spans="1:13" ht="14.25">
      <c r="A7" s="819"/>
      <c r="B7" s="774" t="s">
        <v>182</v>
      </c>
      <c r="C7" s="672"/>
      <c r="D7" s="58">
        <v>132</v>
      </c>
      <c r="E7" s="58">
        <v>118</v>
      </c>
      <c r="F7" s="69">
        <v>115</v>
      </c>
      <c r="G7" s="69">
        <v>122</v>
      </c>
      <c r="H7" s="188">
        <v>137</v>
      </c>
      <c r="I7" s="200">
        <v>12.295081967213118</v>
      </c>
      <c r="J7" s="200">
        <v>3.7878787878787845</v>
      </c>
      <c r="K7" s="363"/>
      <c r="L7" s="360"/>
      <c r="M7" s="819"/>
    </row>
    <row r="8" spans="1:13" ht="14.25">
      <c r="A8" s="819"/>
      <c r="B8" s="775" t="s">
        <v>3</v>
      </c>
      <c r="C8" s="819"/>
      <c r="D8" s="58">
        <v>1319</v>
      </c>
      <c r="E8" s="58">
        <v>1298</v>
      </c>
      <c r="F8" s="69">
        <v>917</v>
      </c>
      <c r="G8" s="69">
        <v>1331</v>
      </c>
      <c r="H8" s="188">
        <v>1358</v>
      </c>
      <c r="I8" s="200">
        <v>2.0285499624342673</v>
      </c>
      <c r="J8" s="200">
        <v>2.9567854435178065</v>
      </c>
      <c r="K8" s="363"/>
      <c r="L8" s="360"/>
      <c r="M8" s="819"/>
    </row>
    <row r="9" spans="1:13" ht="14.25">
      <c r="A9" s="819"/>
      <c r="B9" s="48" t="s">
        <v>0</v>
      </c>
      <c r="C9" s="819"/>
      <c r="D9" s="58">
        <v>423</v>
      </c>
      <c r="E9" s="58">
        <v>437</v>
      </c>
      <c r="F9" s="69">
        <v>436</v>
      </c>
      <c r="G9" s="69">
        <v>459</v>
      </c>
      <c r="H9" s="188">
        <v>441</v>
      </c>
      <c r="I9" s="200">
        <v>-3.9215686274509776</v>
      </c>
      <c r="J9" s="200">
        <v>4.255319148936176</v>
      </c>
      <c r="K9" s="363"/>
      <c r="L9" s="360"/>
      <c r="M9" s="819"/>
    </row>
    <row r="10" spans="1:13" ht="14.25">
      <c r="A10" s="819"/>
      <c r="B10" s="48" t="s">
        <v>5</v>
      </c>
      <c r="C10" s="819"/>
      <c r="D10" s="58">
        <v>140</v>
      </c>
      <c r="E10" s="58">
        <v>340</v>
      </c>
      <c r="F10" s="69">
        <v>1622</v>
      </c>
      <c r="G10" s="69">
        <v>224</v>
      </c>
      <c r="H10" s="188">
        <v>85</v>
      </c>
      <c r="I10" s="200">
        <v>-62.05357142857143</v>
      </c>
      <c r="J10" s="200">
        <v>-39.28571428571429</v>
      </c>
      <c r="K10" s="363"/>
      <c r="L10" s="360"/>
      <c r="M10" s="819"/>
    </row>
    <row r="11" spans="1:13" ht="14.25">
      <c r="A11" s="819"/>
      <c r="B11" s="49" t="s">
        <v>6</v>
      </c>
      <c r="C11" s="819"/>
      <c r="D11" s="58">
        <v>756</v>
      </c>
      <c r="E11" s="58">
        <v>521</v>
      </c>
      <c r="F11" s="69">
        <v>-1141</v>
      </c>
      <c r="G11" s="69">
        <v>648</v>
      </c>
      <c r="H11" s="188">
        <v>832</v>
      </c>
      <c r="I11" s="200">
        <v>28.395061728395056</v>
      </c>
      <c r="J11" s="200">
        <v>10.052910052910047</v>
      </c>
      <c r="K11" s="363"/>
      <c r="L11" s="360"/>
      <c r="M11" s="819"/>
    </row>
    <row r="12" spans="1:13" ht="14.25">
      <c r="A12" s="819"/>
      <c r="B12" s="819"/>
      <c r="C12" s="819"/>
      <c r="F12" s="364"/>
      <c r="G12" s="364"/>
      <c r="H12" s="198"/>
      <c r="I12" s="364"/>
      <c r="J12" s="364"/>
      <c r="K12" s="270"/>
      <c r="L12" s="819"/>
      <c r="M12" s="819"/>
    </row>
    <row r="13" spans="1:11" s="14" customFormat="1" ht="14.25" customHeight="1">
      <c r="A13" s="43" t="s">
        <v>413</v>
      </c>
      <c r="B13" s="15"/>
      <c r="D13" s="7"/>
      <c r="E13" s="7"/>
      <c r="F13" s="375"/>
      <c r="G13" s="375"/>
      <c r="H13" s="197"/>
      <c r="I13" s="375"/>
      <c r="J13" s="364"/>
      <c r="K13" s="307"/>
    </row>
    <row r="14" spans="1:13" ht="14.25">
      <c r="A14" s="819"/>
      <c r="B14" s="48" t="s">
        <v>241</v>
      </c>
      <c r="C14" s="819"/>
      <c r="D14" s="58">
        <v>228497</v>
      </c>
      <c r="E14" s="58">
        <v>235618</v>
      </c>
      <c r="F14" s="69">
        <v>241335</v>
      </c>
      <c r="G14" s="69">
        <v>246863</v>
      </c>
      <c r="H14" s="59">
        <v>249535</v>
      </c>
      <c r="I14" s="69">
        <v>1.0823817258965418</v>
      </c>
      <c r="J14" s="69">
        <v>9.207123069449485</v>
      </c>
      <c r="K14" s="413">
        <v>1.08238172589655</v>
      </c>
      <c r="L14" s="413">
        <v>9.207123069449489</v>
      </c>
      <c r="M14" s="413"/>
    </row>
    <row r="15" spans="1:13" ht="14.25">
      <c r="A15" s="819"/>
      <c r="B15" s="48" t="s">
        <v>8</v>
      </c>
      <c r="C15" s="819"/>
      <c r="D15" s="58">
        <v>159008</v>
      </c>
      <c r="E15" s="58">
        <v>160395</v>
      </c>
      <c r="F15" s="69">
        <v>170192</v>
      </c>
      <c r="G15" s="69">
        <v>177418</v>
      </c>
      <c r="H15" s="59">
        <v>176463</v>
      </c>
      <c r="I15" s="69">
        <v>-0.5382768377503955</v>
      </c>
      <c r="J15" s="69">
        <v>10.97743509760516</v>
      </c>
      <c r="K15" s="413">
        <v>-0.5382768377503974</v>
      </c>
      <c r="L15" s="413">
        <v>10.977435097605152</v>
      </c>
      <c r="M15" s="413"/>
    </row>
    <row r="16" spans="1:13" ht="14.25">
      <c r="A16" s="819"/>
      <c r="B16" s="48" t="s">
        <v>46</v>
      </c>
      <c r="C16" s="819"/>
      <c r="D16" s="58">
        <v>4</v>
      </c>
      <c r="E16" s="58">
        <v>3</v>
      </c>
      <c r="F16" s="69">
        <v>4</v>
      </c>
      <c r="G16" s="69">
        <v>4</v>
      </c>
      <c r="H16" s="59">
        <v>4</v>
      </c>
      <c r="I16" s="69">
        <v>0</v>
      </c>
      <c r="J16" s="69">
        <v>0</v>
      </c>
      <c r="K16" s="413">
        <v>0</v>
      </c>
      <c r="L16" s="413">
        <v>0</v>
      </c>
      <c r="M16" s="413"/>
    </row>
    <row r="17" spans="2:13" ht="14.25">
      <c r="B17" s="48" t="s">
        <v>47</v>
      </c>
      <c r="C17" s="819"/>
      <c r="D17" s="58">
        <v>3</v>
      </c>
      <c r="E17" s="58">
        <v>3</v>
      </c>
      <c r="F17" s="69">
        <v>4</v>
      </c>
      <c r="G17" s="69">
        <v>3</v>
      </c>
      <c r="H17" s="59">
        <v>3</v>
      </c>
      <c r="I17" s="69">
        <v>0</v>
      </c>
      <c r="J17" s="69">
        <v>0</v>
      </c>
      <c r="K17" s="413">
        <v>0</v>
      </c>
      <c r="L17" s="413">
        <v>0</v>
      </c>
      <c r="M17" s="413"/>
    </row>
    <row r="18" spans="2:13" ht="14.25">
      <c r="B18" s="819"/>
      <c r="C18" s="819"/>
      <c r="F18" s="69"/>
      <c r="G18" s="69"/>
      <c r="I18" s="69"/>
      <c r="J18" s="69"/>
      <c r="K18" s="413"/>
      <c r="L18" s="413"/>
      <c r="M18" s="413"/>
    </row>
    <row r="19" spans="2:13" ht="14.25">
      <c r="B19" s="819"/>
      <c r="K19" s="819"/>
      <c r="L19" s="819"/>
      <c r="M19" s="819"/>
    </row>
    <row r="20" spans="2:13" ht="14.25">
      <c r="B20" s="819"/>
      <c r="F20" s="187"/>
      <c r="G20" s="187"/>
      <c r="H20" s="176"/>
      <c r="K20" s="819"/>
      <c r="L20" s="819"/>
      <c r="M20" s="819"/>
    </row>
    <row r="21" spans="2:13" ht="14.25">
      <c r="B21" s="819"/>
      <c r="F21" s="187"/>
      <c r="G21" s="187"/>
      <c r="H21" s="176"/>
      <c r="K21" s="819"/>
      <c r="L21" s="819"/>
      <c r="M21" s="819"/>
    </row>
    <row r="22" spans="2:13" ht="14.25">
      <c r="B22" s="819"/>
      <c r="D22" s="151"/>
      <c r="E22" s="151"/>
      <c r="F22" s="187"/>
      <c r="G22" s="187"/>
      <c r="H22" s="176"/>
      <c r="K22" s="819"/>
      <c r="L22" s="819"/>
      <c r="M22" s="819"/>
    </row>
    <row r="23" spans="2:13" ht="14.25">
      <c r="B23" s="819"/>
      <c r="D23" s="151"/>
      <c r="E23" s="151"/>
      <c r="F23" s="187"/>
      <c r="G23" s="187"/>
      <c r="H23" s="176"/>
      <c r="K23" s="819"/>
      <c r="L23" s="819"/>
      <c r="M23" s="819"/>
    </row>
    <row r="24" spans="2:13" ht="14.25">
      <c r="B24" s="819"/>
      <c r="D24" s="151"/>
      <c r="E24" s="151"/>
      <c r="F24" s="187"/>
      <c r="G24" s="187"/>
      <c r="H24" s="176"/>
      <c r="K24" s="819"/>
      <c r="L24" s="819"/>
      <c r="M24" s="819"/>
    </row>
    <row r="25" spans="2:13" ht="14.25">
      <c r="B25" s="819"/>
      <c r="D25" s="151"/>
      <c r="E25" s="151"/>
      <c r="F25" s="187"/>
      <c r="G25" s="187"/>
      <c r="H25" s="176"/>
      <c r="K25" s="819"/>
      <c r="L25" s="819"/>
      <c r="M25" s="819"/>
    </row>
    <row r="26" spans="2:13" ht="14.25">
      <c r="B26" s="819"/>
      <c r="F26" s="187"/>
      <c r="G26" s="187"/>
      <c r="H26" s="176"/>
      <c r="K26" s="819"/>
      <c r="L26" s="819"/>
      <c r="M26" s="819"/>
    </row>
    <row r="27" spans="2:13" ht="14.25">
      <c r="B27" s="819"/>
      <c r="F27" s="187"/>
      <c r="G27" s="187"/>
      <c r="H27" s="176"/>
      <c r="K27" s="819"/>
      <c r="L27" s="819"/>
      <c r="M27" s="819"/>
    </row>
    <row r="28" spans="2:13" ht="14.25">
      <c r="B28" s="819"/>
      <c r="F28" s="187"/>
      <c r="G28" s="187"/>
      <c r="H28" s="176"/>
      <c r="K28" s="819"/>
      <c r="L28" s="819"/>
      <c r="M28" s="819"/>
    </row>
    <row r="29" spans="2:13" ht="14.25">
      <c r="B29" s="166"/>
      <c r="F29" s="187"/>
      <c r="G29" s="187"/>
      <c r="H29" s="176"/>
      <c r="K29" s="819"/>
      <c r="L29" s="819"/>
      <c r="M29" s="819"/>
    </row>
    <row r="30" spans="2:13" ht="14.25">
      <c r="B30" s="166"/>
      <c r="F30" s="187"/>
      <c r="G30" s="187"/>
      <c r="H30" s="176"/>
      <c r="K30" s="819"/>
      <c r="L30" s="819"/>
      <c r="M30" s="819"/>
    </row>
    <row r="31" spans="2:13" ht="14.25">
      <c r="B31" s="819"/>
      <c r="F31" s="187"/>
      <c r="G31" s="187"/>
      <c r="H31" s="176"/>
      <c r="K31" s="819"/>
      <c r="L31" s="819"/>
      <c r="M31" s="819"/>
    </row>
    <row r="32" spans="2:13" ht="14.25">
      <c r="B32" s="819"/>
      <c r="F32" s="187"/>
      <c r="G32" s="187"/>
      <c r="H32" s="176"/>
      <c r="K32" s="819"/>
      <c r="L32" s="819"/>
      <c r="M32" s="819"/>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588"/>
      <c r="G142" s="588"/>
      <c r="H142" s="185"/>
    </row>
    <row r="143" spans="6:8" ht="14.25">
      <c r="F143" s="588"/>
      <c r="G143" s="588"/>
      <c r="H143" s="185"/>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rgb="FF132EF9"/>
    <pageSetUpPr fitToPage="1"/>
  </sheetPr>
  <dimension ref="A1:M148"/>
  <sheetViews>
    <sheetView zoomScale="80" zoomScaleNormal="80" zoomScaleSheetLayoutView="85" zoomScalePageLayoutView="0" workbookViewId="0" topLeftCell="B1">
      <selection activeCell="E9" sqref="E9"/>
    </sheetView>
  </sheetViews>
  <sheetFormatPr defaultColWidth="9.140625" defaultRowHeight="12.75"/>
  <cols>
    <col min="1" max="1" width="4.00390625" style="10" customWidth="1"/>
    <col min="2" max="2" width="4.28125" style="10" customWidth="1"/>
    <col min="3" max="3" width="43.00390625" style="1" customWidth="1"/>
    <col min="4" max="7" width="10.28125" style="58" customWidth="1"/>
    <col min="8" max="8" width="10.28125" style="59" customWidth="1"/>
    <col min="9" max="9" width="8.8515625" style="69" bestFit="1" customWidth="1"/>
    <col min="10" max="10" width="8.00390625" style="69" customWidth="1"/>
    <col min="11" max="11" width="9.140625" style="10" customWidth="1"/>
    <col min="12" max="16384" width="9.140625" style="10" customWidth="1"/>
  </cols>
  <sheetData>
    <row r="1" spans="1:10" s="23" customFormat="1" ht="20.25">
      <c r="A1" s="22" t="s">
        <v>316</v>
      </c>
      <c r="D1" s="60"/>
      <c r="E1" s="60"/>
      <c r="F1" s="60"/>
      <c r="G1" s="60"/>
      <c r="H1" s="60"/>
      <c r="I1" s="663"/>
      <c r="J1" s="663"/>
    </row>
    <row r="2" spans="1:10" s="25" customFormat="1" ht="53.25" customHeight="1">
      <c r="A2" s="828" t="s">
        <v>53</v>
      </c>
      <c r="B2" s="828"/>
      <c r="C2" s="828"/>
      <c r="D2" s="135" t="s">
        <v>305</v>
      </c>
      <c r="E2" s="135" t="s">
        <v>318</v>
      </c>
      <c r="F2" s="256" t="s">
        <v>331</v>
      </c>
      <c r="G2" s="256" t="s">
        <v>346</v>
      </c>
      <c r="H2" s="256" t="s">
        <v>357</v>
      </c>
      <c r="I2" s="664" t="s">
        <v>358</v>
      </c>
      <c r="J2" s="664" t="s">
        <v>359</v>
      </c>
    </row>
    <row r="3" spans="1:10" s="14" customFormat="1" ht="6" customHeight="1">
      <c r="A3" s="43"/>
      <c r="B3" s="15"/>
      <c r="D3" s="150"/>
      <c r="E3" s="150"/>
      <c r="F3" s="589"/>
      <c r="G3" s="589"/>
      <c r="H3" s="178"/>
      <c r="I3" s="50"/>
      <c r="J3" s="50"/>
    </row>
    <row r="4" spans="1:10" s="14" customFormat="1" ht="14.25" customHeight="1">
      <c r="A4" s="43" t="s">
        <v>401</v>
      </c>
      <c r="B4" s="15"/>
      <c r="D4" s="7"/>
      <c r="E4" s="7"/>
      <c r="F4" s="7"/>
      <c r="G4" s="7"/>
      <c r="H4" s="61"/>
      <c r="I4" s="50"/>
      <c r="J4" s="50"/>
    </row>
    <row r="5" spans="1:13" ht="14.25">
      <c r="A5" s="819"/>
      <c r="B5" s="48" t="s">
        <v>2</v>
      </c>
      <c r="C5" s="819"/>
      <c r="D5" s="58">
        <v>128</v>
      </c>
      <c r="E5" s="58">
        <v>143</v>
      </c>
      <c r="F5" s="58">
        <v>132</v>
      </c>
      <c r="G5" s="58">
        <v>160</v>
      </c>
      <c r="H5" s="188">
        <v>125</v>
      </c>
      <c r="I5" s="200">
        <v>-21.875</v>
      </c>
      <c r="J5" s="200">
        <v>-2.34375</v>
      </c>
      <c r="K5" s="360"/>
      <c r="L5" s="819"/>
      <c r="M5" s="819"/>
    </row>
    <row r="6" spans="1:13" ht="14.25">
      <c r="A6" s="819"/>
      <c r="B6" s="774" t="s">
        <v>140</v>
      </c>
      <c r="C6" s="672"/>
      <c r="D6" s="161">
        <v>0</v>
      </c>
      <c r="E6" s="161">
        <v>0</v>
      </c>
      <c r="F6" s="161">
        <v>0</v>
      </c>
      <c r="G6" s="161">
        <v>0</v>
      </c>
      <c r="H6" s="773">
        <v>0</v>
      </c>
      <c r="I6" s="200">
        <v>0</v>
      </c>
      <c r="J6" s="200">
        <v>0</v>
      </c>
      <c r="K6" s="360"/>
      <c r="L6" s="819"/>
      <c r="M6" s="819"/>
    </row>
    <row r="7" spans="1:13" ht="14.25">
      <c r="A7" s="819"/>
      <c r="B7" s="774" t="s">
        <v>182</v>
      </c>
      <c r="C7" s="672"/>
      <c r="D7" s="58">
        <v>59</v>
      </c>
      <c r="E7" s="58">
        <v>115</v>
      </c>
      <c r="F7" s="58">
        <v>79</v>
      </c>
      <c r="G7" s="58">
        <v>40</v>
      </c>
      <c r="H7" s="188">
        <v>124</v>
      </c>
      <c r="I7" s="200" t="s">
        <v>437</v>
      </c>
      <c r="J7" s="200" t="s">
        <v>437</v>
      </c>
      <c r="K7" s="360"/>
      <c r="L7" s="819"/>
      <c r="M7" s="819"/>
    </row>
    <row r="8" spans="1:13" ht="14.25">
      <c r="A8" s="819"/>
      <c r="B8" s="48" t="s">
        <v>3</v>
      </c>
      <c r="C8" s="819"/>
      <c r="D8" s="58">
        <v>187</v>
      </c>
      <c r="E8" s="58">
        <v>258</v>
      </c>
      <c r="F8" s="58">
        <v>132</v>
      </c>
      <c r="G8" s="58">
        <v>200</v>
      </c>
      <c r="H8" s="188">
        <v>249</v>
      </c>
      <c r="I8" s="200">
        <v>24.50000000000001</v>
      </c>
      <c r="J8" s="200">
        <v>33.155080213903744</v>
      </c>
      <c r="K8" s="360"/>
      <c r="L8" s="819"/>
      <c r="M8" s="819"/>
    </row>
    <row r="9" spans="1:13" ht="14.25">
      <c r="A9" s="819"/>
      <c r="B9" s="48" t="s">
        <v>0</v>
      </c>
      <c r="C9" s="819"/>
      <c r="D9" s="58">
        <v>133</v>
      </c>
      <c r="E9" s="58">
        <v>135</v>
      </c>
      <c r="F9" s="58">
        <v>148</v>
      </c>
      <c r="G9" s="58">
        <v>156</v>
      </c>
      <c r="H9" s="188">
        <v>143</v>
      </c>
      <c r="I9" s="200">
        <v>-8.333333333333337</v>
      </c>
      <c r="J9" s="200">
        <v>7.518796992481214</v>
      </c>
      <c r="K9" s="360"/>
      <c r="L9" s="819"/>
      <c r="M9" s="819"/>
    </row>
    <row r="10" spans="1:13" ht="14.25">
      <c r="A10" s="819"/>
      <c r="B10" s="48" t="s">
        <v>5</v>
      </c>
      <c r="C10" s="819"/>
      <c r="D10" s="161">
        <v>0</v>
      </c>
      <c r="E10" s="161">
        <v>0</v>
      </c>
      <c r="F10" s="161">
        <v>0</v>
      </c>
      <c r="G10" s="69">
        <v>1</v>
      </c>
      <c r="H10" s="335">
        <v>-6</v>
      </c>
      <c r="I10" s="200" t="s">
        <v>353</v>
      </c>
      <c r="J10" s="200" t="s">
        <v>353</v>
      </c>
      <c r="K10" s="360"/>
      <c r="L10" s="819"/>
      <c r="M10" s="819"/>
    </row>
    <row r="11" spans="1:13" ht="14.25">
      <c r="A11" s="819"/>
      <c r="B11" s="49" t="s">
        <v>6</v>
      </c>
      <c r="C11" s="819"/>
      <c r="D11" s="58">
        <v>54</v>
      </c>
      <c r="E11" s="58">
        <v>123</v>
      </c>
      <c r="F11" s="69">
        <v>-16</v>
      </c>
      <c r="G11" s="58">
        <v>43</v>
      </c>
      <c r="H11" s="188">
        <v>112</v>
      </c>
      <c r="I11" s="200" t="s">
        <v>437</v>
      </c>
      <c r="J11" s="200" t="s">
        <v>437</v>
      </c>
      <c r="K11" s="360"/>
      <c r="L11" s="819"/>
      <c r="M11" s="819"/>
    </row>
    <row r="12" spans="1:13" ht="14.25">
      <c r="A12" s="819"/>
      <c r="B12" s="819"/>
      <c r="C12" s="819"/>
      <c r="H12" s="198"/>
      <c r="I12" s="364"/>
      <c r="J12" s="364"/>
      <c r="K12" s="819"/>
      <c r="L12" s="819"/>
      <c r="M12" s="819"/>
    </row>
    <row r="13" spans="1:10" s="14" customFormat="1" ht="14.25" customHeight="1">
      <c r="A13" s="43" t="s">
        <v>413</v>
      </c>
      <c r="B13" s="15"/>
      <c r="D13" s="7"/>
      <c r="E13" s="7"/>
      <c r="F13" s="255"/>
      <c r="G13" s="255"/>
      <c r="H13" s="197"/>
      <c r="I13" s="375"/>
      <c r="J13" s="364"/>
    </row>
    <row r="14" spans="1:13" ht="14.25">
      <c r="A14" s="819"/>
      <c r="B14" s="48" t="s">
        <v>241</v>
      </c>
      <c r="C14" s="819"/>
      <c r="D14" s="58">
        <v>104530</v>
      </c>
      <c r="E14" s="58">
        <v>102067</v>
      </c>
      <c r="F14" s="58">
        <v>105406</v>
      </c>
      <c r="G14" s="58">
        <v>103158</v>
      </c>
      <c r="H14" s="59">
        <v>107081</v>
      </c>
      <c r="I14" s="69">
        <v>3.802904282750741</v>
      </c>
      <c r="J14" s="69">
        <v>2.440447718358363</v>
      </c>
      <c r="K14" s="413"/>
      <c r="L14" s="413"/>
      <c r="M14" s="413"/>
    </row>
    <row r="15" spans="1:13" ht="14.25">
      <c r="A15" s="819"/>
      <c r="B15" s="48" t="s">
        <v>8</v>
      </c>
      <c r="C15" s="819"/>
      <c r="D15" s="58">
        <v>45074</v>
      </c>
      <c r="E15" s="58">
        <v>43643</v>
      </c>
      <c r="F15" s="58">
        <v>46596</v>
      </c>
      <c r="G15" s="58">
        <v>40209</v>
      </c>
      <c r="H15" s="59">
        <v>46349</v>
      </c>
      <c r="I15" s="69">
        <v>15.270213136362498</v>
      </c>
      <c r="J15" s="69">
        <v>2.8286817233882156</v>
      </c>
      <c r="K15" s="413"/>
      <c r="L15" s="413"/>
      <c r="M15" s="413"/>
    </row>
    <row r="16" spans="1:13" ht="14.25">
      <c r="A16" s="819"/>
      <c r="B16" s="48" t="s">
        <v>46</v>
      </c>
      <c r="C16" s="819"/>
      <c r="D16" s="58">
        <v>2</v>
      </c>
      <c r="E16" s="58">
        <v>2</v>
      </c>
      <c r="F16" s="58">
        <v>2</v>
      </c>
      <c r="G16" s="58">
        <v>2</v>
      </c>
      <c r="H16" s="59">
        <v>1</v>
      </c>
      <c r="I16" s="69">
        <v>-50</v>
      </c>
      <c r="J16" s="69">
        <v>-50</v>
      </c>
      <c r="K16" s="413"/>
      <c r="L16" s="413"/>
      <c r="M16" s="413"/>
    </row>
    <row r="17" spans="2:13" ht="14.25">
      <c r="B17" s="48" t="s">
        <v>47</v>
      </c>
      <c r="C17" s="819"/>
      <c r="D17" s="58">
        <v>1</v>
      </c>
      <c r="E17" s="58">
        <v>1</v>
      </c>
      <c r="F17" s="58">
        <v>1</v>
      </c>
      <c r="G17" s="58">
        <v>1</v>
      </c>
      <c r="H17" s="59">
        <v>1</v>
      </c>
      <c r="I17" s="69">
        <v>0</v>
      </c>
      <c r="J17" s="69">
        <v>0</v>
      </c>
      <c r="K17" s="413"/>
      <c r="L17" s="413"/>
      <c r="M17" s="413"/>
    </row>
    <row r="18" spans="2:13" ht="14.25">
      <c r="B18" s="819"/>
      <c r="C18" s="819"/>
      <c r="K18" s="413"/>
      <c r="L18" s="413"/>
      <c r="M18" s="413"/>
    </row>
    <row r="19" spans="2:13" ht="14.25">
      <c r="B19" s="819"/>
      <c r="D19" s="151"/>
      <c r="E19" s="151"/>
      <c r="K19" s="819"/>
      <c r="L19" s="819"/>
      <c r="M19" s="819"/>
    </row>
    <row r="20" spans="2:13" ht="14.25">
      <c r="B20" s="819"/>
      <c r="D20" s="151"/>
      <c r="E20" s="151"/>
      <c r="K20" s="819"/>
      <c r="L20" s="819"/>
      <c r="M20" s="819"/>
    </row>
    <row r="21" spans="2:13" ht="14.25">
      <c r="B21" s="819"/>
      <c r="D21" s="151"/>
      <c r="E21" s="151"/>
      <c r="K21" s="819"/>
      <c r="L21" s="819"/>
      <c r="M21" s="819"/>
    </row>
    <row r="22" spans="2:13" ht="14.25">
      <c r="B22" s="819"/>
      <c r="D22" s="151"/>
      <c r="E22" s="151"/>
      <c r="K22" s="819"/>
      <c r="L22" s="819"/>
      <c r="M22" s="819"/>
    </row>
    <row r="23" spans="2:13" ht="14.25">
      <c r="B23" s="819"/>
      <c r="D23" s="151"/>
      <c r="E23" s="151"/>
      <c r="F23" s="187"/>
      <c r="G23" s="187"/>
      <c r="H23" s="176"/>
      <c r="K23" s="819"/>
      <c r="L23" s="819"/>
      <c r="M23" s="819"/>
    </row>
    <row r="24" spans="2:13" ht="14.25">
      <c r="B24" s="819"/>
      <c r="D24" s="151"/>
      <c r="E24" s="151"/>
      <c r="F24" s="187"/>
      <c r="G24" s="187"/>
      <c r="H24" s="176"/>
      <c r="K24" s="819"/>
      <c r="L24" s="819"/>
      <c r="M24" s="819"/>
    </row>
    <row r="25" spans="2:13" ht="14.25">
      <c r="B25" s="819"/>
      <c r="D25" s="151"/>
      <c r="E25" s="151"/>
      <c r="F25" s="187"/>
      <c r="G25" s="187"/>
      <c r="H25" s="176"/>
      <c r="K25" s="819"/>
      <c r="L25" s="819"/>
      <c r="M25" s="819"/>
    </row>
    <row r="26" spans="2:13" ht="14.25">
      <c r="B26" s="819"/>
      <c r="D26" s="151"/>
      <c r="E26" s="151"/>
      <c r="F26" s="187"/>
      <c r="G26" s="187"/>
      <c r="H26" s="176"/>
      <c r="K26" s="819"/>
      <c r="L26" s="819"/>
      <c r="M26" s="819"/>
    </row>
    <row r="27" spans="2:13" ht="14.25">
      <c r="B27" s="819"/>
      <c r="F27" s="187"/>
      <c r="G27" s="187"/>
      <c r="H27" s="176"/>
      <c r="K27" s="819"/>
      <c r="L27" s="819"/>
      <c r="M27" s="819"/>
    </row>
    <row r="28" spans="2:13" ht="14.25">
      <c r="B28" s="819"/>
      <c r="F28" s="187"/>
      <c r="G28" s="187"/>
      <c r="H28" s="176"/>
      <c r="K28" s="819"/>
      <c r="L28" s="819"/>
      <c r="M28" s="819"/>
    </row>
    <row r="29" spans="2:13" ht="14.25">
      <c r="B29" s="819"/>
      <c r="F29" s="187"/>
      <c r="G29" s="187"/>
      <c r="H29" s="176"/>
      <c r="K29" s="819"/>
      <c r="L29" s="819"/>
      <c r="M29" s="819"/>
    </row>
    <row r="30" spans="2:13" ht="14.25">
      <c r="B30" s="819"/>
      <c r="F30" s="187"/>
      <c r="G30" s="187"/>
      <c r="H30" s="176"/>
      <c r="K30" s="819"/>
      <c r="L30" s="819"/>
      <c r="M30" s="819"/>
    </row>
    <row r="31" spans="2:13" ht="14.25">
      <c r="B31" s="819"/>
      <c r="F31" s="187"/>
      <c r="G31" s="187"/>
      <c r="H31" s="176"/>
      <c r="K31" s="819"/>
      <c r="L31" s="819"/>
      <c r="M31" s="819"/>
    </row>
    <row r="32" spans="2:13" ht="14.25">
      <c r="B32" s="819"/>
      <c r="F32" s="187"/>
      <c r="G32" s="187"/>
      <c r="H32" s="176"/>
      <c r="K32" s="819"/>
      <c r="L32" s="819"/>
      <c r="M32" s="819"/>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588"/>
      <c r="G142" s="588"/>
      <c r="H142" s="185"/>
    </row>
    <row r="143" spans="6:8" ht="14.25">
      <c r="F143" s="588"/>
      <c r="G143" s="588"/>
      <c r="H143" s="185"/>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M150"/>
  <sheetViews>
    <sheetView zoomScale="80" zoomScaleNormal="80" zoomScalePageLayoutView="0" workbookViewId="0" topLeftCell="A1">
      <pane xSplit="2" ySplit="3" topLeftCell="C4" activePane="bottomRight" state="frozen"/>
      <selection pane="topLeft" activeCell="AP36" sqref="AP36"/>
      <selection pane="topRight" activeCell="AP36" sqref="AP36"/>
      <selection pane="bottomLeft" activeCell="AP36" sqref="AP36"/>
      <selection pane="bottomRight" activeCell="B5" sqref="B5"/>
    </sheetView>
  </sheetViews>
  <sheetFormatPr defaultColWidth="9.140625" defaultRowHeight="12.75"/>
  <cols>
    <col min="1" max="1" width="2.28125" style="419" customWidth="1"/>
    <col min="2" max="2" width="38.28125" style="449" customWidth="1"/>
    <col min="3" max="6" width="9.7109375" style="421" customWidth="1"/>
    <col min="7" max="7" width="9.7109375" style="422" customWidth="1"/>
    <col min="8" max="9" width="9.7109375" style="421" customWidth="1"/>
    <col min="10" max="11" width="9.140625" style="419" customWidth="1"/>
    <col min="12" max="16384" width="9.140625" style="419" customWidth="1"/>
  </cols>
  <sheetData>
    <row r="1" spans="1:9" s="415" customFormat="1" ht="20.25">
      <c r="A1" s="414" t="s">
        <v>35</v>
      </c>
      <c r="C1" s="416"/>
      <c r="D1" s="416"/>
      <c r="E1" s="416"/>
      <c r="F1" s="416"/>
      <c r="G1" s="416"/>
      <c r="H1" s="416"/>
      <c r="I1" s="416"/>
    </row>
    <row r="2" spans="1:9" s="418" customFormat="1" ht="96.75" customHeight="1">
      <c r="A2" s="825" t="s">
        <v>53</v>
      </c>
      <c r="B2" s="825"/>
      <c r="C2" s="417" t="s">
        <v>305</v>
      </c>
      <c r="D2" s="417" t="s">
        <v>318</v>
      </c>
      <c r="E2" s="417" t="s">
        <v>331</v>
      </c>
      <c r="F2" s="417" t="s">
        <v>346</v>
      </c>
      <c r="G2" s="135" t="s">
        <v>357</v>
      </c>
      <c r="H2" s="135" t="s">
        <v>358</v>
      </c>
      <c r="I2" s="135" t="s">
        <v>359</v>
      </c>
    </row>
    <row r="3" ht="6.75" customHeight="1">
      <c r="B3" s="420"/>
    </row>
    <row r="4" spans="1:7" ht="15">
      <c r="A4" s="424" t="s">
        <v>285</v>
      </c>
      <c r="B4" s="419"/>
      <c r="G4" s="198"/>
    </row>
    <row r="5" spans="2:13" s="425" customFormat="1" ht="14.25">
      <c r="B5" s="426" t="s">
        <v>2</v>
      </c>
      <c r="C5" s="423">
        <v>1831</v>
      </c>
      <c r="D5" s="423">
        <v>1888</v>
      </c>
      <c r="E5" s="423">
        <v>1975</v>
      </c>
      <c r="F5" s="423">
        <v>2097</v>
      </c>
      <c r="G5" s="677">
        <v>2128</v>
      </c>
      <c r="H5" s="69">
        <v>1.4783023366714332</v>
      </c>
      <c r="I5" s="69">
        <v>16.220644456581113</v>
      </c>
      <c r="J5" s="419"/>
      <c r="K5" s="421"/>
      <c r="L5" s="421"/>
      <c r="M5" s="421"/>
    </row>
    <row r="6" spans="2:13" s="425" customFormat="1" ht="14.25">
      <c r="B6" s="426" t="s">
        <v>140</v>
      </c>
      <c r="C6" s="423">
        <v>665</v>
      </c>
      <c r="D6" s="423">
        <v>636</v>
      </c>
      <c r="E6" s="423">
        <v>685</v>
      </c>
      <c r="F6" s="423">
        <v>636</v>
      </c>
      <c r="G6" s="677">
        <v>744</v>
      </c>
      <c r="H6" s="69">
        <v>16.981132075471695</v>
      </c>
      <c r="I6" s="69">
        <v>11.87969924812029</v>
      </c>
      <c r="J6" s="419"/>
      <c r="K6" s="421"/>
      <c r="L6" s="421"/>
      <c r="M6" s="421"/>
    </row>
    <row r="7" spans="2:13" s="425" customFormat="1" ht="14.25">
      <c r="B7" s="425" t="s">
        <v>182</v>
      </c>
      <c r="C7" s="423">
        <v>390</v>
      </c>
      <c r="D7" s="423">
        <v>400</v>
      </c>
      <c r="E7" s="423">
        <v>399</v>
      </c>
      <c r="F7" s="423">
        <v>322</v>
      </c>
      <c r="G7" s="677">
        <v>488</v>
      </c>
      <c r="H7" s="69">
        <v>51.5527950310559</v>
      </c>
      <c r="I7" s="69">
        <v>25.128205128205128</v>
      </c>
      <c r="J7" s="419"/>
      <c r="K7" s="427"/>
      <c r="L7" s="421"/>
      <c r="M7" s="421"/>
    </row>
    <row r="8" spans="2:13" s="425" customFormat="1" ht="14.25">
      <c r="B8" s="426" t="s">
        <v>3</v>
      </c>
      <c r="C8" s="423">
        <v>2886</v>
      </c>
      <c r="D8" s="423">
        <v>2924</v>
      </c>
      <c r="E8" s="423">
        <v>3059</v>
      </c>
      <c r="F8" s="423">
        <v>3055</v>
      </c>
      <c r="G8" s="677">
        <v>3360</v>
      </c>
      <c r="H8" s="69">
        <v>9.983633387888702</v>
      </c>
      <c r="I8" s="69">
        <v>16.42411642411643</v>
      </c>
      <c r="J8" s="419"/>
      <c r="K8" s="421"/>
      <c r="L8" s="421"/>
      <c r="M8" s="421"/>
    </row>
    <row r="9" spans="2:13" s="425" customFormat="1" ht="14.25">
      <c r="B9" s="426" t="s">
        <v>0</v>
      </c>
      <c r="C9" s="423">
        <v>1248</v>
      </c>
      <c r="D9" s="423">
        <v>1268</v>
      </c>
      <c r="E9" s="423">
        <v>1257</v>
      </c>
      <c r="F9" s="423">
        <v>1357</v>
      </c>
      <c r="G9" s="677">
        <v>1398</v>
      </c>
      <c r="H9" s="69">
        <v>3.0213706705969123</v>
      </c>
      <c r="I9" s="69">
        <v>12.01923076923077</v>
      </c>
      <c r="J9" s="419"/>
      <c r="K9" s="421"/>
      <c r="L9" s="421"/>
      <c r="M9" s="421"/>
    </row>
    <row r="10" spans="2:13" s="425" customFormat="1" ht="14.25">
      <c r="B10" s="426" t="s">
        <v>4</v>
      </c>
      <c r="C10" s="423">
        <v>1638</v>
      </c>
      <c r="D10" s="423">
        <v>1656</v>
      </c>
      <c r="E10" s="423">
        <v>1802</v>
      </c>
      <c r="F10" s="423">
        <v>1698</v>
      </c>
      <c r="G10" s="677">
        <v>1962</v>
      </c>
      <c r="H10" s="69">
        <v>15.547703180212014</v>
      </c>
      <c r="I10" s="69">
        <v>19.780219780219777</v>
      </c>
      <c r="J10" s="419"/>
      <c r="K10" s="421"/>
      <c r="L10" s="421"/>
      <c r="M10" s="421"/>
    </row>
    <row r="11" spans="2:13" s="425" customFormat="1" ht="14.25">
      <c r="B11" s="426" t="s">
        <v>5</v>
      </c>
      <c r="C11" s="423">
        <v>200</v>
      </c>
      <c r="D11" s="423">
        <v>304</v>
      </c>
      <c r="E11" s="423">
        <v>815</v>
      </c>
      <c r="F11" s="423">
        <v>225</v>
      </c>
      <c r="G11" s="677">
        <v>164</v>
      </c>
      <c r="H11" s="69">
        <v>-27.111111111111107</v>
      </c>
      <c r="I11" s="69">
        <v>-18.000000000000004</v>
      </c>
      <c r="J11" s="419"/>
      <c r="K11" s="421"/>
      <c r="L11" s="421"/>
      <c r="M11" s="421"/>
    </row>
    <row r="12" spans="2:13" s="425" customFormat="1" ht="14.25">
      <c r="B12" s="426" t="s">
        <v>6</v>
      </c>
      <c r="C12" s="423">
        <v>1438</v>
      </c>
      <c r="D12" s="423">
        <v>1352</v>
      </c>
      <c r="E12" s="423">
        <v>987</v>
      </c>
      <c r="F12" s="423">
        <v>1473</v>
      </c>
      <c r="G12" s="677">
        <v>1798</v>
      </c>
      <c r="H12" s="69">
        <v>22.063815342837746</v>
      </c>
      <c r="I12" s="69">
        <v>25.03477051460361</v>
      </c>
      <c r="J12" s="419"/>
      <c r="K12" s="421"/>
      <c r="L12" s="421"/>
      <c r="M12" s="421"/>
    </row>
    <row r="13" spans="2:13" s="425" customFormat="1" ht="14.25">
      <c r="B13" s="426" t="s">
        <v>183</v>
      </c>
      <c r="C13" s="423">
        <v>1210</v>
      </c>
      <c r="D13" s="423">
        <v>1140</v>
      </c>
      <c r="E13" s="423">
        <v>822</v>
      </c>
      <c r="F13" s="423">
        <v>1218</v>
      </c>
      <c r="G13" s="677">
        <v>1521</v>
      </c>
      <c r="H13" s="69">
        <v>24.87684729064039</v>
      </c>
      <c r="I13" s="69">
        <v>25.702479338842977</v>
      </c>
      <c r="J13" s="419"/>
      <c r="K13" s="421"/>
      <c r="L13" s="421"/>
      <c r="M13" s="421"/>
    </row>
    <row r="14" spans="2:13" s="425" customFormat="1" ht="14.25">
      <c r="B14" s="426" t="s">
        <v>320</v>
      </c>
      <c r="C14" s="423">
        <v>35</v>
      </c>
      <c r="D14" s="423">
        <v>-10</v>
      </c>
      <c r="E14" s="423">
        <v>-20</v>
      </c>
      <c r="F14" s="423">
        <v>-24</v>
      </c>
      <c r="G14" s="677">
        <v>-10</v>
      </c>
      <c r="H14" s="69">
        <v>58.33333333333333</v>
      </c>
      <c r="I14" s="69" t="s">
        <v>353</v>
      </c>
      <c r="J14" s="419"/>
      <c r="K14" s="421"/>
      <c r="L14" s="421"/>
      <c r="M14" s="421"/>
    </row>
    <row r="15" spans="2:13" s="425" customFormat="1" ht="14.25">
      <c r="B15" s="426" t="s">
        <v>321</v>
      </c>
      <c r="C15" s="423">
        <v>1245</v>
      </c>
      <c r="D15" s="423">
        <v>1130</v>
      </c>
      <c r="E15" s="423">
        <v>802</v>
      </c>
      <c r="F15" s="423">
        <v>1194</v>
      </c>
      <c r="G15" s="677">
        <v>1511</v>
      </c>
      <c r="H15" s="69">
        <v>26.549413735343386</v>
      </c>
      <c r="I15" s="69">
        <v>21.365461847389568</v>
      </c>
      <c r="J15" s="419"/>
      <c r="K15" s="421"/>
      <c r="L15" s="421"/>
      <c r="M15" s="421"/>
    </row>
    <row r="16" spans="2:11" ht="14.25">
      <c r="B16" s="419"/>
      <c r="G16" s="198"/>
      <c r="H16" s="236"/>
      <c r="I16" s="236"/>
      <c r="K16" s="429"/>
    </row>
    <row r="17" spans="1:11" ht="15">
      <c r="A17" s="424" t="s">
        <v>286</v>
      </c>
      <c r="B17" s="419"/>
      <c r="G17" s="59"/>
      <c r="H17" s="236"/>
      <c r="I17" s="236"/>
      <c r="K17" s="429"/>
    </row>
    <row r="18" spans="2:11" s="425" customFormat="1" ht="14.25">
      <c r="B18" s="426" t="s">
        <v>14</v>
      </c>
      <c r="C18" s="431">
        <v>298440</v>
      </c>
      <c r="D18" s="431">
        <v>302973</v>
      </c>
      <c r="E18" s="431">
        <v>314135</v>
      </c>
      <c r="F18" s="431">
        <v>323099</v>
      </c>
      <c r="G18" s="702">
        <v>328218</v>
      </c>
      <c r="H18" s="710">
        <v>1.584344117437686</v>
      </c>
      <c r="I18" s="711">
        <v>9.977885002010446</v>
      </c>
      <c r="J18" s="419"/>
      <c r="K18" s="429"/>
    </row>
    <row r="19" spans="2:11" s="432" customFormat="1" ht="14.25">
      <c r="B19" s="433" t="s">
        <v>296</v>
      </c>
      <c r="C19" s="434"/>
      <c r="D19" s="434"/>
      <c r="E19" s="434"/>
      <c r="F19" s="434"/>
      <c r="G19" s="703"/>
      <c r="H19" s="713">
        <v>2</v>
      </c>
      <c r="I19" s="714">
        <v>13</v>
      </c>
      <c r="J19" s="435"/>
      <c r="K19" s="436"/>
    </row>
    <row r="20" spans="2:11" s="425" customFormat="1" ht="21" customHeight="1">
      <c r="B20" s="426" t="s">
        <v>7</v>
      </c>
      <c r="C20" s="430">
        <v>480356</v>
      </c>
      <c r="D20" s="430">
        <v>486699</v>
      </c>
      <c r="E20" s="430">
        <v>507766</v>
      </c>
      <c r="F20" s="430">
        <v>517711</v>
      </c>
      <c r="G20" s="704">
        <v>529909</v>
      </c>
      <c r="H20" s="69">
        <v>2.356140781246685</v>
      </c>
      <c r="I20" s="58">
        <v>10.315890714386832</v>
      </c>
      <c r="J20" s="429"/>
      <c r="K20" s="429"/>
    </row>
    <row r="21" spans="2:11" s="432" customFormat="1" ht="14.25">
      <c r="B21" s="426" t="s">
        <v>17</v>
      </c>
      <c r="C21" s="431">
        <v>342452</v>
      </c>
      <c r="D21" s="431">
        <v>342886</v>
      </c>
      <c r="E21" s="431">
        <v>362102</v>
      </c>
      <c r="F21" s="431">
        <v>373634</v>
      </c>
      <c r="G21" s="702">
        <v>375826</v>
      </c>
      <c r="H21" s="710">
        <v>0.5866703779634719</v>
      </c>
      <c r="I21" s="712">
        <v>9.74559938327124</v>
      </c>
      <c r="J21" s="429"/>
      <c r="K21" s="429"/>
    </row>
    <row r="22" spans="2:11" s="432" customFormat="1" ht="14.25">
      <c r="B22" s="433" t="s">
        <v>296</v>
      </c>
      <c r="C22" s="434"/>
      <c r="D22" s="434"/>
      <c r="E22" s="434"/>
      <c r="F22" s="434"/>
      <c r="G22" s="703"/>
      <c r="H22" s="715">
        <v>2</v>
      </c>
      <c r="I22" s="716">
        <v>13</v>
      </c>
      <c r="J22" s="436"/>
      <c r="K22" s="436"/>
    </row>
    <row r="23" spans="2:11" s="425" customFormat="1" ht="16.5" customHeight="1">
      <c r="B23" s="426" t="s">
        <v>8</v>
      </c>
      <c r="C23" s="430">
        <v>431984</v>
      </c>
      <c r="D23" s="430">
        <v>437830</v>
      </c>
      <c r="E23" s="430">
        <v>459005</v>
      </c>
      <c r="F23" s="430">
        <v>467909</v>
      </c>
      <c r="G23" s="704">
        <v>478828</v>
      </c>
      <c r="H23" s="69">
        <v>2.333573408504641</v>
      </c>
      <c r="I23" s="58">
        <v>10.843920145190555</v>
      </c>
      <c r="J23" s="429"/>
      <c r="K23" s="429"/>
    </row>
    <row r="24" spans="2:11" s="425" customFormat="1" ht="14.25">
      <c r="B24" s="426" t="s">
        <v>9</v>
      </c>
      <c r="C24" s="430">
        <v>45979</v>
      </c>
      <c r="D24" s="430">
        <v>46514</v>
      </c>
      <c r="E24" s="430">
        <v>46385</v>
      </c>
      <c r="F24" s="430">
        <v>47458</v>
      </c>
      <c r="G24" s="704">
        <v>48707</v>
      </c>
      <c r="H24" s="69">
        <v>2.631800750136959</v>
      </c>
      <c r="I24" s="58">
        <v>5.933143391548312</v>
      </c>
      <c r="J24" s="429"/>
      <c r="K24" s="429"/>
    </row>
    <row r="25" spans="2:9" ht="14.25">
      <c r="B25" s="419"/>
      <c r="G25" s="198"/>
      <c r="H25" s="236"/>
      <c r="I25" s="236"/>
    </row>
    <row r="26" spans="1:9" ht="15">
      <c r="A26" s="438" t="s">
        <v>287</v>
      </c>
      <c r="B26" s="419"/>
      <c r="G26" s="198"/>
      <c r="H26" s="236"/>
      <c r="I26" s="236"/>
    </row>
    <row r="27" spans="2:10" s="439" customFormat="1" ht="14.25">
      <c r="B27" s="440" t="s">
        <v>110</v>
      </c>
      <c r="C27" s="441">
        <v>1.74</v>
      </c>
      <c r="D27" s="441">
        <v>1.74</v>
      </c>
      <c r="E27" s="441">
        <v>1.73</v>
      </c>
      <c r="F27" s="441">
        <v>1.78</v>
      </c>
      <c r="G27" s="705">
        <v>1.83</v>
      </c>
      <c r="H27" s="167">
        <v>0.050000000000000044</v>
      </c>
      <c r="I27" s="167">
        <v>0.09000000000000008</v>
      </c>
      <c r="J27" s="442"/>
    </row>
    <row r="28" spans="2:11" s="443" customFormat="1" ht="14.25">
      <c r="B28" s="444" t="s">
        <v>10</v>
      </c>
      <c r="C28" s="445">
        <v>36.6</v>
      </c>
      <c r="D28" s="445">
        <v>35.4</v>
      </c>
      <c r="E28" s="445">
        <v>35.4</v>
      </c>
      <c r="F28" s="445">
        <v>31.4</v>
      </c>
      <c r="G28" s="706">
        <v>36.7</v>
      </c>
      <c r="H28" s="458">
        <v>5.300000000000004</v>
      </c>
      <c r="I28" s="458">
        <v>0.10000000000000142</v>
      </c>
      <c r="J28" s="442"/>
      <c r="K28" s="439"/>
    </row>
    <row r="29" spans="2:11" s="443" customFormat="1" ht="14.25">
      <c r="B29" s="444" t="s">
        <v>11</v>
      </c>
      <c r="C29" s="446">
        <v>43.2</v>
      </c>
      <c r="D29" s="446">
        <v>43.4</v>
      </c>
      <c r="E29" s="446">
        <v>41.1</v>
      </c>
      <c r="F29" s="446">
        <v>44.4</v>
      </c>
      <c r="G29" s="707">
        <v>41.6</v>
      </c>
      <c r="H29" s="458">
        <v>-2.799999999999997</v>
      </c>
      <c r="I29" s="457">
        <v>-1.6000000000000014</v>
      </c>
      <c r="J29" s="442"/>
      <c r="K29" s="439"/>
    </row>
    <row r="30" spans="2:10" s="439" customFormat="1" ht="14.25">
      <c r="B30" s="440" t="s">
        <v>111</v>
      </c>
      <c r="C30" s="441">
        <v>1.03</v>
      </c>
      <c r="D30" s="441">
        <v>0.95</v>
      </c>
      <c r="E30" s="441">
        <v>0.65</v>
      </c>
      <c r="F30" s="441">
        <v>0.94</v>
      </c>
      <c r="G30" s="705">
        <v>1.18</v>
      </c>
      <c r="H30" s="167">
        <v>0.24</v>
      </c>
      <c r="I30" s="167">
        <v>0.1499999999999999</v>
      </c>
      <c r="J30" s="441"/>
    </row>
    <row r="31" spans="2:11" s="443" customFormat="1" ht="14.25">
      <c r="B31" s="444" t="s">
        <v>112</v>
      </c>
      <c r="C31" s="446">
        <v>11.1</v>
      </c>
      <c r="D31" s="446">
        <v>10.1</v>
      </c>
      <c r="E31" s="446">
        <v>7.1</v>
      </c>
      <c r="F31" s="446">
        <v>10.5</v>
      </c>
      <c r="G31" s="707">
        <v>13.1</v>
      </c>
      <c r="H31" s="458">
        <v>2.5999999999999996</v>
      </c>
      <c r="I31" s="457">
        <v>2</v>
      </c>
      <c r="J31" s="441"/>
      <c r="K31" s="439"/>
    </row>
    <row r="32" spans="2:11" s="443" customFormat="1" ht="14.25">
      <c r="B32" s="444" t="s">
        <v>113</v>
      </c>
      <c r="C32" s="446">
        <v>87.1</v>
      </c>
      <c r="D32" s="446">
        <v>88.4</v>
      </c>
      <c r="E32" s="446">
        <v>86.8</v>
      </c>
      <c r="F32" s="446">
        <v>86.5</v>
      </c>
      <c r="G32" s="707">
        <v>87.3</v>
      </c>
      <c r="H32" s="458">
        <v>0.7999999999999972</v>
      </c>
      <c r="I32" s="457">
        <v>0.20000000000000284</v>
      </c>
      <c r="J32" s="441"/>
      <c r="K32" s="439"/>
    </row>
    <row r="33" spans="2:11" s="443" customFormat="1" ht="14.25">
      <c r="B33" s="444" t="s">
        <v>12</v>
      </c>
      <c r="C33" s="446">
        <v>1.4</v>
      </c>
      <c r="D33" s="446">
        <v>1.5</v>
      </c>
      <c r="E33" s="446">
        <v>1.7</v>
      </c>
      <c r="F33" s="446">
        <v>1.7</v>
      </c>
      <c r="G33" s="707">
        <v>1.6</v>
      </c>
      <c r="H33" s="458">
        <v>-0.09999999999999987</v>
      </c>
      <c r="I33" s="457">
        <v>0.20000000000000018</v>
      </c>
      <c r="J33" s="441"/>
      <c r="K33" s="439"/>
    </row>
    <row r="34" spans="2:11" s="425" customFormat="1" ht="28.5">
      <c r="B34" s="456" t="s">
        <v>369</v>
      </c>
      <c r="C34" s="447">
        <v>26</v>
      </c>
      <c r="D34" s="447">
        <v>40</v>
      </c>
      <c r="E34" s="160">
        <v>195</v>
      </c>
      <c r="F34" s="160">
        <v>25</v>
      </c>
      <c r="G34" s="708">
        <v>20</v>
      </c>
      <c r="H34" s="125">
        <v>-5</v>
      </c>
      <c r="I34" s="125">
        <v>-6</v>
      </c>
      <c r="J34" s="167"/>
      <c r="K34" s="439"/>
    </row>
    <row r="35" spans="2:11" s="425" customFormat="1" ht="14.25">
      <c r="B35" s="426" t="s">
        <v>227</v>
      </c>
      <c r="C35" s="446">
        <v>14.6</v>
      </c>
      <c r="D35" s="446">
        <v>14.4</v>
      </c>
      <c r="E35" s="457">
        <v>14</v>
      </c>
      <c r="F35" s="457">
        <v>14.3</v>
      </c>
      <c r="G35" s="707">
        <v>14</v>
      </c>
      <c r="H35" s="458">
        <v>-0.3000000000000007</v>
      </c>
      <c r="I35" s="457">
        <v>-0.5999999999999996</v>
      </c>
      <c r="J35" s="167"/>
      <c r="K35" s="439"/>
    </row>
    <row r="36" spans="2:11" s="443" customFormat="1" ht="14.25">
      <c r="B36" s="444" t="s">
        <v>118</v>
      </c>
      <c r="C36" s="446">
        <v>15.4</v>
      </c>
      <c r="D36" s="446">
        <v>15.2</v>
      </c>
      <c r="E36" s="457">
        <v>14.8</v>
      </c>
      <c r="F36" s="457">
        <v>15.1</v>
      </c>
      <c r="G36" s="707">
        <v>15</v>
      </c>
      <c r="H36" s="458">
        <v>-0.09999999999999964</v>
      </c>
      <c r="I36" s="457">
        <v>-0.40000000000000036</v>
      </c>
      <c r="J36" s="167"/>
      <c r="K36" s="439"/>
    </row>
    <row r="37" spans="2:11" s="443" customFormat="1" ht="14.25">
      <c r="B37" s="444" t="s">
        <v>119</v>
      </c>
      <c r="C37" s="446">
        <v>16.6</v>
      </c>
      <c r="D37" s="446">
        <v>16.5</v>
      </c>
      <c r="E37" s="457">
        <v>15.6</v>
      </c>
      <c r="F37" s="457">
        <v>15.9</v>
      </c>
      <c r="G37" s="707">
        <v>15.8</v>
      </c>
      <c r="H37" s="458">
        <v>-0.09999999999999964</v>
      </c>
      <c r="I37" s="457">
        <v>-0.8000000000000007</v>
      </c>
      <c r="J37" s="167"/>
      <c r="K37" s="439"/>
    </row>
    <row r="38" spans="2:10" ht="14.25">
      <c r="B38" s="449" t="s">
        <v>260</v>
      </c>
      <c r="C38" s="448">
        <v>7.9</v>
      </c>
      <c r="D38" s="448">
        <v>7.9</v>
      </c>
      <c r="E38" s="157">
        <v>7.5</v>
      </c>
      <c r="F38" s="157">
        <v>7.6</v>
      </c>
      <c r="G38" s="709">
        <v>7.6</v>
      </c>
      <c r="H38" s="458">
        <v>0</v>
      </c>
      <c r="I38" s="157">
        <v>-0.3000000000000007</v>
      </c>
      <c r="J38" s="58"/>
    </row>
    <row r="39" spans="2:10" ht="28.5">
      <c r="B39" s="450" t="s">
        <v>288</v>
      </c>
      <c r="C39" s="421">
        <v>138</v>
      </c>
      <c r="D39" s="421">
        <v>150</v>
      </c>
      <c r="E39" s="58">
        <v>141</v>
      </c>
      <c r="F39" s="58">
        <v>131</v>
      </c>
      <c r="G39" s="59">
        <v>125</v>
      </c>
      <c r="H39" s="125">
        <v>-6</v>
      </c>
      <c r="I39" s="69">
        <v>-13</v>
      </c>
      <c r="J39" s="167"/>
    </row>
    <row r="40" spans="2:10" ht="14.25">
      <c r="B40" s="783" t="s">
        <v>367</v>
      </c>
      <c r="C40" s="58" t="s">
        <v>207</v>
      </c>
      <c r="D40" s="58" t="s">
        <v>207</v>
      </c>
      <c r="E40" s="58" t="s">
        <v>207</v>
      </c>
      <c r="F40" s="58" t="s">
        <v>207</v>
      </c>
      <c r="G40" s="59">
        <v>110</v>
      </c>
      <c r="H40" s="125" t="s">
        <v>368</v>
      </c>
      <c r="I40" s="69" t="s">
        <v>368</v>
      </c>
      <c r="J40" s="167"/>
    </row>
    <row r="41" spans="5:10" ht="14.25">
      <c r="E41" s="58"/>
      <c r="F41" s="58"/>
      <c r="G41" s="59"/>
      <c r="H41" s="587"/>
      <c r="I41" s="458"/>
      <c r="J41" s="458"/>
    </row>
    <row r="42" spans="5:10" ht="14.25">
      <c r="E42" s="58"/>
      <c r="F42" s="58"/>
      <c r="G42" s="59"/>
      <c r="H42" s="457"/>
      <c r="I42" s="457"/>
      <c r="J42" s="457"/>
    </row>
    <row r="43" spans="2:7" ht="14.25">
      <c r="B43" s="449" t="s">
        <v>326</v>
      </c>
      <c r="G43" s="437"/>
    </row>
    <row r="44" spans="2:7" ht="14.25">
      <c r="B44" s="1" t="s">
        <v>391</v>
      </c>
      <c r="C44" s="428"/>
      <c r="D44" s="428"/>
      <c r="E44" s="428"/>
      <c r="F44" s="428"/>
      <c r="G44" s="437"/>
    </row>
    <row r="45" spans="3:7" ht="14.25">
      <c r="C45" s="428"/>
      <c r="D45" s="428"/>
      <c r="E45" s="428"/>
      <c r="F45" s="428"/>
      <c r="G45" s="451"/>
    </row>
    <row r="46" spans="3:7" ht="14.25">
      <c r="C46" s="428"/>
      <c r="D46" s="428"/>
      <c r="E46" s="428"/>
      <c r="F46" s="428"/>
      <c r="G46" s="451"/>
    </row>
    <row r="47" ht="14.25">
      <c r="G47" s="451"/>
    </row>
    <row r="48" ht="14.25">
      <c r="G48" s="451"/>
    </row>
    <row r="49" ht="14.25">
      <c r="G49" s="451"/>
    </row>
    <row r="50" ht="14.25">
      <c r="G50" s="451"/>
    </row>
    <row r="51" ht="14.25">
      <c r="G51" s="451"/>
    </row>
    <row r="52" ht="14.25">
      <c r="G52" s="451"/>
    </row>
    <row r="53" ht="14.25">
      <c r="G53" s="451"/>
    </row>
    <row r="54" ht="14.25">
      <c r="G54" s="451"/>
    </row>
    <row r="55" ht="14.25">
      <c r="G55" s="451"/>
    </row>
    <row r="56" ht="14.25">
      <c r="G56" s="451"/>
    </row>
    <row r="57" ht="14.25">
      <c r="G57" s="451"/>
    </row>
    <row r="58" ht="14.25">
      <c r="G58" s="451"/>
    </row>
    <row r="59" ht="14.25">
      <c r="G59" s="451"/>
    </row>
    <row r="60" ht="14.25">
      <c r="G60" s="451"/>
    </row>
    <row r="61" ht="14.25">
      <c r="G61" s="451"/>
    </row>
    <row r="62" ht="14.25">
      <c r="G62" s="451"/>
    </row>
    <row r="63" ht="14.25">
      <c r="G63" s="451"/>
    </row>
    <row r="64" ht="14.25">
      <c r="G64" s="451"/>
    </row>
    <row r="65" ht="14.25">
      <c r="G65" s="451"/>
    </row>
    <row r="66" ht="14.25">
      <c r="G66" s="451"/>
    </row>
    <row r="67" ht="14.25">
      <c r="G67" s="451"/>
    </row>
    <row r="68" ht="14.25">
      <c r="G68" s="451"/>
    </row>
    <row r="69" ht="14.25">
      <c r="G69" s="451"/>
    </row>
    <row r="70" ht="14.25">
      <c r="G70" s="451"/>
    </row>
    <row r="71" ht="14.25">
      <c r="G71" s="451"/>
    </row>
    <row r="72" ht="14.25">
      <c r="G72" s="451"/>
    </row>
    <row r="73" ht="14.25">
      <c r="G73" s="451"/>
    </row>
    <row r="74" ht="14.25">
      <c r="G74" s="451"/>
    </row>
    <row r="75" ht="14.25">
      <c r="G75" s="451"/>
    </row>
    <row r="76" ht="14.25">
      <c r="G76" s="451"/>
    </row>
    <row r="77" ht="14.25">
      <c r="G77" s="451"/>
    </row>
    <row r="78" ht="14.25">
      <c r="G78" s="451"/>
    </row>
    <row r="79" ht="14.25">
      <c r="G79" s="451"/>
    </row>
    <row r="80" ht="14.25">
      <c r="G80" s="451"/>
    </row>
    <row r="81" ht="14.25">
      <c r="G81" s="451"/>
    </row>
    <row r="82" ht="14.25">
      <c r="G82" s="451"/>
    </row>
    <row r="83" ht="14.25">
      <c r="G83" s="451"/>
    </row>
    <row r="84" ht="14.25">
      <c r="G84" s="451"/>
    </row>
    <row r="85" ht="14.25">
      <c r="G85" s="451"/>
    </row>
    <row r="86" ht="14.25">
      <c r="G86" s="451"/>
    </row>
    <row r="87" ht="14.25">
      <c r="G87" s="451"/>
    </row>
    <row r="88" ht="14.25">
      <c r="G88" s="451"/>
    </row>
    <row r="89" ht="14.25">
      <c r="G89" s="451"/>
    </row>
    <row r="90" ht="14.25">
      <c r="G90" s="451"/>
    </row>
    <row r="91" ht="14.25">
      <c r="G91" s="451"/>
    </row>
    <row r="92" ht="14.25">
      <c r="G92" s="451"/>
    </row>
    <row r="93" ht="14.25">
      <c r="G93" s="451"/>
    </row>
    <row r="94" ht="14.25">
      <c r="G94" s="451"/>
    </row>
    <row r="95" ht="14.25">
      <c r="G95" s="451"/>
    </row>
    <row r="96" ht="14.25">
      <c r="G96" s="451"/>
    </row>
    <row r="97" ht="14.25">
      <c r="G97" s="451"/>
    </row>
    <row r="98" ht="14.25">
      <c r="G98" s="451"/>
    </row>
    <row r="99" ht="14.25">
      <c r="G99" s="451"/>
    </row>
    <row r="100" ht="14.25">
      <c r="G100" s="451"/>
    </row>
    <row r="101" ht="14.25">
      <c r="G101" s="451"/>
    </row>
    <row r="102" ht="14.25">
      <c r="G102" s="451"/>
    </row>
    <row r="103" ht="14.25">
      <c r="G103" s="451"/>
    </row>
    <row r="104" ht="14.25">
      <c r="G104" s="451"/>
    </row>
    <row r="105" ht="14.25">
      <c r="G105" s="451"/>
    </row>
    <row r="106" ht="14.25">
      <c r="G106" s="451"/>
    </row>
    <row r="107" ht="14.25">
      <c r="G107" s="451"/>
    </row>
    <row r="108" ht="14.25">
      <c r="G108" s="451"/>
    </row>
    <row r="109" ht="14.25">
      <c r="G109" s="451"/>
    </row>
    <row r="110" ht="14.25">
      <c r="G110" s="451"/>
    </row>
    <row r="111" ht="14.25">
      <c r="G111" s="451"/>
    </row>
    <row r="112" ht="14.25">
      <c r="G112" s="451"/>
    </row>
    <row r="113" ht="14.25">
      <c r="G113" s="451"/>
    </row>
    <row r="114" ht="14.25">
      <c r="G114" s="451"/>
    </row>
    <row r="115" ht="14.25">
      <c r="G115" s="451"/>
    </row>
    <row r="116" ht="14.25">
      <c r="G116" s="451"/>
    </row>
    <row r="117" ht="14.25">
      <c r="G117" s="451"/>
    </row>
    <row r="118" ht="14.25">
      <c r="G118" s="451"/>
    </row>
    <row r="119" ht="14.25">
      <c r="G119" s="451"/>
    </row>
    <row r="120" ht="14.25">
      <c r="G120" s="451"/>
    </row>
    <row r="121" ht="14.25">
      <c r="G121" s="451"/>
    </row>
    <row r="122" ht="14.25">
      <c r="G122" s="451"/>
    </row>
    <row r="123" ht="14.25">
      <c r="G123" s="451"/>
    </row>
    <row r="124" ht="14.25">
      <c r="G124" s="451"/>
    </row>
    <row r="125" ht="14.25">
      <c r="G125" s="451"/>
    </row>
    <row r="126" ht="14.25">
      <c r="G126" s="451"/>
    </row>
    <row r="127" ht="14.25">
      <c r="G127" s="451"/>
    </row>
    <row r="128" ht="14.25">
      <c r="G128" s="451"/>
    </row>
    <row r="129" ht="14.25">
      <c r="G129" s="451"/>
    </row>
    <row r="130" ht="14.25">
      <c r="G130" s="451"/>
    </row>
    <row r="131" ht="14.25">
      <c r="G131" s="451"/>
    </row>
    <row r="132" ht="14.25">
      <c r="G132" s="451"/>
    </row>
    <row r="133" ht="14.25">
      <c r="G133" s="451"/>
    </row>
    <row r="134" ht="14.25">
      <c r="G134" s="451"/>
    </row>
    <row r="135" ht="14.25">
      <c r="G135" s="451"/>
    </row>
    <row r="136" ht="14.25">
      <c r="G136" s="451"/>
    </row>
    <row r="137" ht="14.25">
      <c r="G137" s="451"/>
    </row>
    <row r="138" ht="14.25">
      <c r="G138" s="451"/>
    </row>
    <row r="139" ht="14.25">
      <c r="G139" s="451"/>
    </row>
    <row r="140" ht="14.25">
      <c r="G140" s="451"/>
    </row>
    <row r="141" ht="14.25">
      <c r="G141" s="451"/>
    </row>
    <row r="142" ht="14.25">
      <c r="G142" s="451"/>
    </row>
    <row r="143" ht="14.25">
      <c r="G143" s="451"/>
    </row>
    <row r="144" ht="14.25">
      <c r="G144" s="451"/>
    </row>
    <row r="145" ht="14.25">
      <c r="G145" s="452"/>
    </row>
    <row r="146" ht="14.25">
      <c r="G146" s="452"/>
    </row>
    <row r="147" ht="14.25">
      <c r="G147" s="452"/>
    </row>
    <row r="148" ht="14.25">
      <c r="G148" s="452"/>
    </row>
    <row r="149" ht="14.25">
      <c r="G149" s="452"/>
    </row>
    <row r="150" ht="14.25">
      <c r="G150" s="452"/>
    </row>
  </sheetData>
  <sheetProtection/>
  <mergeCells count="1">
    <mergeCell ref="A2:B2"/>
  </mergeCells>
  <hyperlinks>
    <hyperlink ref="A2" location="Index!A1" display="Back to Index"/>
  </hyperlinks>
  <printOptions gridLines="1"/>
  <pageMargins left="0.7086614173228347" right="0.2362204724409449" top="0.984251968503937" bottom="0.984251968503937" header="0.5118110236220472" footer="0.5118110236220472"/>
  <pageSetup fitToHeight="1" fitToWidth="1" horizontalDpi="600" verticalDpi="600" orientation="landscape" paperSize="9" scale="66" r:id="rId1"/>
  <headerFooter alignWithMargins="0">
    <oddFooter>&amp;L&amp;D &amp;T&amp;R&amp;F&amp;A</oddFooter>
  </headerFooter>
</worksheet>
</file>

<file path=xl/worksheets/sheet20.xml><?xml version="1.0" encoding="utf-8"?>
<worksheet xmlns="http://schemas.openxmlformats.org/spreadsheetml/2006/main" xmlns:r="http://schemas.openxmlformats.org/officeDocument/2006/relationships">
  <sheetPr>
    <tabColor indexed="12"/>
    <pageSetUpPr fitToPage="1"/>
  </sheetPr>
  <dimension ref="A1:N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G14" sqref="G14"/>
    </sheetView>
  </sheetViews>
  <sheetFormatPr defaultColWidth="9.140625" defaultRowHeight="12.75"/>
  <cols>
    <col min="1" max="1" width="4.00390625" style="10" customWidth="1"/>
    <col min="2" max="2" width="4.28125" style="10" customWidth="1"/>
    <col min="3" max="3" width="42.28125" style="1" customWidth="1"/>
    <col min="4" max="7" width="9.28125" style="58" customWidth="1"/>
    <col min="8" max="8" width="10.28125" style="59" customWidth="1"/>
    <col min="9" max="9" width="8.421875" style="69" customWidth="1"/>
    <col min="10" max="10" width="8.28125" style="69" customWidth="1"/>
    <col min="11" max="16384" width="9.140625" style="10" customWidth="1"/>
  </cols>
  <sheetData>
    <row r="1" spans="1:10" s="23" customFormat="1" ht="20.25">
      <c r="A1" s="22" t="s">
        <v>23</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6" customHeight="1">
      <c r="A3" s="28"/>
      <c r="B3" s="15"/>
      <c r="D3" s="150"/>
      <c r="E3" s="150"/>
      <c r="F3" s="589"/>
      <c r="G3" s="589"/>
      <c r="H3" s="178"/>
      <c r="I3" s="50"/>
      <c r="J3" s="50"/>
    </row>
    <row r="4" spans="1:10" s="14" customFormat="1" ht="14.25" customHeight="1">
      <c r="A4" s="28" t="s">
        <v>414</v>
      </c>
      <c r="B4" s="15"/>
      <c r="D4" s="7"/>
      <c r="E4" s="7"/>
      <c r="F4" s="7"/>
      <c r="G4" s="7"/>
      <c r="H4" s="61"/>
      <c r="I4" s="50"/>
      <c r="J4" s="50"/>
    </row>
    <row r="5" spans="1:14" ht="14.25">
      <c r="A5" s="819"/>
      <c r="B5" s="19" t="s">
        <v>2</v>
      </c>
      <c r="D5" s="58">
        <v>139</v>
      </c>
      <c r="E5" s="58">
        <v>146</v>
      </c>
      <c r="F5" s="58">
        <v>226</v>
      </c>
      <c r="G5" s="58">
        <v>251</v>
      </c>
      <c r="H5" s="188">
        <v>270</v>
      </c>
      <c r="I5" s="200">
        <v>7.569721115537842</v>
      </c>
      <c r="J5" s="200">
        <v>94.24460431654676</v>
      </c>
      <c r="K5" s="819"/>
      <c r="L5" s="819"/>
      <c r="M5" s="819"/>
      <c r="N5" s="819"/>
    </row>
    <row r="6" spans="1:14" ht="14.25">
      <c r="A6" s="819"/>
      <c r="B6" s="774" t="s">
        <v>140</v>
      </c>
      <c r="C6" s="672"/>
      <c r="D6" s="58">
        <v>10</v>
      </c>
      <c r="E6" s="58">
        <v>14</v>
      </c>
      <c r="F6" s="58">
        <v>9</v>
      </c>
      <c r="G6" s="58">
        <v>16</v>
      </c>
      <c r="H6" s="188">
        <v>14</v>
      </c>
      <c r="I6" s="200">
        <v>-12.5</v>
      </c>
      <c r="J6" s="200">
        <v>39.99999999999999</v>
      </c>
      <c r="K6" s="819"/>
      <c r="L6" s="819"/>
      <c r="M6" s="819"/>
      <c r="N6" s="819"/>
    </row>
    <row r="7" spans="1:14" ht="14.25">
      <c r="A7" s="819"/>
      <c r="B7" s="774" t="s">
        <v>182</v>
      </c>
      <c r="C7" s="672"/>
      <c r="D7" s="58">
        <v>72</v>
      </c>
      <c r="E7" s="58">
        <v>68</v>
      </c>
      <c r="F7" s="58">
        <v>112</v>
      </c>
      <c r="G7" s="58">
        <v>59</v>
      </c>
      <c r="H7" s="188">
        <v>110</v>
      </c>
      <c r="I7" s="200">
        <v>86.44067796610169</v>
      </c>
      <c r="J7" s="200">
        <v>52.77777777777777</v>
      </c>
      <c r="K7" s="819"/>
      <c r="L7" s="819"/>
      <c r="M7" s="819"/>
      <c r="N7" s="819"/>
    </row>
    <row r="8" spans="1:14" ht="14.25">
      <c r="A8" s="819"/>
      <c r="B8" s="19" t="s">
        <v>3</v>
      </c>
      <c r="D8" s="58">
        <v>221</v>
      </c>
      <c r="E8" s="58">
        <v>228</v>
      </c>
      <c r="F8" s="58">
        <v>226</v>
      </c>
      <c r="G8" s="58">
        <v>326</v>
      </c>
      <c r="H8" s="188">
        <v>394</v>
      </c>
      <c r="I8" s="200">
        <v>20.858895705521462</v>
      </c>
      <c r="J8" s="200">
        <v>78.28054298642535</v>
      </c>
      <c r="K8" s="819"/>
      <c r="L8" s="819"/>
      <c r="M8" s="819"/>
      <c r="N8" s="819"/>
    </row>
    <row r="9" spans="1:14" ht="14.25">
      <c r="A9" s="819"/>
      <c r="B9" s="19" t="s">
        <v>0</v>
      </c>
      <c r="D9" s="58">
        <v>95</v>
      </c>
      <c r="E9" s="58">
        <v>63</v>
      </c>
      <c r="F9" s="58">
        <v>44</v>
      </c>
      <c r="G9" s="58">
        <v>39</v>
      </c>
      <c r="H9" s="188">
        <v>129</v>
      </c>
      <c r="I9" s="200" t="s">
        <v>437</v>
      </c>
      <c r="J9" s="200">
        <v>35.78947368421053</v>
      </c>
      <c r="K9" s="819"/>
      <c r="L9" s="819"/>
      <c r="M9" s="819"/>
      <c r="N9" s="819"/>
    </row>
    <row r="10" spans="1:14" ht="14.25">
      <c r="A10" s="819"/>
      <c r="B10" s="19" t="s">
        <v>5</v>
      </c>
      <c r="D10" s="69">
        <v>32</v>
      </c>
      <c r="E10" s="69">
        <v>-74</v>
      </c>
      <c r="F10" s="69">
        <v>-862</v>
      </c>
      <c r="G10" s="69">
        <v>-40</v>
      </c>
      <c r="H10" s="335">
        <v>38</v>
      </c>
      <c r="I10" s="200" t="s">
        <v>353</v>
      </c>
      <c r="J10" s="200">
        <v>18.75</v>
      </c>
      <c r="K10" s="819"/>
      <c r="L10" s="819"/>
      <c r="M10" s="819"/>
      <c r="N10" s="819"/>
    </row>
    <row r="11" spans="1:14" ht="14.25">
      <c r="A11" s="819"/>
      <c r="B11" s="20" t="s">
        <v>6</v>
      </c>
      <c r="D11" s="58">
        <v>94</v>
      </c>
      <c r="E11" s="58">
        <v>239</v>
      </c>
      <c r="F11" s="58">
        <v>1044</v>
      </c>
      <c r="G11" s="58">
        <v>327</v>
      </c>
      <c r="H11" s="188">
        <v>227</v>
      </c>
      <c r="I11" s="200">
        <v>-30.58103975535168</v>
      </c>
      <c r="J11" s="200" t="s">
        <v>437</v>
      </c>
      <c r="K11" s="819"/>
      <c r="L11" s="819"/>
      <c r="M11" s="819"/>
      <c r="N11" s="819"/>
    </row>
    <row r="12" spans="1:14" ht="14.25">
      <c r="A12" s="819"/>
      <c r="B12" s="819"/>
      <c r="F12" s="236"/>
      <c r="G12" s="236"/>
      <c r="H12" s="198"/>
      <c r="I12" s="364"/>
      <c r="J12" s="364"/>
      <c r="K12" s="819"/>
      <c r="L12" s="819"/>
      <c r="M12" s="819"/>
      <c r="N12" s="819"/>
    </row>
    <row r="13" spans="1:10" s="14" customFormat="1" ht="14.25" customHeight="1">
      <c r="A13" s="28" t="s">
        <v>413</v>
      </c>
      <c r="B13" s="15"/>
      <c r="D13" s="79"/>
      <c r="E13" s="79"/>
      <c r="F13" s="255"/>
      <c r="G13" s="255"/>
      <c r="H13" s="197"/>
      <c r="I13" s="375"/>
      <c r="J13" s="364"/>
    </row>
    <row r="14" spans="1:14" ht="14.25">
      <c r="A14" s="819"/>
      <c r="B14" s="48" t="s">
        <v>241</v>
      </c>
      <c r="D14" s="58">
        <v>44681</v>
      </c>
      <c r="E14" s="58">
        <v>45462</v>
      </c>
      <c r="F14" s="58">
        <v>49411</v>
      </c>
      <c r="G14" s="58">
        <v>51807</v>
      </c>
      <c r="H14" s="59">
        <v>55410</v>
      </c>
      <c r="I14" s="69">
        <v>6.954658636863753</v>
      </c>
      <c r="J14" s="69">
        <v>24.01244376804459</v>
      </c>
      <c r="K14" s="413"/>
      <c r="L14" s="413"/>
      <c r="M14" s="413"/>
      <c r="N14" s="413"/>
    </row>
    <row r="15" spans="1:14" ht="14.25">
      <c r="A15" s="819"/>
      <c r="B15" s="19" t="s">
        <v>8</v>
      </c>
      <c r="D15" s="58">
        <v>36060</v>
      </c>
      <c r="E15" s="58">
        <v>41705</v>
      </c>
      <c r="F15" s="58">
        <v>39160</v>
      </c>
      <c r="G15" s="58">
        <v>42797</v>
      </c>
      <c r="H15" s="59">
        <v>45974</v>
      </c>
      <c r="I15" s="69">
        <v>7.423417529266074</v>
      </c>
      <c r="J15" s="69">
        <v>27.493067110371605</v>
      </c>
      <c r="K15" s="413"/>
      <c r="L15" s="413"/>
      <c r="M15" s="413"/>
      <c r="N15" s="413"/>
    </row>
    <row r="16" spans="1:14" ht="14.25">
      <c r="A16" s="819"/>
      <c r="B16" s="19" t="s">
        <v>46</v>
      </c>
      <c r="D16" s="58">
        <v>49</v>
      </c>
      <c r="E16" s="58">
        <v>51</v>
      </c>
      <c r="F16" s="58">
        <v>61</v>
      </c>
      <c r="G16" s="58">
        <v>89</v>
      </c>
      <c r="H16" s="59">
        <v>52</v>
      </c>
      <c r="I16" s="69">
        <v>-41.57303370786517</v>
      </c>
      <c r="J16" s="69">
        <v>6.1224489795918435</v>
      </c>
      <c r="K16" s="413"/>
      <c r="L16" s="413"/>
      <c r="M16" s="413"/>
      <c r="N16" s="413"/>
    </row>
    <row r="17" spans="2:14" ht="14.25">
      <c r="B17" s="19" t="s">
        <v>47</v>
      </c>
      <c r="D17" s="58">
        <v>56</v>
      </c>
      <c r="E17" s="58">
        <v>58</v>
      </c>
      <c r="F17" s="58">
        <v>58</v>
      </c>
      <c r="G17" s="58">
        <v>60</v>
      </c>
      <c r="H17" s="59">
        <v>60</v>
      </c>
      <c r="I17" s="69">
        <v>0</v>
      </c>
      <c r="J17" s="69">
        <v>7.14285714285714</v>
      </c>
      <c r="K17" s="413"/>
      <c r="L17" s="413"/>
      <c r="M17" s="413"/>
      <c r="N17" s="413"/>
    </row>
    <row r="18" spans="2:14" ht="14.25">
      <c r="B18" s="819"/>
      <c r="K18" s="819"/>
      <c r="L18" s="270"/>
      <c r="M18" s="819"/>
      <c r="N18" s="819"/>
    </row>
    <row r="20" spans="2:14" ht="14.25">
      <c r="B20" s="192" t="s">
        <v>317</v>
      </c>
      <c r="D20" s="151"/>
      <c r="E20" s="151"/>
      <c r="K20" s="819"/>
      <c r="L20" s="819"/>
      <c r="M20" s="819"/>
      <c r="N20" s="819"/>
    </row>
    <row r="21" spans="2:14" ht="14.25">
      <c r="B21" s="819"/>
      <c r="D21" s="151"/>
      <c r="E21" s="151"/>
      <c r="K21" s="819"/>
      <c r="L21" s="819"/>
      <c r="M21" s="819"/>
      <c r="N21" s="819"/>
    </row>
    <row r="22" spans="2:14" ht="14.25">
      <c r="B22" s="819"/>
      <c r="D22" s="151"/>
      <c r="E22" s="151"/>
      <c r="F22" s="187"/>
      <c r="G22" s="187"/>
      <c r="K22" s="819"/>
      <c r="L22" s="819"/>
      <c r="M22" s="819"/>
      <c r="N22" s="819"/>
    </row>
    <row r="23" spans="2:14" ht="14.25">
      <c r="B23" s="819"/>
      <c r="D23" s="151"/>
      <c r="E23" s="151"/>
      <c r="F23" s="187"/>
      <c r="G23" s="187"/>
      <c r="H23" s="176"/>
      <c r="K23" s="819"/>
      <c r="L23" s="819"/>
      <c r="M23" s="819"/>
      <c r="N23" s="819"/>
    </row>
    <row r="24" spans="2:14" ht="14.25">
      <c r="B24" s="819"/>
      <c r="D24" s="151"/>
      <c r="E24" s="151"/>
      <c r="F24" s="187"/>
      <c r="G24" s="187"/>
      <c r="H24" s="176"/>
      <c r="K24" s="819"/>
      <c r="L24" s="819"/>
      <c r="M24" s="819"/>
      <c r="N24" s="819"/>
    </row>
    <row r="25" spans="2:14" ht="14.25">
      <c r="B25" s="819"/>
      <c r="F25" s="187"/>
      <c r="G25" s="187"/>
      <c r="H25" s="176"/>
      <c r="K25" s="819"/>
      <c r="L25" s="819"/>
      <c r="M25" s="819"/>
      <c r="N25" s="819"/>
    </row>
    <row r="26" spans="2:14" ht="14.25">
      <c r="B26" s="819"/>
      <c r="F26" s="187"/>
      <c r="G26" s="187"/>
      <c r="H26" s="176"/>
      <c r="K26" s="819"/>
      <c r="L26" s="819"/>
      <c r="M26" s="819"/>
      <c r="N26" s="819"/>
    </row>
    <row r="27" spans="2:14" ht="14.25">
      <c r="B27" s="819"/>
      <c r="F27" s="187"/>
      <c r="G27" s="187"/>
      <c r="H27" s="176"/>
      <c r="K27" s="819"/>
      <c r="L27" s="819"/>
      <c r="M27" s="819"/>
      <c r="N27" s="819"/>
    </row>
    <row r="28" spans="2:14" ht="14.25">
      <c r="B28" s="819"/>
      <c r="F28" s="187"/>
      <c r="G28" s="187"/>
      <c r="H28" s="176"/>
      <c r="K28" s="819"/>
      <c r="L28" s="819"/>
      <c r="M28" s="819"/>
      <c r="N28" s="819"/>
    </row>
    <row r="29" spans="2:14" ht="14.25">
      <c r="B29" s="819"/>
      <c r="F29" s="187"/>
      <c r="G29" s="187"/>
      <c r="H29" s="176"/>
      <c r="K29" s="819"/>
      <c r="L29" s="819"/>
      <c r="M29" s="819"/>
      <c r="N29" s="819"/>
    </row>
    <row r="30" spans="2:14" ht="14.25">
      <c r="B30" s="819"/>
      <c r="F30" s="187"/>
      <c r="G30" s="187"/>
      <c r="H30" s="176"/>
      <c r="K30" s="819"/>
      <c r="L30" s="819"/>
      <c r="M30" s="819"/>
      <c r="N30" s="819"/>
    </row>
    <row r="31" spans="2:14" ht="14.25">
      <c r="B31" s="819"/>
      <c r="F31" s="187"/>
      <c r="G31" s="187"/>
      <c r="H31" s="176"/>
      <c r="K31" s="819"/>
      <c r="L31" s="819"/>
      <c r="M31" s="819"/>
      <c r="N31" s="819"/>
    </row>
    <row r="32" spans="2:14" ht="14.25">
      <c r="B32" s="819"/>
      <c r="F32" s="187"/>
      <c r="G32" s="187"/>
      <c r="H32" s="176"/>
      <c r="K32" s="819"/>
      <c r="L32" s="819"/>
      <c r="M32" s="819"/>
      <c r="N32" s="819"/>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588"/>
      <c r="G142" s="588"/>
      <c r="H142" s="185"/>
    </row>
    <row r="143" spans="6:8" ht="14.25">
      <c r="F143" s="588"/>
      <c r="G143" s="588"/>
      <c r="H143" s="185"/>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18"/>
    <pageSetUpPr fitToPage="1"/>
  </sheetPr>
  <dimension ref="A1:J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R19" sqref="R19"/>
    </sheetView>
  </sheetViews>
  <sheetFormatPr defaultColWidth="9.140625" defaultRowHeight="12.75"/>
  <cols>
    <col min="1" max="1" width="4.00390625" style="10" customWidth="1"/>
    <col min="2" max="2" width="4.28125" style="10" customWidth="1"/>
    <col min="3" max="3" width="42.140625" style="1" customWidth="1"/>
    <col min="4" max="7" width="10.28125" style="58" customWidth="1"/>
    <col min="8" max="8" width="10.28125" style="59" customWidth="1"/>
    <col min="9" max="9" width="9.421875" style="69" customWidth="1"/>
    <col min="10" max="10" width="8.28125" style="69" customWidth="1"/>
    <col min="11" max="16384" width="9.140625" style="10" customWidth="1"/>
  </cols>
  <sheetData>
    <row r="1" spans="1:10" s="23" customFormat="1" ht="20.25">
      <c r="A1" s="22" t="s">
        <v>33</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4.5" customHeight="1">
      <c r="A3" s="43"/>
      <c r="B3" s="15"/>
      <c r="D3" s="80"/>
      <c r="E3" s="80"/>
      <c r="F3" s="80"/>
      <c r="G3" s="80"/>
      <c r="H3" s="70"/>
      <c r="I3" s="50"/>
      <c r="J3" s="50"/>
    </row>
    <row r="4" spans="1:10" s="14" customFormat="1" ht="14.25" customHeight="1">
      <c r="A4" s="43" t="s">
        <v>415</v>
      </c>
      <c r="B4" s="15"/>
      <c r="D4" s="80"/>
      <c r="E4" s="80"/>
      <c r="F4" s="183"/>
      <c r="G4" s="183"/>
      <c r="H4" s="189"/>
      <c r="I4" s="50"/>
      <c r="J4" s="50"/>
    </row>
    <row r="5" spans="1:10" ht="14.25">
      <c r="A5" s="819"/>
      <c r="B5" s="48" t="s">
        <v>2</v>
      </c>
      <c r="C5" s="819"/>
      <c r="D5" s="58">
        <v>1184</v>
      </c>
      <c r="E5" s="58">
        <v>1238</v>
      </c>
      <c r="F5" s="58">
        <v>1310</v>
      </c>
      <c r="G5" s="58">
        <v>1369</v>
      </c>
      <c r="H5" s="59">
        <v>1360</v>
      </c>
      <c r="I5" s="69">
        <v>-0.6574141709276837</v>
      </c>
      <c r="J5" s="69">
        <v>14.864864864864868</v>
      </c>
    </row>
    <row r="6" spans="1:10" ht="14.25">
      <c r="A6" s="819"/>
      <c r="B6" s="673" t="s">
        <v>140</v>
      </c>
      <c r="C6" s="672"/>
      <c r="D6" s="58">
        <v>427</v>
      </c>
      <c r="E6" s="58">
        <v>418</v>
      </c>
      <c r="F6" s="58">
        <v>435</v>
      </c>
      <c r="G6" s="58">
        <v>414</v>
      </c>
      <c r="H6" s="59">
        <v>467</v>
      </c>
      <c r="I6" s="69">
        <v>12.80193236714975</v>
      </c>
      <c r="J6" s="69">
        <v>9.36768149882905</v>
      </c>
    </row>
    <row r="7" spans="1:10" ht="14.25">
      <c r="A7" s="819"/>
      <c r="B7" s="673" t="s">
        <v>182</v>
      </c>
      <c r="C7" s="672"/>
      <c r="D7" s="58">
        <v>259</v>
      </c>
      <c r="E7" s="58">
        <v>267</v>
      </c>
      <c r="F7" s="58">
        <v>280</v>
      </c>
      <c r="G7" s="58">
        <v>197</v>
      </c>
      <c r="H7" s="59">
        <v>257</v>
      </c>
      <c r="I7" s="69">
        <v>30.456852791878177</v>
      </c>
      <c r="J7" s="69">
        <v>-0.7722007722007707</v>
      </c>
    </row>
    <row r="8" spans="1:10" ht="14.25">
      <c r="A8" s="819"/>
      <c r="B8" s="48" t="s">
        <v>3</v>
      </c>
      <c r="C8" s="819"/>
      <c r="D8" s="58">
        <v>1870</v>
      </c>
      <c r="E8" s="58">
        <v>1923</v>
      </c>
      <c r="F8" s="58">
        <v>2025</v>
      </c>
      <c r="G8" s="58">
        <v>1980</v>
      </c>
      <c r="H8" s="59">
        <v>2084</v>
      </c>
      <c r="I8" s="69">
        <v>5.252525252525242</v>
      </c>
      <c r="J8" s="69">
        <v>11.443850267379684</v>
      </c>
    </row>
    <row r="9" spans="1:10" ht="14.25">
      <c r="A9" s="819"/>
      <c r="B9" s="48" t="s">
        <v>0</v>
      </c>
      <c r="C9" s="819"/>
      <c r="D9" s="58">
        <v>734</v>
      </c>
      <c r="E9" s="58">
        <v>746</v>
      </c>
      <c r="F9" s="58">
        <v>746</v>
      </c>
      <c r="G9" s="58">
        <v>800</v>
      </c>
      <c r="H9" s="59">
        <v>849</v>
      </c>
      <c r="I9" s="69">
        <v>6.125000000000003</v>
      </c>
      <c r="J9" s="69">
        <v>15.667574931880113</v>
      </c>
    </row>
    <row r="10" spans="1:10" ht="14.25">
      <c r="A10" s="819"/>
      <c r="B10" s="48" t="s">
        <v>5</v>
      </c>
      <c r="C10" s="819"/>
      <c r="D10" s="58">
        <v>140</v>
      </c>
      <c r="E10" s="58">
        <v>217</v>
      </c>
      <c r="F10" s="58">
        <v>737</v>
      </c>
      <c r="G10" s="58">
        <v>39</v>
      </c>
      <c r="H10" s="59">
        <v>125</v>
      </c>
      <c r="I10" s="69" t="s">
        <v>437</v>
      </c>
      <c r="J10" s="69">
        <v>-10.71428571428571</v>
      </c>
    </row>
    <row r="11" spans="1:10" ht="14.25">
      <c r="A11" s="819"/>
      <c r="B11" s="49" t="s">
        <v>6</v>
      </c>
      <c r="C11" s="819"/>
      <c r="D11" s="58">
        <v>996</v>
      </c>
      <c r="E11" s="58">
        <v>960</v>
      </c>
      <c r="F11" s="58">
        <v>542</v>
      </c>
      <c r="G11" s="58">
        <v>1141</v>
      </c>
      <c r="H11" s="59">
        <v>1110</v>
      </c>
      <c r="I11" s="69">
        <v>-2.7169149868536357</v>
      </c>
      <c r="J11" s="69">
        <v>11.44578313253013</v>
      </c>
    </row>
    <row r="12" spans="1:10" ht="14.25">
      <c r="A12" s="819"/>
      <c r="B12" s="49" t="s">
        <v>45</v>
      </c>
      <c r="C12" s="819"/>
      <c r="D12" s="58">
        <v>113</v>
      </c>
      <c r="E12" s="58">
        <v>110</v>
      </c>
      <c r="F12" s="58">
        <v>57</v>
      </c>
      <c r="G12" s="58">
        <v>161</v>
      </c>
      <c r="H12" s="59">
        <v>142</v>
      </c>
      <c r="I12" s="69">
        <v>-11.801242236024844</v>
      </c>
      <c r="J12" s="69">
        <v>25.663716814159287</v>
      </c>
    </row>
    <row r="13" spans="1:10" ht="14.25">
      <c r="A13" s="819"/>
      <c r="B13" s="49" t="s">
        <v>37</v>
      </c>
      <c r="C13" s="819"/>
      <c r="D13" s="58">
        <v>850</v>
      </c>
      <c r="E13" s="58">
        <v>820</v>
      </c>
      <c r="F13" s="58">
        <v>447</v>
      </c>
      <c r="G13" s="58">
        <v>949</v>
      </c>
      <c r="H13" s="59">
        <v>938</v>
      </c>
      <c r="I13" s="69">
        <v>-1.1591148577449917</v>
      </c>
      <c r="J13" s="69">
        <v>10.352941176470587</v>
      </c>
    </row>
    <row r="14" spans="1:10" ht="14.25">
      <c r="A14" s="819"/>
      <c r="B14" s="819"/>
      <c r="C14" s="819"/>
      <c r="D14" s="76"/>
      <c r="E14" s="76"/>
      <c r="F14" s="236"/>
      <c r="G14" s="236"/>
      <c r="H14" s="198"/>
      <c r="I14" s="364"/>
      <c r="J14" s="364"/>
    </row>
    <row r="15" spans="1:10" s="14" customFormat="1" ht="14.25" customHeight="1">
      <c r="A15" s="43" t="s">
        <v>413</v>
      </c>
      <c r="B15" s="15"/>
      <c r="D15" s="79"/>
      <c r="E15" s="79"/>
      <c r="F15" s="255"/>
      <c r="G15" s="255"/>
      <c r="H15" s="197"/>
      <c r="I15" s="375"/>
      <c r="J15" s="375"/>
    </row>
    <row r="16" spans="1:10" ht="14.25">
      <c r="A16" s="819"/>
      <c r="B16" s="48" t="s">
        <v>48</v>
      </c>
      <c r="C16" s="819"/>
      <c r="D16" s="58">
        <v>197055</v>
      </c>
      <c r="E16" s="58">
        <v>199941</v>
      </c>
      <c r="F16" s="58">
        <v>206578</v>
      </c>
      <c r="G16" s="58">
        <v>211463</v>
      </c>
      <c r="H16" s="59">
        <v>214013</v>
      </c>
      <c r="I16" s="69">
        <v>1.205884717421024</v>
      </c>
      <c r="J16" s="69">
        <v>8.605719215447461</v>
      </c>
    </row>
    <row r="17" spans="2:10" ht="14.25">
      <c r="B17" s="48" t="s">
        <v>241</v>
      </c>
      <c r="C17" s="819"/>
      <c r="D17" s="58">
        <v>317918</v>
      </c>
      <c r="E17" s="58">
        <v>321137</v>
      </c>
      <c r="F17" s="58">
        <v>331231</v>
      </c>
      <c r="G17" s="58">
        <v>335902</v>
      </c>
      <c r="H17" s="59">
        <v>340394</v>
      </c>
      <c r="I17" s="69">
        <v>1.3372948062232437</v>
      </c>
      <c r="J17" s="69">
        <v>7.069747544964433</v>
      </c>
    </row>
    <row r="18" spans="2:10" ht="14.25">
      <c r="B18" s="48" t="s">
        <v>7</v>
      </c>
      <c r="C18" s="819"/>
      <c r="D18" s="58">
        <v>323001</v>
      </c>
      <c r="E18" s="58">
        <v>326220</v>
      </c>
      <c r="F18" s="58">
        <v>336367</v>
      </c>
      <c r="G18" s="58">
        <v>341038</v>
      </c>
      <c r="H18" s="59">
        <v>345530</v>
      </c>
      <c r="I18" s="69">
        <v>1.3171552730194325</v>
      </c>
      <c r="J18" s="69">
        <v>6.974901006498424</v>
      </c>
    </row>
    <row r="19" spans="2:8" ht="14.25">
      <c r="B19" s="819"/>
      <c r="D19" s="151"/>
      <c r="E19" s="151"/>
      <c r="F19" s="177"/>
      <c r="G19" s="177"/>
      <c r="H19" s="188"/>
    </row>
    <row r="20" spans="2:8" ht="14.25">
      <c r="B20" s="819"/>
      <c r="D20" s="151"/>
      <c r="E20" s="151"/>
      <c r="F20" s="187"/>
      <c r="G20" s="187"/>
      <c r="H20" s="176"/>
    </row>
    <row r="21" spans="2:8" ht="14.25">
      <c r="B21" s="192" t="s">
        <v>317</v>
      </c>
      <c r="D21" s="151"/>
      <c r="E21" s="151"/>
      <c r="F21" s="187"/>
      <c r="G21" s="187"/>
      <c r="H21" s="176"/>
    </row>
    <row r="22" spans="2:8" ht="14.25">
      <c r="B22" s="819"/>
      <c r="F22" s="187"/>
      <c r="G22" s="187"/>
      <c r="H22" s="176"/>
    </row>
    <row r="23" spans="2:8" ht="14.25">
      <c r="B23" s="819"/>
      <c r="F23" s="187"/>
      <c r="G23" s="187"/>
      <c r="H23" s="176"/>
    </row>
    <row r="24" spans="2:8" ht="14.25">
      <c r="B24" s="819"/>
      <c r="F24" s="187"/>
      <c r="G24" s="187"/>
      <c r="H24" s="176"/>
    </row>
    <row r="25" spans="2:8" ht="14.25">
      <c r="B25" s="819"/>
      <c r="F25" s="187"/>
      <c r="G25" s="187"/>
      <c r="H25" s="176"/>
    </row>
    <row r="26" spans="2:8" ht="14.25">
      <c r="B26" s="819"/>
      <c r="D26" s="151"/>
      <c r="E26" s="151"/>
      <c r="F26" s="187"/>
      <c r="G26" s="187"/>
      <c r="H26" s="176"/>
    </row>
    <row r="27" spans="2:8" ht="14.25">
      <c r="B27" s="819"/>
      <c r="D27" s="151"/>
      <c r="E27" s="151"/>
      <c r="F27" s="187"/>
      <c r="G27" s="187"/>
      <c r="H27" s="176"/>
    </row>
    <row r="28" spans="2:8" ht="14.25">
      <c r="B28" s="819"/>
      <c r="D28" s="151"/>
      <c r="E28" s="151"/>
      <c r="F28" s="187"/>
      <c r="G28" s="187"/>
      <c r="H28" s="176"/>
    </row>
    <row r="29" spans="2:8" ht="14.25">
      <c r="B29" s="819"/>
      <c r="D29" s="151"/>
      <c r="E29" s="151"/>
      <c r="F29" s="187"/>
      <c r="G29" s="187"/>
      <c r="H29" s="176"/>
    </row>
    <row r="30" spans="2:8" ht="14.25">
      <c r="B30" s="819"/>
      <c r="D30" s="151"/>
      <c r="E30" s="151"/>
      <c r="F30" s="187"/>
      <c r="G30" s="187"/>
      <c r="H30" s="176"/>
    </row>
    <row r="31" spans="2:8" ht="14.25">
      <c r="B31" s="819"/>
      <c r="D31" s="151"/>
      <c r="E31" s="151"/>
      <c r="F31" s="187"/>
      <c r="G31" s="187"/>
      <c r="H31" s="176"/>
    </row>
    <row r="32" spans="2:8" ht="14.25">
      <c r="B32" s="819"/>
      <c r="F32" s="187"/>
      <c r="G32" s="187"/>
      <c r="H32" s="176"/>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187"/>
      <c r="G142" s="187"/>
      <c r="H142" s="176"/>
    </row>
    <row r="143" spans="6:8" ht="14.25">
      <c r="F143" s="187"/>
      <c r="G143" s="187"/>
      <c r="H143" s="176"/>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row r="149" spans="6:8" ht="14.25">
      <c r="F149" s="588"/>
      <c r="G149" s="588"/>
      <c r="H149" s="185"/>
    </row>
    <row r="150" spans="6:8" ht="14.25">
      <c r="F150" s="588"/>
      <c r="G150" s="588"/>
      <c r="H150" s="185"/>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paperSize="9" scale="89" r:id="rId1"/>
  <headerFooter alignWithMargins="0">
    <oddFooter>&amp;L&amp;8&amp;Z&amp;F&amp;A&amp;R&amp;8&amp;D&amp;T</oddFooter>
  </headerFooter>
</worksheet>
</file>

<file path=xl/worksheets/sheet22.xml><?xml version="1.0" encoding="utf-8"?>
<worksheet xmlns="http://schemas.openxmlformats.org/spreadsheetml/2006/main" xmlns:r="http://schemas.openxmlformats.org/officeDocument/2006/relationships">
  <sheetPr>
    <tabColor indexed="18"/>
    <pageSetUpPr fitToPage="1"/>
  </sheetPr>
  <dimension ref="A1:J150"/>
  <sheetViews>
    <sheetView zoomScale="80" zoomScaleNormal="80" zoomScalePageLayoutView="0" workbookViewId="0" topLeftCell="A1">
      <selection activeCell="O7" sqref="O7"/>
    </sheetView>
  </sheetViews>
  <sheetFormatPr defaultColWidth="9.140625" defaultRowHeight="12.75"/>
  <cols>
    <col min="1" max="1" width="4.00390625" style="10" customWidth="1"/>
    <col min="2" max="2" width="4.28125" style="10" customWidth="1"/>
    <col min="3" max="3" width="42.8515625" style="1" customWidth="1"/>
    <col min="4" max="4" width="9.28125" style="58" customWidth="1"/>
    <col min="5" max="5" width="9.421875" style="58" customWidth="1"/>
    <col min="6" max="7" width="9.28125" style="58" customWidth="1"/>
    <col min="8" max="8" width="9.28125" style="59" customWidth="1"/>
    <col min="9" max="9" width="9.28125" style="69" customWidth="1"/>
    <col min="10" max="10" width="10.00390625" style="69" bestFit="1" customWidth="1"/>
    <col min="11" max="16384" width="9.140625" style="10" customWidth="1"/>
  </cols>
  <sheetData>
    <row r="1" spans="1:10" s="23" customFormat="1" ht="20.25">
      <c r="A1" s="22" t="s">
        <v>34</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6" customHeight="1">
      <c r="A3" s="43"/>
      <c r="B3" s="15"/>
      <c r="D3" s="7"/>
      <c r="E3" s="7"/>
      <c r="F3" s="589"/>
      <c r="G3" s="589"/>
      <c r="H3" s="178"/>
      <c r="I3" s="50"/>
      <c r="J3" s="50"/>
    </row>
    <row r="4" spans="1:10" s="14" customFormat="1" ht="14.25" customHeight="1">
      <c r="A4" s="43" t="s">
        <v>415</v>
      </c>
      <c r="B4" s="15"/>
      <c r="D4" s="7"/>
      <c r="E4" s="7"/>
      <c r="F4" s="7"/>
      <c r="G4" s="7"/>
      <c r="H4" s="61"/>
      <c r="I4" s="50"/>
      <c r="J4" s="50"/>
    </row>
    <row r="5" spans="1:10" ht="14.25">
      <c r="A5" s="819"/>
      <c r="B5" s="48" t="s">
        <v>2</v>
      </c>
      <c r="C5" s="819"/>
      <c r="D5" s="58">
        <v>351</v>
      </c>
      <c r="E5" s="58">
        <v>343</v>
      </c>
      <c r="F5" s="58">
        <v>354</v>
      </c>
      <c r="G5" s="58">
        <v>391</v>
      </c>
      <c r="H5" s="59">
        <v>402</v>
      </c>
      <c r="I5" s="69">
        <v>2.813299232736566</v>
      </c>
      <c r="J5" s="69">
        <v>14.529914529914523</v>
      </c>
    </row>
    <row r="6" spans="1:10" ht="14.25">
      <c r="A6" s="819"/>
      <c r="B6" s="253" t="s">
        <v>140</v>
      </c>
      <c r="C6" s="672"/>
      <c r="D6" s="58">
        <v>145</v>
      </c>
      <c r="E6" s="58">
        <v>138</v>
      </c>
      <c r="F6" s="58">
        <v>161</v>
      </c>
      <c r="G6" s="58">
        <v>147</v>
      </c>
      <c r="H6" s="59">
        <v>166</v>
      </c>
      <c r="I6" s="69">
        <v>12.925170068027203</v>
      </c>
      <c r="J6" s="69">
        <v>14.482758620689662</v>
      </c>
    </row>
    <row r="7" spans="1:10" ht="14.25">
      <c r="A7" s="819"/>
      <c r="B7" s="253" t="s">
        <v>182</v>
      </c>
      <c r="C7" s="672"/>
      <c r="D7" s="58">
        <v>28</v>
      </c>
      <c r="E7" s="58">
        <v>55</v>
      </c>
      <c r="F7" s="58">
        <v>48</v>
      </c>
      <c r="G7" s="58">
        <v>62</v>
      </c>
      <c r="H7" s="59">
        <v>153</v>
      </c>
      <c r="I7" s="69" t="s">
        <v>437</v>
      </c>
      <c r="J7" s="69" t="s">
        <v>437</v>
      </c>
    </row>
    <row r="8" spans="1:10" ht="14.25">
      <c r="A8" s="819"/>
      <c r="B8" s="48" t="s">
        <v>3</v>
      </c>
      <c r="C8" s="819"/>
      <c r="D8" s="58">
        <v>524</v>
      </c>
      <c r="E8" s="58">
        <v>536</v>
      </c>
      <c r="F8" s="58">
        <v>563</v>
      </c>
      <c r="G8" s="58">
        <v>600</v>
      </c>
      <c r="H8" s="59">
        <v>721</v>
      </c>
      <c r="I8" s="69">
        <v>20.166666666666664</v>
      </c>
      <c r="J8" s="69">
        <v>37.59541984732824</v>
      </c>
    </row>
    <row r="9" spans="1:10" ht="14.25">
      <c r="A9" s="819"/>
      <c r="B9" s="48" t="s">
        <v>0</v>
      </c>
      <c r="C9" s="819"/>
      <c r="D9" s="58">
        <v>230</v>
      </c>
      <c r="E9" s="58">
        <v>235</v>
      </c>
      <c r="F9" s="58">
        <v>224</v>
      </c>
      <c r="G9" s="58">
        <v>256</v>
      </c>
      <c r="H9" s="805">
        <v>232</v>
      </c>
      <c r="I9" s="69">
        <v>-9.375</v>
      </c>
      <c r="J9" s="69">
        <v>0.8695652173912993</v>
      </c>
    </row>
    <row r="10" spans="1:10" ht="14.25">
      <c r="A10" s="819"/>
      <c r="B10" s="48" t="s">
        <v>5</v>
      </c>
      <c r="C10" s="819"/>
      <c r="D10" s="58">
        <v>20</v>
      </c>
      <c r="E10" s="58">
        <v>26</v>
      </c>
      <c r="F10" s="69">
        <v>-10</v>
      </c>
      <c r="G10" s="69">
        <v>44</v>
      </c>
      <c r="H10" s="790">
        <v>-18</v>
      </c>
      <c r="I10" s="69" t="s">
        <v>353</v>
      </c>
      <c r="J10" s="69" t="s">
        <v>353</v>
      </c>
    </row>
    <row r="11" spans="1:10" ht="14.25">
      <c r="A11" s="819"/>
      <c r="B11" s="49" t="s">
        <v>6</v>
      </c>
      <c r="C11" s="819"/>
      <c r="D11" s="58">
        <v>274</v>
      </c>
      <c r="E11" s="58">
        <v>275</v>
      </c>
      <c r="F11" s="58">
        <v>349</v>
      </c>
      <c r="G11" s="58">
        <v>300</v>
      </c>
      <c r="H11" s="59">
        <v>507</v>
      </c>
      <c r="I11" s="69">
        <v>69</v>
      </c>
      <c r="J11" s="69">
        <v>85.03649635036497</v>
      </c>
    </row>
    <row r="12" spans="1:10" ht="14.25">
      <c r="A12" s="819"/>
      <c r="B12" s="49" t="s">
        <v>45</v>
      </c>
      <c r="C12" s="819"/>
      <c r="D12" s="58">
        <v>46</v>
      </c>
      <c r="E12" s="58">
        <v>46</v>
      </c>
      <c r="F12" s="58">
        <v>57</v>
      </c>
      <c r="G12" s="58">
        <v>53</v>
      </c>
      <c r="H12" s="59">
        <v>71</v>
      </c>
      <c r="I12" s="69">
        <v>33.96226415094339</v>
      </c>
      <c r="J12" s="69">
        <v>54.347826086956516</v>
      </c>
    </row>
    <row r="13" spans="1:10" ht="14.25">
      <c r="A13" s="819"/>
      <c r="B13" s="49" t="s">
        <v>37</v>
      </c>
      <c r="C13" s="819"/>
      <c r="D13" s="58">
        <v>228</v>
      </c>
      <c r="E13" s="58">
        <v>229</v>
      </c>
      <c r="F13" s="58">
        <v>292</v>
      </c>
      <c r="G13" s="58">
        <v>247</v>
      </c>
      <c r="H13" s="59">
        <v>436</v>
      </c>
      <c r="I13" s="69">
        <v>76.51821862348179</v>
      </c>
      <c r="J13" s="69">
        <v>91.22807017543859</v>
      </c>
    </row>
    <row r="14" spans="1:10" ht="14.25">
      <c r="A14" s="819"/>
      <c r="B14" s="819"/>
      <c r="C14" s="819"/>
      <c r="F14" s="236"/>
      <c r="G14" s="236"/>
      <c r="H14" s="198"/>
      <c r="I14" s="364"/>
      <c r="J14" s="364"/>
    </row>
    <row r="15" spans="1:10" s="14" customFormat="1" ht="14.25" customHeight="1">
      <c r="A15" s="43" t="s">
        <v>413</v>
      </c>
      <c r="B15" s="15"/>
      <c r="D15" s="7"/>
      <c r="E15" s="7"/>
      <c r="F15" s="255"/>
      <c r="G15" s="255"/>
      <c r="H15" s="197"/>
      <c r="I15" s="375"/>
      <c r="J15" s="375"/>
    </row>
    <row r="16" spans="1:10" ht="14.25">
      <c r="A16" s="819"/>
      <c r="B16" s="48" t="s">
        <v>48</v>
      </c>
      <c r="C16" s="819"/>
      <c r="D16" s="58">
        <v>52544</v>
      </c>
      <c r="E16" s="58">
        <v>53406</v>
      </c>
      <c r="F16" s="58">
        <v>56654</v>
      </c>
      <c r="G16" s="58">
        <v>57987</v>
      </c>
      <c r="H16" s="59">
        <v>58504.78103055458</v>
      </c>
      <c r="I16" s="69">
        <v>0.8929260533474315</v>
      </c>
      <c r="J16" s="69">
        <v>11.344360974715627</v>
      </c>
    </row>
    <row r="17" spans="2:10" ht="14.25">
      <c r="B17" s="48" t="s">
        <v>241</v>
      </c>
      <c r="C17" s="819"/>
      <c r="D17" s="58">
        <v>71165</v>
      </c>
      <c r="E17" s="58">
        <v>72558</v>
      </c>
      <c r="F17" s="58">
        <v>78551</v>
      </c>
      <c r="G17" s="58">
        <v>79361</v>
      </c>
      <c r="H17" s="59">
        <v>83718</v>
      </c>
      <c r="I17" s="69">
        <v>5.490102191252633</v>
      </c>
      <c r="J17" s="69">
        <v>17.639288976322632</v>
      </c>
    </row>
    <row r="18" spans="2:10" ht="14.25">
      <c r="B18" s="48" t="s">
        <v>7</v>
      </c>
      <c r="C18" s="819"/>
      <c r="D18" s="58">
        <v>71197</v>
      </c>
      <c r="E18" s="58">
        <v>72589</v>
      </c>
      <c r="F18" s="58">
        <v>78581</v>
      </c>
      <c r="G18" s="58">
        <v>79390</v>
      </c>
      <c r="H18" s="59">
        <v>83746</v>
      </c>
      <c r="I18" s="69">
        <v>5.486837133140199</v>
      </c>
      <c r="J18" s="69">
        <v>17.625742657696254</v>
      </c>
    </row>
    <row r="19" spans="2:5" ht="14.25">
      <c r="B19" s="819"/>
      <c r="C19" s="819"/>
      <c r="D19" s="81"/>
      <c r="E19" s="81"/>
    </row>
    <row r="20" spans="2:8" ht="14.25">
      <c r="B20" s="819"/>
      <c r="D20" s="151"/>
      <c r="E20" s="151"/>
      <c r="F20" s="187"/>
      <c r="G20" s="187"/>
      <c r="H20" s="176"/>
    </row>
    <row r="21" spans="2:8" ht="14.25">
      <c r="B21" s="192" t="s">
        <v>317</v>
      </c>
      <c r="D21" s="151"/>
      <c r="E21" s="151"/>
      <c r="F21" s="187"/>
      <c r="G21" s="187"/>
      <c r="H21" s="176"/>
    </row>
    <row r="22" spans="2:8" ht="14.25">
      <c r="B22" s="819"/>
      <c r="D22" s="151"/>
      <c r="E22" s="151"/>
      <c r="F22" s="187"/>
      <c r="G22" s="187"/>
      <c r="H22" s="176"/>
    </row>
    <row r="23" spans="2:8" ht="14.25">
      <c r="B23" s="819"/>
      <c r="F23" s="187"/>
      <c r="G23" s="187"/>
      <c r="H23" s="176"/>
    </row>
    <row r="24" spans="2:8" ht="14.25">
      <c r="B24" s="819"/>
      <c r="F24" s="187"/>
      <c r="G24" s="187"/>
      <c r="H24" s="176"/>
    </row>
    <row r="25" spans="2:8" ht="14.25">
      <c r="B25" s="819"/>
      <c r="F25" s="187"/>
      <c r="G25" s="187"/>
      <c r="H25" s="176"/>
    </row>
    <row r="26" spans="2:8" ht="14.25">
      <c r="B26" s="819"/>
      <c r="D26" s="151"/>
      <c r="E26" s="151"/>
      <c r="F26" s="187"/>
      <c r="G26" s="187"/>
      <c r="H26" s="176"/>
    </row>
    <row r="27" spans="2:8" ht="14.25">
      <c r="B27" s="819"/>
      <c r="D27" s="151"/>
      <c r="E27" s="151"/>
      <c r="F27" s="187"/>
      <c r="G27" s="187"/>
      <c r="H27" s="176"/>
    </row>
    <row r="28" spans="2:8" ht="14.25">
      <c r="B28" s="819"/>
      <c r="F28" s="187"/>
      <c r="G28" s="187"/>
      <c r="H28" s="176"/>
    </row>
    <row r="29" spans="2:8" ht="14.25">
      <c r="B29" s="819"/>
      <c r="F29" s="187"/>
      <c r="G29" s="187"/>
      <c r="H29" s="176"/>
    </row>
    <row r="30" spans="2:8" ht="14.25">
      <c r="B30" s="819"/>
      <c r="F30" s="187"/>
      <c r="G30" s="187"/>
      <c r="H30" s="176"/>
    </row>
    <row r="31" spans="2:8" ht="14.25">
      <c r="B31" s="819"/>
      <c r="F31" s="187"/>
      <c r="G31" s="187"/>
      <c r="H31" s="176"/>
    </row>
    <row r="32" spans="2:8" ht="14.25">
      <c r="B32" s="819"/>
      <c r="F32" s="187"/>
      <c r="G32" s="187"/>
      <c r="H32" s="176"/>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187"/>
      <c r="G142" s="187"/>
      <c r="H142" s="176"/>
    </row>
    <row r="143" spans="6:8" ht="14.25">
      <c r="F143" s="187"/>
      <c r="G143" s="187"/>
      <c r="H143" s="176"/>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row r="149" spans="6:8" ht="14.25">
      <c r="F149" s="588"/>
      <c r="G149" s="588"/>
      <c r="H149" s="185"/>
    </row>
    <row r="150" spans="6:8" ht="14.25">
      <c r="F150" s="588"/>
      <c r="G150" s="588"/>
      <c r="H150" s="185"/>
    </row>
  </sheetData>
  <sheetProtection/>
  <mergeCells count="1">
    <mergeCell ref="A2:C2"/>
  </mergeCells>
  <hyperlinks>
    <hyperlink ref="A2" location="Index!A1" display="Back to Index"/>
  </hyperlinks>
  <printOptions/>
  <pageMargins left="0.236220472440945" right="0.236220472440945" top="0.984251968503937" bottom="0.984251968503937" header="0.511811023622047" footer="0.511811023622047"/>
  <pageSetup fitToHeight="1" fitToWidth="1" horizontalDpi="600" verticalDpi="600" orientation="landscape" scale="84" r:id="rId1"/>
  <headerFooter alignWithMargins="0">
    <oddFooter>&amp;L&amp;Z&amp;F&amp;A&amp;R&amp;D&amp;T</oddFooter>
  </headerFooter>
</worksheet>
</file>

<file path=xl/worksheets/sheet23.xml><?xml version="1.0" encoding="utf-8"?>
<worksheet xmlns="http://schemas.openxmlformats.org/spreadsheetml/2006/main" xmlns:r="http://schemas.openxmlformats.org/officeDocument/2006/relationships">
  <sheetPr>
    <tabColor indexed="18"/>
    <pageSetUpPr fitToPage="1"/>
  </sheetPr>
  <dimension ref="A1:J146"/>
  <sheetViews>
    <sheetView zoomScale="85" zoomScaleNormal="85" zoomScaleSheetLayoutView="9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L12" sqref="L12"/>
    </sheetView>
  </sheetViews>
  <sheetFormatPr defaultColWidth="9.140625" defaultRowHeight="12.75"/>
  <cols>
    <col min="1" max="1" width="4.00390625" style="10" customWidth="1"/>
    <col min="2" max="2" width="4.28125" style="10" customWidth="1"/>
    <col min="3" max="3" width="43.28125" style="1" customWidth="1"/>
    <col min="4" max="5" width="9.7109375" style="58" customWidth="1"/>
    <col min="6" max="7" width="10.28125" style="58" customWidth="1"/>
    <col min="8" max="8" width="10.28125" style="59" customWidth="1"/>
    <col min="9" max="9" width="7.8515625" style="69" customWidth="1"/>
    <col min="10" max="10" width="9.28125" style="69" customWidth="1"/>
    <col min="11" max="16384" width="9.140625" style="10" customWidth="1"/>
  </cols>
  <sheetData>
    <row r="1" spans="1:10" s="23" customFormat="1" ht="20.25">
      <c r="A1" s="22" t="s">
        <v>49</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6" customHeight="1">
      <c r="A3" s="43"/>
      <c r="B3" s="15"/>
      <c r="D3" s="7"/>
      <c r="E3" s="7"/>
      <c r="F3" s="589"/>
      <c r="G3" s="589"/>
      <c r="H3" s="178"/>
      <c r="I3" s="50"/>
      <c r="J3" s="50"/>
    </row>
    <row r="4" spans="1:10" s="14" customFormat="1" ht="14.25" customHeight="1">
      <c r="A4" s="43" t="s">
        <v>415</v>
      </c>
      <c r="B4" s="15"/>
      <c r="D4" s="7"/>
      <c r="E4" s="7"/>
      <c r="F4" s="590"/>
      <c r="G4" s="590"/>
      <c r="H4" s="186"/>
      <c r="I4" s="50"/>
      <c r="J4" s="50"/>
    </row>
    <row r="5" spans="1:10" ht="14.25">
      <c r="A5" s="819"/>
      <c r="B5" s="48" t="s">
        <v>2</v>
      </c>
      <c r="C5" s="819"/>
      <c r="D5" s="58">
        <v>119</v>
      </c>
      <c r="E5" s="58">
        <v>129</v>
      </c>
      <c r="F5" s="58">
        <v>139</v>
      </c>
      <c r="G5" s="58">
        <v>158</v>
      </c>
      <c r="H5" s="677">
        <v>176</v>
      </c>
      <c r="I5" s="69">
        <v>11.392405063291132</v>
      </c>
      <c r="J5" s="69">
        <v>47.899159663865554</v>
      </c>
    </row>
    <row r="6" spans="1:10" ht="14.25">
      <c r="A6" s="819"/>
      <c r="B6" s="253" t="s">
        <v>140</v>
      </c>
      <c r="C6" s="672"/>
      <c r="D6" s="58">
        <v>43</v>
      </c>
      <c r="E6" s="58">
        <v>32</v>
      </c>
      <c r="F6" s="58">
        <v>36</v>
      </c>
      <c r="G6" s="58">
        <v>28</v>
      </c>
      <c r="H6" s="677">
        <v>46</v>
      </c>
      <c r="I6" s="69">
        <v>64.28571428571428</v>
      </c>
      <c r="J6" s="69">
        <v>6.976744186046502</v>
      </c>
    </row>
    <row r="7" spans="1:10" ht="14.25">
      <c r="A7" s="819"/>
      <c r="B7" s="253" t="s">
        <v>182</v>
      </c>
      <c r="C7" s="672"/>
      <c r="D7" s="58">
        <v>46</v>
      </c>
      <c r="E7" s="58">
        <v>47</v>
      </c>
      <c r="F7" s="58">
        <v>38</v>
      </c>
      <c r="G7" s="58">
        <v>40</v>
      </c>
      <c r="H7" s="677">
        <v>56</v>
      </c>
      <c r="I7" s="69">
        <v>39.99999999999999</v>
      </c>
      <c r="J7" s="69">
        <v>21.739130434782616</v>
      </c>
    </row>
    <row r="8" spans="1:10" ht="14.25">
      <c r="A8" s="819"/>
      <c r="B8" s="48" t="s">
        <v>3</v>
      </c>
      <c r="C8" s="819"/>
      <c r="D8" s="58">
        <v>208</v>
      </c>
      <c r="E8" s="58">
        <v>208</v>
      </c>
      <c r="F8" s="58">
        <v>213</v>
      </c>
      <c r="G8" s="58">
        <v>226</v>
      </c>
      <c r="H8" s="677">
        <v>278</v>
      </c>
      <c r="I8" s="69">
        <v>23.008849557522115</v>
      </c>
      <c r="J8" s="69">
        <v>33.653846153846146</v>
      </c>
    </row>
    <row r="9" spans="1:10" ht="14.25">
      <c r="A9" s="819"/>
      <c r="B9" s="48" t="s">
        <v>0</v>
      </c>
      <c r="C9" s="819"/>
      <c r="D9" s="58">
        <v>146</v>
      </c>
      <c r="E9" s="58">
        <v>155</v>
      </c>
      <c r="F9" s="58">
        <v>150</v>
      </c>
      <c r="G9" s="58">
        <v>162</v>
      </c>
      <c r="H9" s="677">
        <v>172</v>
      </c>
      <c r="I9" s="69">
        <v>6.172839506172845</v>
      </c>
      <c r="J9" s="69">
        <v>17.808219178082197</v>
      </c>
    </row>
    <row r="10" spans="1:10" ht="14.25">
      <c r="A10" s="819"/>
      <c r="B10" s="48" t="s">
        <v>5</v>
      </c>
      <c r="C10" s="819"/>
      <c r="D10" s="58">
        <v>17</v>
      </c>
      <c r="E10" s="58">
        <v>18</v>
      </c>
      <c r="F10" s="58">
        <v>31</v>
      </c>
      <c r="G10" s="58">
        <v>65</v>
      </c>
      <c r="H10" s="677">
        <v>11</v>
      </c>
      <c r="I10" s="69">
        <v>-83.07692307692307</v>
      </c>
      <c r="J10" s="69">
        <v>-35.29411764705882</v>
      </c>
    </row>
    <row r="11" spans="1:10" ht="14.25">
      <c r="A11" s="819"/>
      <c r="B11" s="49" t="s">
        <v>6</v>
      </c>
      <c r="C11" s="819"/>
      <c r="D11" s="58">
        <v>45</v>
      </c>
      <c r="E11" s="58">
        <v>35</v>
      </c>
      <c r="F11" s="58">
        <v>32</v>
      </c>
      <c r="G11" s="69">
        <v>-1</v>
      </c>
      <c r="H11" s="677">
        <v>95</v>
      </c>
      <c r="I11" s="69" t="s">
        <v>353</v>
      </c>
      <c r="J11" s="69" t="s">
        <v>437</v>
      </c>
    </row>
    <row r="12" spans="1:10" ht="14.25">
      <c r="A12" s="819"/>
      <c r="B12" s="49" t="s">
        <v>45</v>
      </c>
      <c r="C12" s="819"/>
      <c r="D12" s="69">
        <v>7</v>
      </c>
      <c r="E12" s="69">
        <v>7</v>
      </c>
      <c r="F12" s="58">
        <v>10</v>
      </c>
      <c r="G12" s="58">
        <v>5</v>
      </c>
      <c r="H12" s="677">
        <v>21</v>
      </c>
      <c r="I12" s="69" t="s">
        <v>437</v>
      </c>
      <c r="J12" s="69" t="s">
        <v>437</v>
      </c>
    </row>
    <row r="13" spans="1:10" ht="14.25">
      <c r="A13" s="819"/>
      <c r="B13" s="49" t="s">
        <v>37</v>
      </c>
      <c r="C13" s="819"/>
      <c r="D13" s="58">
        <v>38</v>
      </c>
      <c r="E13" s="58">
        <v>28</v>
      </c>
      <c r="F13" s="58">
        <v>22</v>
      </c>
      <c r="G13" s="69">
        <v>-6</v>
      </c>
      <c r="H13" s="677">
        <v>74</v>
      </c>
      <c r="I13" s="69" t="s">
        <v>353</v>
      </c>
      <c r="J13" s="69">
        <v>94.73684210526316</v>
      </c>
    </row>
    <row r="14" spans="1:10" ht="14.25">
      <c r="A14" s="819"/>
      <c r="B14" s="819"/>
      <c r="C14" s="819"/>
      <c r="F14" s="236"/>
      <c r="G14" s="236"/>
      <c r="H14" s="198"/>
      <c r="I14" s="364"/>
      <c r="J14" s="364"/>
    </row>
    <row r="15" spans="1:10" s="14" customFormat="1" ht="14.25" customHeight="1">
      <c r="A15" s="43" t="s">
        <v>413</v>
      </c>
      <c r="B15" s="15"/>
      <c r="D15" s="7"/>
      <c r="E15" s="7"/>
      <c r="F15" s="255"/>
      <c r="G15" s="255"/>
      <c r="H15" s="197"/>
      <c r="I15" s="375"/>
      <c r="J15" s="375"/>
    </row>
    <row r="16" spans="1:10" ht="14.25">
      <c r="A16" s="819"/>
      <c r="B16" s="48" t="s">
        <v>48</v>
      </c>
      <c r="C16" s="819"/>
      <c r="D16" s="58">
        <v>23229</v>
      </c>
      <c r="E16" s="58">
        <v>23689</v>
      </c>
      <c r="F16" s="58">
        <v>25440</v>
      </c>
      <c r="G16" s="58">
        <v>28484</v>
      </c>
      <c r="H16" s="59">
        <v>29187.916854445426</v>
      </c>
      <c r="I16" s="69">
        <v>2.471271080063997</v>
      </c>
      <c r="J16" s="69">
        <v>25.65292029121109</v>
      </c>
    </row>
    <row r="17" spans="2:10" ht="14.25">
      <c r="B17" s="48" t="s">
        <v>241</v>
      </c>
      <c r="C17" s="819"/>
      <c r="D17" s="58">
        <v>40325</v>
      </c>
      <c r="E17" s="58">
        <v>41005</v>
      </c>
      <c r="F17" s="58">
        <v>44929</v>
      </c>
      <c r="G17" s="58">
        <v>49966</v>
      </c>
      <c r="H17" s="59">
        <v>51842</v>
      </c>
      <c r="I17" s="69">
        <v>3.754553096105351</v>
      </c>
      <c r="J17" s="69">
        <v>28.560446373217594</v>
      </c>
    </row>
    <row r="18" spans="2:10" ht="14.25">
      <c r="B18" s="48" t="s">
        <v>7</v>
      </c>
      <c r="C18" s="819"/>
      <c r="D18" s="58">
        <v>40325</v>
      </c>
      <c r="E18" s="58">
        <v>41005</v>
      </c>
      <c r="F18" s="58">
        <v>44929</v>
      </c>
      <c r="G18" s="58">
        <v>49966</v>
      </c>
      <c r="H18" s="59">
        <v>51842</v>
      </c>
      <c r="I18" s="69">
        <v>3.754553096105351</v>
      </c>
      <c r="J18" s="69">
        <v>28.560446373217594</v>
      </c>
    </row>
    <row r="19" spans="2:7" ht="14.25">
      <c r="B19" s="819"/>
      <c r="C19" s="819"/>
      <c r="D19" s="151"/>
      <c r="E19" s="151"/>
      <c r="F19" s="236"/>
      <c r="G19" s="236"/>
    </row>
    <row r="20" spans="2:8" ht="14.25">
      <c r="B20" s="819"/>
      <c r="D20" s="151"/>
      <c r="E20" s="151"/>
      <c r="F20" s="187"/>
      <c r="G20" s="187"/>
      <c r="H20" s="176"/>
    </row>
    <row r="21" spans="2:8" ht="14.25">
      <c r="B21" s="192" t="s">
        <v>317</v>
      </c>
      <c r="D21" s="151"/>
      <c r="E21" s="151"/>
      <c r="F21" s="187"/>
      <c r="G21" s="187"/>
      <c r="H21" s="176"/>
    </row>
    <row r="22" spans="2:8" ht="14.25">
      <c r="B22" s="819"/>
      <c r="F22" s="187"/>
      <c r="G22" s="187"/>
      <c r="H22" s="176"/>
    </row>
    <row r="23" spans="2:8" ht="14.25">
      <c r="B23" s="819"/>
      <c r="F23" s="187"/>
      <c r="G23" s="187"/>
      <c r="H23" s="176"/>
    </row>
    <row r="24" spans="2:8" ht="14.25">
      <c r="B24" s="819"/>
      <c r="F24" s="187"/>
      <c r="G24" s="187"/>
      <c r="H24" s="176"/>
    </row>
    <row r="25" spans="2:8" ht="14.25">
      <c r="B25" s="819"/>
      <c r="F25" s="187"/>
      <c r="G25" s="187"/>
      <c r="H25" s="176"/>
    </row>
    <row r="26" spans="2:8" ht="14.25">
      <c r="B26" s="819"/>
      <c r="F26" s="187"/>
      <c r="G26" s="187"/>
      <c r="H26" s="176"/>
    </row>
    <row r="27" spans="2:8" ht="14.25">
      <c r="B27" s="819"/>
      <c r="F27" s="187"/>
      <c r="G27" s="187"/>
      <c r="H27" s="176"/>
    </row>
    <row r="28" spans="2:8" ht="14.25">
      <c r="B28" s="819"/>
      <c r="F28" s="187"/>
      <c r="G28" s="187"/>
      <c r="H28" s="176"/>
    </row>
    <row r="29" spans="2:8" ht="14.25">
      <c r="B29" s="819"/>
      <c r="F29" s="187"/>
      <c r="G29" s="187"/>
      <c r="H29" s="176"/>
    </row>
    <row r="30" spans="2:8" ht="14.25">
      <c r="B30" s="819"/>
      <c r="F30" s="187"/>
      <c r="G30" s="187"/>
      <c r="H30" s="176"/>
    </row>
    <row r="31" spans="2:8" ht="14.25">
      <c r="B31" s="819"/>
      <c r="F31" s="187"/>
      <c r="G31" s="187"/>
      <c r="H31" s="176"/>
    </row>
    <row r="32" spans="2:8" ht="14.25">
      <c r="B32" s="819"/>
      <c r="F32" s="187"/>
      <c r="G32" s="187"/>
      <c r="H32" s="176"/>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588"/>
      <c r="G140" s="588"/>
      <c r="H140" s="185"/>
    </row>
    <row r="141" spans="6:8" ht="14.25">
      <c r="F141" s="588"/>
      <c r="G141" s="588"/>
      <c r="H141" s="185"/>
    </row>
    <row r="142" spans="6:8" ht="14.25">
      <c r="F142" s="588"/>
      <c r="G142" s="588"/>
      <c r="H142" s="185"/>
    </row>
    <row r="143" spans="6:8" ht="14.25">
      <c r="F143" s="588"/>
      <c r="G143" s="588"/>
      <c r="H143" s="185"/>
    </row>
    <row r="144" spans="6:8" ht="14.25">
      <c r="F144" s="588"/>
      <c r="G144" s="588"/>
      <c r="H144" s="185"/>
    </row>
    <row r="145" spans="6:8" ht="14.25">
      <c r="F145" s="588"/>
      <c r="G145" s="588"/>
      <c r="H145" s="185"/>
    </row>
    <row r="146" spans="6:8" ht="14.25">
      <c r="F146" s="588"/>
      <c r="G146" s="588"/>
      <c r="H146" s="185"/>
    </row>
  </sheetData>
  <sheetProtection/>
  <mergeCells count="1">
    <mergeCell ref="A2:C2"/>
  </mergeCells>
  <hyperlinks>
    <hyperlink ref="A2" location="Index!A1" display="Back to Index"/>
  </hyperlinks>
  <printOptions/>
  <pageMargins left="0.511811023622047" right="0.354330708661417" top="0.984251968503937" bottom="0.984251968503937" header="0.511811023622047" footer="0.511811023622047"/>
  <pageSetup fitToHeight="1" fitToWidth="1" horizontalDpi="600" verticalDpi="600" orientation="landscape" scale="83" r:id="rId1"/>
  <headerFooter alignWithMargins="0">
    <oddFooter>&amp;L&amp;Z&amp;F&amp;A&amp;R&amp;D&amp;T</oddFooter>
  </headerFooter>
</worksheet>
</file>

<file path=xl/worksheets/sheet24.xml><?xml version="1.0" encoding="utf-8"?>
<worksheet xmlns="http://schemas.openxmlformats.org/spreadsheetml/2006/main" xmlns:r="http://schemas.openxmlformats.org/officeDocument/2006/relationships">
  <sheetPr>
    <tabColor indexed="18"/>
    <pageSetUpPr fitToPage="1"/>
  </sheetPr>
  <dimension ref="A1:J150"/>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H13" sqref="H13"/>
    </sheetView>
  </sheetViews>
  <sheetFormatPr defaultColWidth="9.140625" defaultRowHeight="12.75"/>
  <cols>
    <col min="1" max="1" width="4.00390625" style="10" customWidth="1"/>
    <col min="2" max="2" width="4.28125" style="10" customWidth="1"/>
    <col min="3" max="3" width="41.28125" style="1" customWidth="1"/>
    <col min="4" max="7" width="9.28125" style="58" customWidth="1"/>
    <col min="8" max="8" width="9.28125" style="59" customWidth="1"/>
    <col min="9" max="9" width="8.421875" style="69" customWidth="1"/>
    <col min="10" max="10" width="9.28125" style="69" customWidth="1"/>
    <col min="11" max="16384" width="9.140625" style="10" customWidth="1"/>
  </cols>
  <sheetData>
    <row r="1" spans="1:10" s="23" customFormat="1" ht="20.25">
      <c r="A1" s="22" t="s">
        <v>261</v>
      </c>
      <c r="D1" s="60"/>
      <c r="E1" s="60"/>
      <c r="F1" s="60"/>
      <c r="G1" s="60"/>
      <c r="H1" s="60"/>
      <c r="I1" s="663"/>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4.5" customHeight="1">
      <c r="A3" s="43"/>
      <c r="B3" s="15"/>
      <c r="D3" s="150"/>
      <c r="E3" s="150"/>
      <c r="F3" s="589"/>
      <c r="G3" s="589"/>
      <c r="H3" s="178"/>
      <c r="I3" s="50"/>
      <c r="J3" s="50"/>
    </row>
    <row r="4" spans="1:10" s="14" customFormat="1" ht="14.25" customHeight="1">
      <c r="A4" s="43" t="s">
        <v>415</v>
      </c>
      <c r="B4" s="15"/>
      <c r="D4" s="150"/>
      <c r="E4" s="150"/>
      <c r="F4" s="591"/>
      <c r="G4" s="591"/>
      <c r="H4" s="254"/>
      <c r="I4" s="50"/>
      <c r="J4" s="50"/>
    </row>
    <row r="5" spans="1:10" ht="14.25">
      <c r="A5" s="819"/>
      <c r="B5" s="48" t="s">
        <v>2</v>
      </c>
      <c r="C5" s="819"/>
      <c r="D5" s="58">
        <v>118</v>
      </c>
      <c r="E5" s="58">
        <v>115</v>
      </c>
      <c r="F5" s="69">
        <v>110</v>
      </c>
      <c r="G5" s="69">
        <v>114</v>
      </c>
      <c r="H5" s="677">
        <v>126</v>
      </c>
      <c r="I5" s="69">
        <v>10.526315789473696</v>
      </c>
      <c r="J5" s="69">
        <v>6.779661016949157</v>
      </c>
    </row>
    <row r="6" spans="1:10" ht="14.25">
      <c r="A6" s="819"/>
      <c r="B6" s="253" t="s">
        <v>140</v>
      </c>
      <c r="C6" s="819"/>
      <c r="D6" s="58">
        <v>35</v>
      </c>
      <c r="E6" s="58">
        <v>34</v>
      </c>
      <c r="F6" s="69">
        <v>37</v>
      </c>
      <c r="G6" s="69">
        <v>32</v>
      </c>
      <c r="H6" s="677">
        <v>50</v>
      </c>
      <c r="I6" s="69">
        <v>56.25</v>
      </c>
      <c r="J6" s="69">
        <v>42.85714285714286</v>
      </c>
    </row>
    <row r="7" spans="1:10" ht="14.25">
      <c r="A7" s="819"/>
      <c r="B7" s="253" t="s">
        <v>182</v>
      </c>
      <c r="C7" s="819"/>
      <c r="D7" s="58">
        <v>42</v>
      </c>
      <c r="E7" s="58">
        <v>19</v>
      </c>
      <c r="F7" s="69">
        <v>21</v>
      </c>
      <c r="G7" s="69">
        <v>19</v>
      </c>
      <c r="H7" s="677">
        <v>15</v>
      </c>
      <c r="I7" s="69">
        <v>-21.052631578947366</v>
      </c>
      <c r="J7" s="69">
        <v>-64.28571428571428</v>
      </c>
    </row>
    <row r="8" spans="1:10" ht="14.25">
      <c r="A8" s="819"/>
      <c r="B8" s="48" t="s">
        <v>3</v>
      </c>
      <c r="C8" s="819"/>
      <c r="D8" s="58">
        <v>195</v>
      </c>
      <c r="E8" s="58">
        <v>168</v>
      </c>
      <c r="F8" s="69">
        <v>168</v>
      </c>
      <c r="G8" s="69">
        <v>165</v>
      </c>
      <c r="H8" s="677">
        <v>191</v>
      </c>
      <c r="I8" s="69">
        <v>15.757575757575747</v>
      </c>
      <c r="J8" s="69">
        <v>-2.051282051282055</v>
      </c>
    </row>
    <row r="9" spans="1:10" ht="14.25">
      <c r="A9" s="819"/>
      <c r="B9" s="48" t="s">
        <v>0</v>
      </c>
      <c r="C9" s="819"/>
      <c r="D9" s="58">
        <v>112</v>
      </c>
      <c r="E9" s="58">
        <v>107</v>
      </c>
      <c r="F9" s="69">
        <v>112</v>
      </c>
      <c r="G9" s="69">
        <v>116</v>
      </c>
      <c r="H9" s="677">
        <v>119</v>
      </c>
      <c r="I9" s="69">
        <v>2.586206896551735</v>
      </c>
      <c r="J9" s="69">
        <v>6.25</v>
      </c>
    </row>
    <row r="10" spans="1:10" ht="14.25">
      <c r="A10" s="819"/>
      <c r="B10" s="48" t="s">
        <v>5</v>
      </c>
      <c r="C10" s="819"/>
      <c r="D10" s="58">
        <v>25</v>
      </c>
      <c r="E10" s="58">
        <v>33</v>
      </c>
      <c r="F10" s="69">
        <v>60</v>
      </c>
      <c r="G10" s="69">
        <v>66</v>
      </c>
      <c r="H10" s="677">
        <v>51</v>
      </c>
      <c r="I10" s="69">
        <v>-22.72727272727273</v>
      </c>
      <c r="J10" s="69" t="s">
        <v>437</v>
      </c>
    </row>
    <row r="11" spans="1:10" ht="14.25">
      <c r="A11" s="819"/>
      <c r="B11" s="49" t="s">
        <v>6</v>
      </c>
      <c r="C11" s="819"/>
      <c r="D11" s="58">
        <v>58</v>
      </c>
      <c r="E11" s="58">
        <v>28</v>
      </c>
      <c r="F11" s="69">
        <v>-4</v>
      </c>
      <c r="G11" s="69">
        <v>-17</v>
      </c>
      <c r="H11" s="677">
        <v>21</v>
      </c>
      <c r="I11" s="69" t="s">
        <v>353</v>
      </c>
      <c r="J11" s="69">
        <v>-63.793103448275865</v>
      </c>
    </row>
    <row r="12" spans="1:10" ht="12.75" customHeight="1">
      <c r="A12" s="819"/>
      <c r="B12" s="49" t="s">
        <v>45</v>
      </c>
      <c r="C12" s="819"/>
      <c r="D12" s="69">
        <v>14</v>
      </c>
      <c r="E12" s="69">
        <v>4</v>
      </c>
      <c r="F12" s="69">
        <v>-14</v>
      </c>
      <c r="G12" s="69">
        <v>-13</v>
      </c>
      <c r="H12" s="677">
        <v>-1</v>
      </c>
      <c r="I12" s="69">
        <v>92.3076923076923</v>
      </c>
      <c r="J12" s="69" t="s">
        <v>353</v>
      </c>
    </row>
    <row r="13" spans="1:10" ht="14.25">
      <c r="A13" s="819"/>
      <c r="B13" s="49" t="s">
        <v>37</v>
      </c>
      <c r="C13" s="819"/>
      <c r="D13" s="69">
        <v>44</v>
      </c>
      <c r="E13" s="69">
        <v>23</v>
      </c>
      <c r="F13" s="69">
        <v>10</v>
      </c>
      <c r="G13" s="69">
        <v>-4</v>
      </c>
      <c r="H13" s="677">
        <v>22</v>
      </c>
      <c r="I13" s="69" t="s">
        <v>353</v>
      </c>
      <c r="J13" s="69">
        <v>-50</v>
      </c>
    </row>
    <row r="14" spans="1:7" ht="14.25">
      <c r="A14" s="819"/>
      <c r="B14" s="819"/>
      <c r="C14" s="819"/>
      <c r="F14" s="236"/>
      <c r="G14" s="236"/>
    </row>
    <row r="15" spans="1:10" s="14" customFormat="1" ht="14.25" customHeight="1">
      <c r="A15" s="43" t="s">
        <v>413</v>
      </c>
      <c r="B15" s="15"/>
      <c r="D15" s="7"/>
      <c r="E15" s="7"/>
      <c r="F15" s="255"/>
      <c r="G15" s="255"/>
      <c r="H15" s="197"/>
      <c r="I15" s="375"/>
      <c r="J15" s="375"/>
    </row>
    <row r="16" spans="1:10" ht="14.25">
      <c r="A16" s="819"/>
      <c r="B16" s="48" t="s">
        <v>48</v>
      </c>
      <c r="C16" s="819"/>
      <c r="D16" s="58">
        <v>13283</v>
      </c>
      <c r="E16" s="58">
        <v>12679</v>
      </c>
      <c r="F16" s="58">
        <v>12322</v>
      </c>
      <c r="G16" s="58">
        <v>11498</v>
      </c>
      <c r="H16" s="59">
        <v>12617.101798</v>
      </c>
      <c r="I16" s="69">
        <v>9.733012680466157</v>
      </c>
      <c r="J16" s="69">
        <v>-5.013161198524429</v>
      </c>
    </row>
    <row r="17" spans="2:10" ht="14.25">
      <c r="B17" s="48" t="s">
        <v>241</v>
      </c>
      <c r="C17" s="819"/>
      <c r="D17" s="58">
        <v>20904</v>
      </c>
      <c r="E17" s="58">
        <v>20960</v>
      </c>
      <c r="F17" s="58">
        <v>20964</v>
      </c>
      <c r="G17" s="58">
        <v>19731</v>
      </c>
      <c r="H17" s="59">
        <v>21211</v>
      </c>
      <c r="I17" s="69">
        <v>7.500886929197703</v>
      </c>
      <c r="J17" s="69">
        <v>1.4686184462303853</v>
      </c>
    </row>
    <row r="18" spans="2:10" ht="14.25">
      <c r="B18" s="48" t="s">
        <v>7</v>
      </c>
      <c r="C18" s="819"/>
      <c r="D18" s="58">
        <v>20904</v>
      </c>
      <c r="E18" s="58">
        <v>20960</v>
      </c>
      <c r="F18" s="58">
        <v>20964</v>
      </c>
      <c r="G18" s="58">
        <v>19731</v>
      </c>
      <c r="H18" s="59">
        <v>21221</v>
      </c>
      <c r="I18" s="69">
        <v>7.551568597638236</v>
      </c>
      <c r="J18" s="69">
        <v>1.516456180635295</v>
      </c>
    </row>
    <row r="19" ht="14.25">
      <c r="B19" s="819"/>
    </row>
    <row r="20" spans="2:8" ht="14.25">
      <c r="B20" s="819"/>
      <c r="D20" s="151"/>
      <c r="E20" s="151"/>
      <c r="F20" s="187"/>
      <c r="G20" s="187"/>
      <c r="H20" s="176"/>
    </row>
    <row r="21" spans="2:8" ht="14.25">
      <c r="B21" s="192" t="s">
        <v>317</v>
      </c>
      <c r="F21" s="187"/>
      <c r="G21" s="187"/>
      <c r="H21" s="176"/>
    </row>
    <row r="22" spans="2:8" ht="14.25">
      <c r="B22" s="819"/>
      <c r="D22" s="151"/>
      <c r="E22" s="151"/>
      <c r="F22" s="187"/>
      <c r="G22" s="187"/>
      <c r="H22" s="176"/>
    </row>
    <row r="23" spans="2:8" ht="14.25">
      <c r="B23" s="819"/>
      <c r="D23" s="151"/>
      <c r="E23" s="151"/>
      <c r="F23" s="187"/>
      <c r="G23" s="187"/>
      <c r="H23" s="176"/>
    </row>
    <row r="24" spans="2:8" ht="14.25">
      <c r="B24" s="819"/>
      <c r="D24" s="151"/>
      <c r="E24" s="151"/>
      <c r="F24" s="187"/>
      <c r="G24" s="187"/>
      <c r="H24" s="176"/>
    </row>
    <row r="25" spans="2:8" ht="14.25">
      <c r="B25" s="819"/>
      <c r="D25" s="151"/>
      <c r="E25" s="151"/>
      <c r="F25" s="187"/>
      <c r="G25" s="187"/>
      <c r="H25" s="176"/>
    </row>
    <row r="26" spans="2:8" ht="14.25">
      <c r="B26" s="819"/>
      <c r="D26" s="151"/>
      <c r="E26" s="151"/>
      <c r="F26" s="187"/>
      <c r="G26" s="187"/>
      <c r="H26" s="176"/>
    </row>
    <row r="27" spans="2:8" ht="14.25">
      <c r="B27" s="819"/>
      <c r="D27" s="151"/>
      <c r="E27" s="151"/>
      <c r="F27" s="187"/>
      <c r="G27" s="187"/>
      <c r="H27" s="176"/>
    </row>
    <row r="28" spans="2:8" ht="14.25">
      <c r="B28" s="819"/>
      <c r="D28" s="151"/>
      <c r="E28" s="151"/>
      <c r="F28" s="187"/>
      <c r="G28" s="187"/>
      <c r="H28" s="176"/>
    </row>
    <row r="29" spans="2:8" ht="14.25">
      <c r="B29" s="819"/>
      <c r="D29" s="151"/>
      <c r="E29" s="151"/>
      <c r="F29" s="187"/>
      <c r="G29" s="187"/>
      <c r="H29" s="176"/>
    </row>
    <row r="30" spans="2:8" ht="14.25">
      <c r="B30" s="819"/>
      <c r="D30" s="151"/>
      <c r="E30" s="151"/>
      <c r="F30" s="187"/>
      <c r="G30" s="187"/>
      <c r="H30" s="176"/>
    </row>
    <row r="31" spans="2:8" ht="14.25">
      <c r="B31" s="819"/>
      <c r="D31" s="151"/>
      <c r="E31" s="151"/>
      <c r="F31" s="187"/>
      <c r="G31" s="187"/>
      <c r="H31" s="176"/>
    </row>
    <row r="32" spans="2:8" ht="14.25">
      <c r="B32" s="819"/>
      <c r="D32" s="151"/>
      <c r="E32" s="151"/>
      <c r="F32" s="187"/>
      <c r="G32" s="187"/>
      <c r="H32" s="176"/>
    </row>
    <row r="33" spans="4:8" ht="14.25">
      <c r="D33" s="151"/>
      <c r="E33" s="151"/>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187"/>
      <c r="G136" s="187"/>
      <c r="H136" s="176"/>
    </row>
    <row r="137" spans="6:8" ht="14.25">
      <c r="F137" s="187"/>
      <c r="G137" s="187"/>
      <c r="H137" s="176"/>
    </row>
    <row r="138" spans="6:8" ht="14.25">
      <c r="F138" s="187"/>
      <c r="G138" s="187"/>
      <c r="H138" s="176"/>
    </row>
    <row r="139" spans="6:8" ht="14.25">
      <c r="F139" s="187"/>
      <c r="G139" s="187"/>
      <c r="H139" s="176"/>
    </row>
    <row r="140" spans="6:8" ht="14.25">
      <c r="F140" s="187"/>
      <c r="G140" s="187"/>
      <c r="H140" s="176"/>
    </row>
    <row r="141" spans="6:8" ht="14.25">
      <c r="F141" s="187"/>
      <c r="G141" s="187"/>
      <c r="H141" s="176"/>
    </row>
    <row r="142" spans="6:8" ht="14.25">
      <c r="F142" s="187"/>
      <c r="G142" s="187"/>
      <c r="H142" s="176"/>
    </row>
    <row r="143" spans="6:8" ht="14.25">
      <c r="F143" s="187"/>
      <c r="G143" s="187"/>
      <c r="H143" s="176"/>
    </row>
    <row r="144" spans="6:8" ht="14.25">
      <c r="F144" s="588"/>
      <c r="G144" s="588"/>
      <c r="H144" s="185"/>
    </row>
    <row r="145" spans="6:8" ht="14.25">
      <c r="F145" s="588"/>
      <c r="G145" s="588"/>
      <c r="H145" s="185"/>
    </row>
    <row r="146" spans="6:8" ht="14.25">
      <c r="F146" s="588"/>
      <c r="G146" s="588"/>
      <c r="H146" s="185"/>
    </row>
    <row r="147" spans="6:8" ht="14.25">
      <c r="F147" s="588"/>
      <c r="G147" s="588"/>
      <c r="H147" s="185"/>
    </row>
    <row r="148" spans="6:8" ht="14.25">
      <c r="F148" s="588"/>
      <c r="G148" s="588"/>
      <c r="H148" s="185"/>
    </row>
    <row r="149" spans="6:8" ht="14.25">
      <c r="F149" s="588"/>
      <c r="G149" s="588"/>
      <c r="H149" s="185"/>
    </row>
    <row r="150" spans="6:8" ht="14.25">
      <c r="F150" s="588"/>
      <c r="G150" s="588"/>
      <c r="H150" s="185"/>
    </row>
  </sheetData>
  <sheetProtection/>
  <mergeCells count="1">
    <mergeCell ref="A2:C2"/>
  </mergeCells>
  <hyperlinks>
    <hyperlink ref="A2" location="Index!A1" display="Back to Index"/>
  </hyperlinks>
  <printOptions/>
  <pageMargins left="0.31496062992126" right="0.275590551181102" top="0.984251968503937" bottom="0.984251968503937" header="0.511811023622047" footer="0.511811023622047"/>
  <pageSetup fitToHeight="1" fitToWidth="1" horizontalDpi="600" verticalDpi="600" orientation="landscape" scale="85" r:id="rId1"/>
  <headerFooter alignWithMargins="0">
    <oddFooter>&amp;L&amp;Z&amp;F&amp;A&amp;R&amp;D&amp;T</oddFooter>
  </headerFooter>
</worksheet>
</file>

<file path=xl/worksheets/sheet25.xml><?xml version="1.0" encoding="utf-8"?>
<worksheet xmlns="http://schemas.openxmlformats.org/spreadsheetml/2006/main" xmlns:r="http://schemas.openxmlformats.org/officeDocument/2006/relationships">
  <sheetPr>
    <tabColor indexed="18"/>
    <pageSetUpPr fitToPage="1"/>
  </sheetPr>
  <dimension ref="A1:J142"/>
  <sheetViews>
    <sheetView zoomScale="80" zoomScaleNormal="80" zoomScalePageLayoutView="0" workbookViewId="0" topLeftCell="A1">
      <pane xSplit="3" ySplit="3" topLeftCell="E4" activePane="bottomRight" state="frozen"/>
      <selection pane="topLeft" activeCell="AP36" sqref="AP36"/>
      <selection pane="topRight" activeCell="AP36" sqref="AP36"/>
      <selection pane="bottomLeft" activeCell="AP36" sqref="AP36"/>
      <selection pane="bottomRight" activeCell="J12" sqref="J12"/>
    </sheetView>
  </sheetViews>
  <sheetFormatPr defaultColWidth="9.140625" defaultRowHeight="12.75"/>
  <cols>
    <col min="1" max="1" width="4.00390625" style="10" customWidth="1"/>
    <col min="2" max="2" width="4.28125" style="10" customWidth="1"/>
    <col min="3" max="3" width="41.28125" style="1" customWidth="1"/>
    <col min="4" max="5" width="9.28125" style="58" customWidth="1"/>
    <col min="6" max="7" width="9.8515625" style="58" customWidth="1"/>
    <col min="8" max="8" width="9.8515625" style="59" customWidth="1"/>
    <col min="9" max="9" width="8.140625" style="58" customWidth="1"/>
    <col min="10" max="10" width="8.421875" style="69" customWidth="1"/>
    <col min="11" max="16384" width="9.140625" style="10" customWidth="1"/>
  </cols>
  <sheetData>
    <row r="1" spans="1:10" s="23" customFormat="1" ht="20.25">
      <c r="A1" s="22" t="s">
        <v>52</v>
      </c>
      <c r="D1" s="60"/>
      <c r="E1" s="60"/>
      <c r="F1" s="60"/>
      <c r="G1" s="60"/>
      <c r="H1" s="60"/>
      <c r="I1" s="60"/>
      <c r="J1" s="663"/>
    </row>
    <row r="2" spans="1:10" s="25" customFormat="1" ht="45">
      <c r="A2" s="828" t="s">
        <v>53</v>
      </c>
      <c r="B2" s="828"/>
      <c r="C2" s="828"/>
      <c r="D2" s="135" t="s">
        <v>305</v>
      </c>
      <c r="E2" s="135" t="s">
        <v>318</v>
      </c>
      <c r="F2" s="256" t="s">
        <v>331</v>
      </c>
      <c r="G2" s="256" t="s">
        <v>346</v>
      </c>
      <c r="H2" s="256" t="s">
        <v>357</v>
      </c>
      <c r="I2" s="664" t="s">
        <v>358</v>
      </c>
      <c r="J2" s="664" t="s">
        <v>359</v>
      </c>
    </row>
    <row r="3" spans="1:10" s="14" customFormat="1" ht="6.75" customHeight="1">
      <c r="A3" s="43"/>
      <c r="B3" s="15"/>
      <c r="D3" s="150"/>
      <c r="E3" s="150"/>
      <c r="F3" s="7"/>
      <c r="G3" s="7"/>
      <c r="H3" s="61"/>
      <c r="I3" s="7"/>
      <c r="J3" s="50"/>
    </row>
    <row r="4" spans="1:10" s="14" customFormat="1" ht="14.25" customHeight="1">
      <c r="A4" s="43" t="s">
        <v>401</v>
      </c>
      <c r="B4" s="15"/>
      <c r="D4" s="150"/>
      <c r="E4" s="150"/>
      <c r="F4" s="7"/>
      <c r="G4" s="7"/>
      <c r="H4" s="61"/>
      <c r="I4" s="7"/>
      <c r="J4" s="50"/>
    </row>
    <row r="5" spans="1:10" ht="14.25">
      <c r="A5" s="819"/>
      <c r="B5" s="48" t="s">
        <v>2</v>
      </c>
      <c r="C5" s="819"/>
      <c r="D5" s="58">
        <v>59</v>
      </c>
      <c r="E5" s="58">
        <v>63</v>
      </c>
      <c r="F5" s="58">
        <v>62</v>
      </c>
      <c r="G5" s="58">
        <v>65</v>
      </c>
      <c r="H5" s="59">
        <v>64</v>
      </c>
      <c r="I5" s="69">
        <v>-1.538461538461533</v>
      </c>
      <c r="J5" s="69">
        <v>8.47457627118644</v>
      </c>
    </row>
    <row r="6" spans="1:10" ht="14.25">
      <c r="A6" s="819"/>
      <c r="B6" s="253" t="s">
        <v>140</v>
      </c>
      <c r="C6" s="672"/>
      <c r="D6" s="58">
        <v>15</v>
      </c>
      <c r="E6" s="58">
        <v>14</v>
      </c>
      <c r="F6" s="58">
        <v>16</v>
      </c>
      <c r="G6" s="58">
        <v>15</v>
      </c>
      <c r="H6" s="59">
        <v>15</v>
      </c>
      <c r="I6" s="69">
        <v>0</v>
      </c>
      <c r="J6" s="69">
        <v>0</v>
      </c>
    </row>
    <row r="7" spans="1:10" ht="14.25">
      <c r="A7" s="819"/>
      <c r="B7" s="253" t="s">
        <v>182</v>
      </c>
      <c r="C7" s="672"/>
      <c r="D7" s="58">
        <v>15</v>
      </c>
      <c r="E7" s="58">
        <v>12</v>
      </c>
      <c r="F7" s="58">
        <v>12</v>
      </c>
      <c r="G7" s="58">
        <v>4</v>
      </c>
      <c r="H7" s="59">
        <v>7</v>
      </c>
      <c r="I7" s="69">
        <v>75</v>
      </c>
      <c r="J7" s="69">
        <v>-53.333333333333336</v>
      </c>
    </row>
    <row r="8" spans="1:10" ht="14.25">
      <c r="A8" s="819"/>
      <c r="B8" s="48" t="s">
        <v>3</v>
      </c>
      <c r="C8" s="819"/>
      <c r="D8" s="58">
        <v>89</v>
      </c>
      <c r="E8" s="58">
        <v>89</v>
      </c>
      <c r="F8" s="58">
        <v>90</v>
      </c>
      <c r="G8" s="58">
        <v>84</v>
      </c>
      <c r="H8" s="59">
        <v>86</v>
      </c>
      <c r="I8" s="69">
        <v>2.3809523809523725</v>
      </c>
      <c r="J8" s="69">
        <v>-3.3707865168539297</v>
      </c>
    </row>
    <row r="9" spans="1:10" ht="14.25">
      <c r="A9" s="819"/>
      <c r="B9" s="48" t="s">
        <v>0</v>
      </c>
      <c r="C9" s="819"/>
      <c r="D9" s="58">
        <v>26</v>
      </c>
      <c r="E9" s="58">
        <v>25</v>
      </c>
      <c r="F9" s="58">
        <v>25</v>
      </c>
      <c r="G9" s="58">
        <v>23</v>
      </c>
      <c r="H9" s="59">
        <v>26</v>
      </c>
      <c r="I9" s="69">
        <v>13.043478260869556</v>
      </c>
      <c r="J9" s="69">
        <v>0</v>
      </c>
    </row>
    <row r="10" spans="1:10" ht="14.25">
      <c r="A10" s="819"/>
      <c r="B10" s="48" t="s">
        <v>5</v>
      </c>
      <c r="C10" s="819"/>
      <c r="D10" s="69">
        <v>-2</v>
      </c>
      <c r="E10" s="58">
        <v>10</v>
      </c>
      <c r="F10" s="69">
        <v>-3</v>
      </c>
      <c r="G10" s="69">
        <v>11</v>
      </c>
      <c r="H10" s="790">
        <v>-5</v>
      </c>
      <c r="I10" s="69" t="s">
        <v>353</v>
      </c>
      <c r="J10" s="69" t="s">
        <v>438</v>
      </c>
    </row>
    <row r="11" spans="1:10" ht="14.25">
      <c r="A11" s="819"/>
      <c r="B11" s="49" t="s">
        <v>6</v>
      </c>
      <c r="C11" s="819"/>
      <c r="D11" s="58">
        <v>65</v>
      </c>
      <c r="E11" s="58">
        <v>54</v>
      </c>
      <c r="F11" s="58">
        <v>68</v>
      </c>
      <c r="G11" s="58">
        <v>50</v>
      </c>
      <c r="H11" s="59">
        <v>65</v>
      </c>
      <c r="I11" s="69">
        <v>30.000000000000004</v>
      </c>
      <c r="J11" s="69">
        <v>0</v>
      </c>
    </row>
    <row r="12" spans="1:10" ht="14.25">
      <c r="A12" s="819"/>
      <c r="B12" s="49" t="s">
        <v>45</v>
      </c>
      <c r="C12" s="819"/>
      <c r="D12" s="58">
        <v>15</v>
      </c>
      <c r="E12" s="58">
        <v>14</v>
      </c>
      <c r="F12" s="58">
        <v>17</v>
      </c>
      <c r="G12" s="58">
        <v>18</v>
      </c>
      <c r="H12" s="59">
        <v>14</v>
      </c>
      <c r="I12" s="69">
        <v>-22.22222222222222</v>
      </c>
      <c r="J12" s="69">
        <v>-6.666666666666665</v>
      </c>
    </row>
    <row r="13" spans="1:10" ht="14.25">
      <c r="A13" s="819"/>
      <c r="B13" s="49" t="s">
        <v>37</v>
      </c>
      <c r="C13" s="819"/>
      <c r="D13" s="58">
        <v>50</v>
      </c>
      <c r="E13" s="58">
        <v>40</v>
      </c>
      <c r="F13" s="58">
        <v>51</v>
      </c>
      <c r="G13" s="58">
        <v>32</v>
      </c>
      <c r="H13" s="59">
        <v>51</v>
      </c>
      <c r="I13" s="69">
        <v>59.375</v>
      </c>
      <c r="J13" s="69">
        <v>2.0000000000000018</v>
      </c>
    </row>
    <row r="14" spans="1:10" ht="14.25">
      <c r="A14" s="819"/>
      <c r="B14" s="819"/>
      <c r="C14" s="819"/>
      <c r="F14" s="236"/>
      <c r="G14" s="236"/>
      <c r="H14" s="198"/>
      <c r="I14" s="364"/>
      <c r="J14" s="364"/>
    </row>
    <row r="15" spans="1:10" s="14" customFormat="1" ht="14.25" customHeight="1">
      <c r="A15" s="43" t="s">
        <v>413</v>
      </c>
      <c r="B15" s="15"/>
      <c r="D15" s="7"/>
      <c r="E15" s="7"/>
      <c r="F15" s="255"/>
      <c r="G15" s="255"/>
      <c r="H15" s="197"/>
      <c r="I15" s="375"/>
      <c r="J15" s="375"/>
    </row>
    <row r="16" spans="1:10" ht="14.25">
      <c r="A16" s="819"/>
      <c r="B16" s="48" t="s">
        <v>48</v>
      </c>
      <c r="C16" s="819"/>
      <c r="D16" s="58">
        <v>16831</v>
      </c>
      <c r="E16" s="58">
        <v>17707</v>
      </c>
      <c r="F16" s="58">
        <v>17841</v>
      </c>
      <c r="G16" s="58">
        <v>18337</v>
      </c>
      <c r="H16" s="59">
        <v>18545</v>
      </c>
      <c r="I16" s="69">
        <v>1.134318590827288</v>
      </c>
      <c r="J16" s="69">
        <v>10.18358980452736</v>
      </c>
    </row>
    <row r="17" spans="2:10" ht="14.25">
      <c r="B17" s="48" t="s">
        <v>241</v>
      </c>
      <c r="C17" s="819"/>
      <c r="D17" s="58">
        <v>24929</v>
      </c>
      <c r="E17" s="58">
        <v>25925</v>
      </c>
      <c r="F17" s="58">
        <v>26925</v>
      </c>
      <c r="G17" s="58">
        <v>27586</v>
      </c>
      <c r="H17" s="59">
        <v>27570</v>
      </c>
      <c r="I17" s="69">
        <v>-0.05800043500325813</v>
      </c>
      <c r="J17" s="69">
        <v>10.594087207669789</v>
      </c>
    </row>
    <row r="18" spans="2:10" ht="14.25">
      <c r="B18" s="48" t="s">
        <v>7</v>
      </c>
      <c r="C18" s="819"/>
      <c r="D18" s="58">
        <v>24929</v>
      </c>
      <c r="E18" s="58">
        <v>25925</v>
      </c>
      <c r="F18" s="58">
        <v>26925</v>
      </c>
      <c r="G18" s="58">
        <v>27586</v>
      </c>
      <c r="H18" s="59">
        <v>27570</v>
      </c>
      <c r="I18" s="69">
        <v>-0.05800043500325813</v>
      </c>
      <c r="J18" s="69">
        <v>10.594087207669789</v>
      </c>
    </row>
    <row r="19" spans="2:10" ht="14.25">
      <c r="B19" s="819"/>
      <c r="C19" s="819"/>
      <c r="I19" s="177"/>
      <c r="J19" s="200"/>
    </row>
    <row r="20" spans="2:8" ht="14.25">
      <c r="B20" s="819"/>
      <c r="D20" s="151"/>
      <c r="E20" s="151"/>
      <c r="F20" s="187"/>
      <c r="G20" s="187"/>
      <c r="H20" s="176"/>
    </row>
    <row r="21" spans="2:8" ht="14.25">
      <c r="B21" s="819"/>
      <c r="F21" s="187"/>
      <c r="G21" s="187"/>
      <c r="H21" s="176"/>
    </row>
    <row r="22" spans="2:8" ht="14.25">
      <c r="B22" s="819"/>
      <c r="F22" s="187"/>
      <c r="G22" s="187"/>
      <c r="H22" s="176"/>
    </row>
    <row r="23" spans="2:8" ht="14.25">
      <c r="B23" s="819"/>
      <c r="F23" s="187"/>
      <c r="G23" s="187"/>
      <c r="H23" s="176"/>
    </row>
    <row r="24" spans="2:8" ht="14.25">
      <c r="B24" s="819"/>
      <c r="F24" s="187"/>
      <c r="G24" s="187"/>
      <c r="H24" s="176"/>
    </row>
    <row r="25" spans="2:8" ht="14.25">
      <c r="B25" s="819"/>
      <c r="F25" s="187"/>
      <c r="G25" s="187"/>
      <c r="H25" s="176"/>
    </row>
    <row r="26" spans="2:8" ht="14.25">
      <c r="B26" s="819"/>
      <c r="F26" s="187"/>
      <c r="G26" s="187"/>
      <c r="H26" s="176"/>
    </row>
    <row r="27" spans="2:8" ht="14.25">
      <c r="B27" s="819"/>
      <c r="F27" s="187"/>
      <c r="G27" s="187"/>
      <c r="H27" s="176"/>
    </row>
    <row r="28" spans="2:8" ht="14.25">
      <c r="B28" s="819"/>
      <c r="F28" s="187"/>
      <c r="G28" s="187"/>
      <c r="H28" s="176"/>
    </row>
    <row r="29" spans="2:8" ht="14.25">
      <c r="B29" s="819"/>
      <c r="F29" s="187"/>
      <c r="G29" s="187"/>
      <c r="H29" s="176"/>
    </row>
    <row r="30" spans="2:8" ht="14.25">
      <c r="B30" s="819"/>
      <c r="F30" s="187"/>
      <c r="G30" s="187"/>
      <c r="H30" s="176"/>
    </row>
    <row r="31" spans="2:8" ht="14.25">
      <c r="B31" s="819"/>
      <c r="F31" s="187"/>
      <c r="G31" s="187"/>
      <c r="H31" s="176"/>
    </row>
    <row r="32" spans="2:8" ht="14.25">
      <c r="B32" s="819"/>
      <c r="F32" s="187"/>
      <c r="G32" s="187"/>
      <c r="H32" s="176"/>
    </row>
    <row r="33" spans="6:8" ht="14.25">
      <c r="F33" s="187"/>
      <c r="G33" s="187"/>
      <c r="H33" s="176"/>
    </row>
    <row r="34" spans="6:8" ht="14.25">
      <c r="F34" s="187"/>
      <c r="G34" s="187"/>
      <c r="H34" s="176"/>
    </row>
    <row r="35" spans="6:8" ht="14.25">
      <c r="F35" s="187"/>
      <c r="G35" s="187"/>
      <c r="H35" s="176"/>
    </row>
    <row r="36" spans="6:8" ht="14.25">
      <c r="F36" s="187"/>
      <c r="G36" s="187"/>
      <c r="H36" s="176"/>
    </row>
    <row r="37" spans="6:8" ht="14.25">
      <c r="F37" s="187"/>
      <c r="G37" s="187"/>
      <c r="H37" s="176"/>
    </row>
    <row r="38" spans="6:8" ht="14.25">
      <c r="F38" s="187"/>
      <c r="G38" s="187"/>
      <c r="H38" s="176"/>
    </row>
    <row r="39" spans="6:8" ht="14.25">
      <c r="F39" s="187"/>
      <c r="G39" s="187"/>
      <c r="H39" s="176"/>
    </row>
    <row r="40" spans="6:8" ht="14.25">
      <c r="F40" s="187"/>
      <c r="G40" s="187"/>
      <c r="H40" s="176"/>
    </row>
    <row r="41" spans="6:8" ht="14.25">
      <c r="F41" s="187"/>
      <c r="G41" s="187"/>
      <c r="H41" s="176"/>
    </row>
    <row r="42" spans="6:8" ht="14.25">
      <c r="F42" s="187"/>
      <c r="G42" s="187"/>
      <c r="H42" s="176"/>
    </row>
    <row r="43" spans="6:8" ht="14.25">
      <c r="F43" s="187"/>
      <c r="G43" s="187"/>
      <c r="H43" s="176"/>
    </row>
    <row r="44" spans="6:8" ht="14.25">
      <c r="F44" s="187"/>
      <c r="G44" s="187"/>
      <c r="H44" s="176"/>
    </row>
    <row r="45" spans="6:8" ht="14.25">
      <c r="F45" s="187"/>
      <c r="G45" s="187"/>
      <c r="H45" s="176"/>
    </row>
    <row r="46" spans="6:8" ht="14.25">
      <c r="F46" s="187"/>
      <c r="G46" s="187"/>
      <c r="H46" s="176"/>
    </row>
    <row r="47" spans="6:8" ht="14.25">
      <c r="F47" s="187"/>
      <c r="G47" s="187"/>
      <c r="H47" s="176"/>
    </row>
    <row r="48" spans="6:8" ht="14.25">
      <c r="F48" s="187"/>
      <c r="G48" s="187"/>
      <c r="H48" s="176"/>
    </row>
    <row r="49" spans="6:8" ht="14.25">
      <c r="F49" s="187"/>
      <c r="G49" s="187"/>
      <c r="H49" s="176"/>
    </row>
    <row r="50" spans="6:8" ht="14.25">
      <c r="F50" s="187"/>
      <c r="G50" s="187"/>
      <c r="H50" s="176"/>
    </row>
    <row r="51" spans="6:8" ht="14.25">
      <c r="F51" s="187"/>
      <c r="G51" s="187"/>
      <c r="H51" s="176"/>
    </row>
    <row r="52" spans="6:8" ht="14.25">
      <c r="F52" s="187"/>
      <c r="G52" s="187"/>
      <c r="H52" s="176"/>
    </row>
    <row r="53" spans="6:8" ht="14.25">
      <c r="F53" s="187"/>
      <c r="G53" s="187"/>
      <c r="H53" s="176"/>
    </row>
    <row r="54" spans="6:8" ht="14.25">
      <c r="F54" s="187"/>
      <c r="G54" s="187"/>
      <c r="H54" s="176"/>
    </row>
    <row r="55" spans="6:8" ht="14.25">
      <c r="F55" s="187"/>
      <c r="G55" s="187"/>
      <c r="H55" s="176"/>
    </row>
    <row r="56" spans="6:8" ht="14.25">
      <c r="F56" s="187"/>
      <c r="G56" s="187"/>
      <c r="H56" s="176"/>
    </row>
    <row r="57" spans="6:8" ht="14.25">
      <c r="F57" s="187"/>
      <c r="G57" s="187"/>
      <c r="H57" s="176"/>
    </row>
    <row r="58" spans="6:8" ht="14.25">
      <c r="F58" s="187"/>
      <c r="G58" s="187"/>
      <c r="H58" s="176"/>
    </row>
    <row r="59" spans="6:8" ht="14.25">
      <c r="F59" s="187"/>
      <c r="G59" s="187"/>
      <c r="H59" s="176"/>
    </row>
    <row r="60" spans="6:8" ht="14.25">
      <c r="F60" s="187"/>
      <c r="G60" s="187"/>
      <c r="H60" s="176"/>
    </row>
    <row r="61" spans="6:8" ht="14.25">
      <c r="F61" s="187"/>
      <c r="G61" s="187"/>
      <c r="H61" s="176"/>
    </row>
    <row r="62" spans="6:8" ht="14.25">
      <c r="F62" s="187"/>
      <c r="G62" s="187"/>
      <c r="H62" s="176"/>
    </row>
    <row r="63" spans="6:8" ht="14.25">
      <c r="F63" s="187"/>
      <c r="G63" s="187"/>
      <c r="H63" s="176"/>
    </row>
    <row r="64" spans="6:8" ht="14.25">
      <c r="F64" s="187"/>
      <c r="G64" s="187"/>
      <c r="H64" s="176"/>
    </row>
    <row r="65" spans="6:8" ht="14.25">
      <c r="F65" s="187"/>
      <c r="G65" s="187"/>
      <c r="H65" s="176"/>
    </row>
    <row r="66" spans="6:8" ht="14.25">
      <c r="F66" s="187"/>
      <c r="G66" s="187"/>
      <c r="H66" s="176"/>
    </row>
    <row r="67" spans="6:8" ht="14.25">
      <c r="F67" s="187"/>
      <c r="G67" s="187"/>
      <c r="H67" s="176"/>
    </row>
    <row r="68" spans="6:8" ht="14.25">
      <c r="F68" s="187"/>
      <c r="G68" s="187"/>
      <c r="H68" s="176"/>
    </row>
    <row r="69" spans="6:8" ht="14.25">
      <c r="F69" s="187"/>
      <c r="G69" s="187"/>
      <c r="H69" s="176"/>
    </row>
    <row r="70" spans="6:8" ht="14.25">
      <c r="F70" s="187"/>
      <c r="G70" s="187"/>
      <c r="H70" s="176"/>
    </row>
    <row r="71" spans="6:8" ht="14.25">
      <c r="F71" s="187"/>
      <c r="G71" s="187"/>
      <c r="H71" s="176"/>
    </row>
    <row r="72" spans="6:8" ht="14.25">
      <c r="F72" s="187"/>
      <c r="G72" s="187"/>
      <c r="H72" s="176"/>
    </row>
    <row r="73" spans="6:8" ht="14.25">
      <c r="F73" s="187"/>
      <c r="G73" s="187"/>
      <c r="H73" s="176"/>
    </row>
    <row r="74" spans="6:8" ht="14.25">
      <c r="F74" s="187"/>
      <c r="G74" s="187"/>
      <c r="H74" s="176"/>
    </row>
    <row r="75" spans="6:8" ht="14.25">
      <c r="F75" s="187"/>
      <c r="G75" s="187"/>
      <c r="H75" s="176"/>
    </row>
    <row r="76" spans="6:8" ht="14.25">
      <c r="F76" s="187"/>
      <c r="G76" s="187"/>
      <c r="H76" s="176"/>
    </row>
    <row r="77" spans="6:8" ht="14.25">
      <c r="F77" s="187"/>
      <c r="G77" s="187"/>
      <c r="H77" s="176"/>
    </row>
    <row r="78" spans="6:8" ht="14.25">
      <c r="F78" s="187"/>
      <c r="G78" s="187"/>
      <c r="H78" s="176"/>
    </row>
    <row r="79" spans="6:8" ht="14.25">
      <c r="F79" s="187"/>
      <c r="G79" s="187"/>
      <c r="H79" s="176"/>
    </row>
    <row r="80" spans="6:8" ht="14.25">
      <c r="F80" s="187"/>
      <c r="G80" s="187"/>
      <c r="H80" s="176"/>
    </row>
    <row r="81" spans="6:8" ht="14.25">
      <c r="F81" s="187"/>
      <c r="G81" s="187"/>
      <c r="H81" s="176"/>
    </row>
    <row r="82" spans="6:8" ht="14.25">
      <c r="F82" s="187"/>
      <c r="G82" s="187"/>
      <c r="H82" s="176"/>
    </row>
    <row r="83" spans="6:8" ht="14.25">
      <c r="F83" s="187"/>
      <c r="G83" s="187"/>
      <c r="H83" s="176"/>
    </row>
    <row r="84" spans="6:8" ht="14.25">
      <c r="F84" s="187"/>
      <c r="G84" s="187"/>
      <c r="H84" s="176"/>
    </row>
    <row r="85" spans="6:8" ht="14.25">
      <c r="F85" s="187"/>
      <c r="G85" s="187"/>
      <c r="H85" s="176"/>
    </row>
    <row r="86" spans="6:8" ht="14.25">
      <c r="F86" s="187"/>
      <c r="G86" s="187"/>
      <c r="H86" s="176"/>
    </row>
    <row r="87" spans="6:8" ht="14.25">
      <c r="F87" s="187"/>
      <c r="G87" s="187"/>
      <c r="H87" s="176"/>
    </row>
    <row r="88" spans="6:8" ht="14.25">
      <c r="F88" s="187"/>
      <c r="G88" s="187"/>
      <c r="H88" s="176"/>
    </row>
    <row r="89" spans="6:8" ht="14.25">
      <c r="F89" s="187"/>
      <c r="G89" s="187"/>
      <c r="H89" s="176"/>
    </row>
    <row r="90" spans="6:8" ht="14.25">
      <c r="F90" s="187"/>
      <c r="G90" s="187"/>
      <c r="H90" s="176"/>
    </row>
    <row r="91" spans="6:8" ht="14.25">
      <c r="F91" s="187"/>
      <c r="G91" s="187"/>
      <c r="H91" s="176"/>
    </row>
    <row r="92" spans="6:8" ht="14.25">
      <c r="F92" s="187"/>
      <c r="G92" s="187"/>
      <c r="H92" s="176"/>
    </row>
    <row r="93" spans="6:8" ht="14.25">
      <c r="F93" s="187"/>
      <c r="G93" s="187"/>
      <c r="H93" s="176"/>
    </row>
    <row r="94" spans="6:8" ht="14.25">
      <c r="F94" s="187"/>
      <c r="G94" s="187"/>
      <c r="H94" s="176"/>
    </row>
    <row r="95" spans="6:8" ht="14.25">
      <c r="F95" s="187"/>
      <c r="G95" s="187"/>
      <c r="H95" s="176"/>
    </row>
    <row r="96" spans="6:8" ht="14.25">
      <c r="F96" s="187"/>
      <c r="G96" s="187"/>
      <c r="H96" s="176"/>
    </row>
    <row r="97" spans="6:8" ht="14.25">
      <c r="F97" s="187"/>
      <c r="G97" s="187"/>
      <c r="H97" s="176"/>
    </row>
    <row r="98" spans="6:8" ht="14.25">
      <c r="F98" s="187"/>
      <c r="G98" s="187"/>
      <c r="H98" s="176"/>
    </row>
    <row r="99" spans="6:8" ht="14.25">
      <c r="F99" s="187"/>
      <c r="G99" s="187"/>
      <c r="H99" s="176"/>
    </row>
    <row r="100" spans="6:8" ht="14.25">
      <c r="F100" s="187"/>
      <c r="G100" s="187"/>
      <c r="H100" s="176"/>
    </row>
    <row r="101" spans="6:8" ht="14.25">
      <c r="F101" s="187"/>
      <c r="G101" s="187"/>
      <c r="H101" s="176"/>
    </row>
    <row r="102" spans="6:8" ht="14.25">
      <c r="F102" s="187"/>
      <c r="G102" s="187"/>
      <c r="H102" s="176"/>
    </row>
    <row r="103" spans="6:8" ht="14.25">
      <c r="F103" s="187"/>
      <c r="G103" s="187"/>
      <c r="H103" s="176"/>
    </row>
    <row r="104" spans="6:8" ht="14.25">
      <c r="F104" s="187"/>
      <c r="G104" s="187"/>
      <c r="H104" s="176"/>
    </row>
    <row r="105" spans="6:8" ht="14.25">
      <c r="F105" s="187"/>
      <c r="G105" s="187"/>
      <c r="H105" s="176"/>
    </row>
    <row r="106" spans="6:8" ht="14.25">
      <c r="F106" s="187"/>
      <c r="G106" s="187"/>
      <c r="H106" s="176"/>
    </row>
    <row r="107" spans="6:8" ht="14.25">
      <c r="F107" s="187"/>
      <c r="G107" s="187"/>
      <c r="H107" s="176"/>
    </row>
    <row r="108" spans="6:8" ht="14.25">
      <c r="F108" s="187"/>
      <c r="G108" s="187"/>
      <c r="H108" s="176"/>
    </row>
    <row r="109" spans="6:8" ht="14.25">
      <c r="F109" s="187"/>
      <c r="G109" s="187"/>
      <c r="H109" s="176"/>
    </row>
    <row r="110" spans="6:8" ht="14.25">
      <c r="F110" s="187"/>
      <c r="G110" s="187"/>
      <c r="H110" s="176"/>
    </row>
    <row r="111" spans="6:8" ht="14.25">
      <c r="F111" s="187"/>
      <c r="G111" s="187"/>
      <c r="H111" s="176"/>
    </row>
    <row r="112" spans="6:8" ht="14.25">
      <c r="F112" s="187"/>
      <c r="G112" s="187"/>
      <c r="H112" s="176"/>
    </row>
    <row r="113" spans="6:8" ht="14.25">
      <c r="F113" s="187"/>
      <c r="G113" s="187"/>
      <c r="H113" s="176"/>
    </row>
    <row r="114" spans="6:8" ht="14.25">
      <c r="F114" s="187"/>
      <c r="G114" s="187"/>
      <c r="H114" s="176"/>
    </row>
    <row r="115" spans="6:8" ht="14.25">
      <c r="F115" s="187"/>
      <c r="G115" s="187"/>
      <c r="H115" s="176"/>
    </row>
    <row r="116" spans="6:8" ht="14.25">
      <c r="F116" s="187"/>
      <c r="G116" s="187"/>
      <c r="H116" s="176"/>
    </row>
    <row r="117" spans="6:8" ht="14.25">
      <c r="F117" s="187"/>
      <c r="G117" s="187"/>
      <c r="H117" s="176"/>
    </row>
    <row r="118" spans="6:8" ht="14.25">
      <c r="F118" s="187"/>
      <c r="G118" s="187"/>
      <c r="H118" s="176"/>
    </row>
    <row r="119" spans="6:8" ht="14.25">
      <c r="F119" s="187"/>
      <c r="G119" s="187"/>
      <c r="H119" s="176"/>
    </row>
    <row r="120" spans="6:8" ht="14.25">
      <c r="F120" s="187"/>
      <c r="G120" s="187"/>
      <c r="H120" s="176"/>
    </row>
    <row r="121" spans="6:8" ht="14.25">
      <c r="F121" s="187"/>
      <c r="G121" s="187"/>
      <c r="H121" s="176"/>
    </row>
    <row r="122" spans="6:8" ht="14.25">
      <c r="F122" s="187"/>
      <c r="G122" s="187"/>
      <c r="H122" s="176"/>
    </row>
    <row r="123" spans="6:8" ht="14.25">
      <c r="F123" s="187"/>
      <c r="G123" s="187"/>
      <c r="H123" s="176"/>
    </row>
    <row r="124" spans="6:8" ht="14.25">
      <c r="F124" s="187"/>
      <c r="G124" s="187"/>
      <c r="H124" s="176"/>
    </row>
    <row r="125" spans="6:8" ht="14.25">
      <c r="F125" s="187"/>
      <c r="G125" s="187"/>
      <c r="H125" s="176"/>
    </row>
    <row r="126" spans="6:8" ht="14.25">
      <c r="F126" s="187"/>
      <c r="G126" s="187"/>
      <c r="H126" s="176"/>
    </row>
    <row r="127" spans="6:8" ht="14.25">
      <c r="F127" s="187"/>
      <c r="G127" s="187"/>
      <c r="H127" s="176"/>
    </row>
    <row r="128" spans="6:8" ht="14.25">
      <c r="F128" s="187"/>
      <c r="G128" s="187"/>
      <c r="H128" s="176"/>
    </row>
    <row r="129" spans="6:8" ht="14.25">
      <c r="F129" s="187"/>
      <c r="G129" s="187"/>
      <c r="H129" s="176"/>
    </row>
    <row r="130" spans="6:8" ht="14.25">
      <c r="F130" s="187"/>
      <c r="G130" s="187"/>
      <c r="H130" s="176"/>
    </row>
    <row r="131" spans="6:8" ht="14.25">
      <c r="F131" s="187"/>
      <c r="G131" s="187"/>
      <c r="H131" s="176"/>
    </row>
    <row r="132" spans="6:8" ht="14.25">
      <c r="F132" s="187"/>
      <c r="G132" s="187"/>
      <c r="H132" s="176"/>
    </row>
    <row r="133" spans="6:8" ht="14.25">
      <c r="F133" s="187"/>
      <c r="G133" s="187"/>
      <c r="H133" s="176"/>
    </row>
    <row r="134" spans="6:8" ht="14.25">
      <c r="F134" s="187"/>
      <c r="G134" s="187"/>
      <c r="H134" s="176"/>
    </row>
    <row r="135" spans="6:8" ht="14.25">
      <c r="F135" s="187"/>
      <c r="G135" s="187"/>
      <c r="H135" s="176"/>
    </row>
    <row r="136" spans="6:8" ht="14.25">
      <c r="F136" s="588"/>
      <c r="G136" s="588"/>
      <c r="H136" s="185"/>
    </row>
    <row r="137" spans="6:8" ht="14.25">
      <c r="F137" s="588"/>
      <c r="G137" s="588"/>
      <c r="H137" s="185"/>
    </row>
    <row r="138" spans="6:8" ht="14.25">
      <c r="F138" s="588"/>
      <c r="G138" s="588"/>
      <c r="H138" s="185"/>
    </row>
    <row r="139" spans="6:8" ht="14.25">
      <c r="F139" s="588"/>
      <c r="G139" s="588"/>
      <c r="H139" s="185"/>
    </row>
    <row r="140" spans="6:8" ht="14.25">
      <c r="F140" s="588"/>
      <c r="G140" s="588"/>
      <c r="H140" s="185"/>
    </row>
    <row r="141" spans="6:8" ht="14.25">
      <c r="F141" s="588"/>
      <c r="G141" s="588"/>
      <c r="H141" s="185"/>
    </row>
    <row r="142" spans="6:8" ht="14.25">
      <c r="F142" s="588"/>
      <c r="G142" s="588"/>
      <c r="H142" s="185"/>
    </row>
  </sheetData>
  <sheetProtection/>
  <mergeCells count="1">
    <mergeCell ref="A2:C2"/>
  </mergeCells>
  <hyperlinks>
    <hyperlink ref="A2" location="Index!A1" display="Back to Index"/>
  </hyperlinks>
  <printOptions/>
  <pageMargins left="0.748031496062992" right="0.748031496062992" top="0.984251968503937" bottom="0.984251968503937" header="0.511811023622047" footer="0.511811023622047"/>
  <pageSetup fitToHeight="1" fitToWidth="1" horizontalDpi="600" verticalDpi="600" orientation="landscape" scale="78" r:id="rId1"/>
  <headerFooter alignWithMargins="0">
    <oddFooter>&amp;L&amp;Z&amp;F&amp;A&amp;R&amp;D&amp;T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S171"/>
  <sheetViews>
    <sheetView zoomScaleSheetLayoutView="80" zoomScalePageLayoutView="0" workbookViewId="0" topLeftCell="A1">
      <pane xSplit="2" ySplit="6" topLeftCell="C57" activePane="bottomRight" state="frozen"/>
      <selection pane="topLeft" activeCell="A1" sqref="A1"/>
      <selection pane="topRight" activeCell="C1" sqref="C1"/>
      <selection pane="bottomLeft" activeCell="A7" sqref="A7"/>
      <selection pane="bottomRight" activeCell="C63" sqref="C63:C64"/>
    </sheetView>
  </sheetViews>
  <sheetFormatPr defaultColWidth="9.140625" defaultRowHeight="12.75"/>
  <cols>
    <col min="1" max="1" width="2.00390625" style="0" customWidth="1"/>
    <col min="2" max="2" width="47.00390625" style="0" customWidth="1"/>
    <col min="3" max="4" width="10.28125" style="105" customWidth="1"/>
    <col min="5" max="5" width="10.28125" style="121" customWidth="1"/>
    <col min="6" max="6" width="10.28125" style="105" customWidth="1"/>
    <col min="7" max="7" width="10.28125" style="105" hidden="1" customWidth="1"/>
    <col min="8" max="8" width="10.7109375" style="105" hidden="1" customWidth="1"/>
    <col min="9" max="10" width="10.28125" style="105" hidden="1" customWidth="1"/>
    <col min="11" max="11" width="10.28125" style="121" customWidth="1"/>
    <col min="12" max="13" width="12.28125" style="110" customWidth="1"/>
    <col min="14" max="14" width="10.28125" style="110" customWidth="1"/>
    <col min="15" max="15" width="11.28125" style="0" bestFit="1" customWidth="1"/>
  </cols>
  <sheetData>
    <row r="1" spans="1:19" s="23" customFormat="1" ht="20.25">
      <c r="A1" s="22" t="s">
        <v>178</v>
      </c>
      <c r="D1" s="102"/>
      <c r="E1" s="114"/>
      <c r="F1" s="24"/>
      <c r="G1" s="24"/>
      <c r="H1" s="24"/>
      <c r="I1" s="24"/>
      <c r="J1" s="24"/>
      <c r="K1" s="130"/>
      <c r="L1" s="123"/>
      <c r="M1" s="24"/>
      <c r="N1" s="123"/>
      <c r="O1" s="24"/>
      <c r="P1" s="24"/>
      <c r="Q1" s="24"/>
      <c r="R1" s="24"/>
      <c r="S1" s="24"/>
    </row>
    <row r="2" spans="1:19" s="25" customFormat="1" ht="15">
      <c r="A2" s="828" t="s">
        <v>53</v>
      </c>
      <c r="B2" s="828"/>
      <c r="C2" s="828"/>
      <c r="E2" s="115"/>
      <c r="K2" s="131"/>
      <c r="L2" s="124"/>
      <c r="N2" s="124"/>
      <c r="O2" s="26"/>
      <c r="S2" s="26"/>
    </row>
    <row r="3" spans="1:14" ht="15" thickBot="1">
      <c r="A3" s="41"/>
      <c r="B3" s="41"/>
      <c r="C3" s="51"/>
      <c r="D3" s="51"/>
      <c r="E3" s="116"/>
      <c r="F3" s="272"/>
      <c r="G3" s="51"/>
      <c r="H3" s="51"/>
      <c r="I3" s="51"/>
      <c r="J3" s="51"/>
      <c r="K3" s="132"/>
      <c r="L3" s="37"/>
      <c r="M3" s="37"/>
      <c r="N3" s="37"/>
    </row>
    <row r="4" spans="2:14" s="37" customFormat="1" ht="15.75" customHeight="1" thickTop="1">
      <c r="B4" s="82"/>
      <c r="C4" s="843" t="s">
        <v>265</v>
      </c>
      <c r="D4" s="843" t="s">
        <v>247</v>
      </c>
      <c r="E4" s="117" t="s">
        <v>137</v>
      </c>
      <c r="F4" s="843" t="s">
        <v>263</v>
      </c>
      <c r="G4" s="843" t="s">
        <v>247</v>
      </c>
      <c r="H4" s="845" t="s">
        <v>258</v>
      </c>
      <c r="I4" s="845" t="s">
        <v>259</v>
      </c>
      <c r="J4" s="849" t="s">
        <v>250</v>
      </c>
      <c r="K4" s="133" t="s">
        <v>137</v>
      </c>
      <c r="L4" s="841" t="s">
        <v>267</v>
      </c>
      <c r="M4" s="841" t="s">
        <v>266</v>
      </c>
      <c r="N4" s="128" t="s">
        <v>137</v>
      </c>
    </row>
    <row r="5" spans="2:14" s="37" customFormat="1" ht="16.5" customHeight="1" thickBot="1">
      <c r="B5" s="83" t="s">
        <v>136</v>
      </c>
      <c r="C5" s="844"/>
      <c r="D5" s="844"/>
      <c r="E5" s="118" t="s">
        <v>138</v>
      </c>
      <c r="F5" s="844"/>
      <c r="G5" s="844"/>
      <c r="H5" s="846"/>
      <c r="I5" s="846"/>
      <c r="J5" s="850"/>
      <c r="K5" s="134" t="s">
        <v>138</v>
      </c>
      <c r="L5" s="842"/>
      <c r="M5" s="842"/>
      <c r="N5" s="129" t="s">
        <v>138</v>
      </c>
    </row>
    <row r="6" spans="2:15" s="37" customFormat="1" ht="15.75" thickTop="1">
      <c r="B6" s="84"/>
      <c r="C6" s="106"/>
      <c r="D6" s="243"/>
      <c r="E6" s="221"/>
      <c r="F6" s="106"/>
      <c r="G6" s="106"/>
      <c r="H6" s="106"/>
      <c r="I6" s="106"/>
      <c r="J6" s="106"/>
      <c r="K6" s="122"/>
      <c r="L6" s="85"/>
      <c r="M6" s="85"/>
      <c r="N6" s="85"/>
      <c r="O6" s="41"/>
    </row>
    <row r="7" spans="2:15" s="37" customFormat="1" ht="15">
      <c r="B7" s="86" t="s">
        <v>139</v>
      </c>
      <c r="C7" s="182"/>
      <c r="D7" s="241"/>
      <c r="E7" s="221"/>
      <c r="F7" s="241"/>
      <c r="G7" s="182"/>
      <c r="H7" s="182"/>
      <c r="I7" s="182"/>
      <c r="J7" s="241"/>
      <c r="K7" s="221"/>
      <c r="L7" s="199"/>
      <c r="M7" s="244"/>
      <c r="N7" s="244"/>
      <c r="O7" s="41"/>
    </row>
    <row r="8" spans="2:16" s="37" customFormat="1" ht="15">
      <c r="B8" s="77" t="s">
        <v>18</v>
      </c>
      <c r="C8" s="158">
        <f>L8-F8-J8-I8</f>
        <v>2445</v>
      </c>
      <c r="D8" s="139">
        <v>2335</v>
      </c>
      <c r="E8" s="162">
        <f>IF(AND(C8=0,D8=0),0,IF(OR(AND(C8&gt;0,D8&lt;=0),AND(C8&lt;0,D8&gt;=0)),"nm",IF(AND(C8&lt;0,D8&lt;0),IF(-(C8/D8-1)*100&lt;-100,"(&gt;100)",-(C8/D8-1)*100),IF((C8/D8-1)*100&gt;100,"&gt;100",(C8/D8-1)*100))))</f>
        <v>4.7109207708779355</v>
      </c>
      <c r="F8" s="139">
        <v>2423</v>
      </c>
      <c r="G8" s="139">
        <v>2335</v>
      </c>
      <c r="H8" s="139">
        <v>2266</v>
      </c>
      <c r="I8" s="139">
        <v>2396</v>
      </c>
      <c r="J8" s="139">
        <v>2380</v>
      </c>
      <c r="K8" s="125">
        <f aca="true" t="shared" si="0" ref="K8:K16">IF(AND(C8=0,F8=0),0,IF(OR(AND(C8&gt;0,F8&lt;=0),AND(C8&lt;0,F8&gt;=0)),"nm",IF(AND(C8&lt;0,F8&lt;0),IF(-(C8/F8-1)*100&lt;-100,"(&gt;100)",-(C8/F8-1)*100),IF((C8/F8-1)*100&gt;100,"&gt;100",(C8/F8-1)*100))))</f>
        <v>0.907965332232763</v>
      </c>
      <c r="L8" s="274">
        <v>9644</v>
      </c>
      <c r="M8" s="139">
        <v>8948</v>
      </c>
      <c r="N8" s="69">
        <f>IF(AND(L8=0,M8=0),0,IF(OR(AND(L8&gt;0,M8&lt;=0),AND(L8&lt;0,M8&gt;=0)),"nm",IF(AND(L8&lt;0,M8&lt;0),IF(-(L8/M8-1)*100&lt;-100,"(&gt;100)",-(L8/M8-1)*100),IF((L8/M8-1)*100&gt;100,"&gt;100",(L8/M8-1)*100))))</f>
        <v>7.778274474742952</v>
      </c>
      <c r="O8" s="116"/>
      <c r="P8" s="201"/>
    </row>
    <row r="9" spans="2:16" s="37" customFormat="1" ht="15.75" thickBot="1">
      <c r="B9" s="77" t="s">
        <v>19</v>
      </c>
      <c r="C9" s="281">
        <f>L9-F9-J9-I9</f>
        <v>591</v>
      </c>
      <c r="D9" s="140">
        <v>661</v>
      </c>
      <c r="E9" s="245">
        <f>IF(AND(C9=0,D9=0),0,IF(OR(AND(C9&gt;0,D9&lt;=0),AND(C9&lt;0,D9&gt;=0)),"nm",IF(AND(C9&lt;0,D9&lt;0),IF(-(C9/D9-1)*100&lt;-100,"(&gt;100)",-(C9/D9-1)*100),IF((C9/D9-1)*100&gt;100,"&gt;100",(C9/D9-1)*100))))</f>
        <v>-10.590015128593045</v>
      </c>
      <c r="F9" s="140">
        <v>610</v>
      </c>
      <c r="G9" s="140">
        <v>661</v>
      </c>
      <c r="H9" s="140">
        <v>664</v>
      </c>
      <c r="I9" s="140">
        <v>653</v>
      </c>
      <c r="J9" s="140">
        <v>690</v>
      </c>
      <c r="K9" s="246">
        <f t="shared" si="0"/>
        <v>-3.1147540983606503</v>
      </c>
      <c r="L9" s="276">
        <v>2544</v>
      </c>
      <c r="M9" s="140">
        <v>2627</v>
      </c>
      <c r="N9" s="146">
        <f aca="true" t="shared" si="1" ref="N9:N14">IF(AND(L9=0,M9=0),0,IF(OR(AND(L9&gt;0,M9&lt;=0),AND(L9&lt;0,M9&gt;=0)),"nm",IF(AND(L9&lt;0,M9&lt;0),IF(-(L9/M9-1)*100&lt;-100,"(&gt;100)",-(L9/M9-1)*100),IF((L9/M9-1)*100&gt;100,"&gt;100",(L9/M9-1)*100))))</f>
        <v>-3.15949752569471</v>
      </c>
      <c r="O9" s="116"/>
      <c r="P9" s="201"/>
    </row>
    <row r="10" spans="2:16" s="37" customFormat="1" ht="15">
      <c r="B10" s="77" t="s">
        <v>2</v>
      </c>
      <c r="C10" s="282">
        <f>L10-F10-J10-I10</f>
        <v>1854</v>
      </c>
      <c r="D10" s="139">
        <v>1674</v>
      </c>
      <c r="E10" s="162">
        <f>IF(AND(C10=0,D10=0),0,IF(OR(AND(C10&gt;0,D10&lt;=0),AND(C10&lt;0,D10&gt;=0)),"nm",IF(AND(C10&lt;0,D10&lt;0),IF(-(C10/D10-1)*100&lt;-100,"(&gt;100)",-(C10/D10-1)*100),IF((C10/D10-1)*100&gt;100,"&gt;100",(C10/D10-1)*100))))</f>
        <v>10.752688172043001</v>
      </c>
      <c r="F10" s="139">
        <v>1813</v>
      </c>
      <c r="G10" s="139">
        <v>1674</v>
      </c>
      <c r="H10" s="139">
        <v>1602</v>
      </c>
      <c r="I10" s="139">
        <v>1743</v>
      </c>
      <c r="J10" s="139">
        <v>1690</v>
      </c>
      <c r="K10" s="125">
        <f t="shared" si="0"/>
        <v>2.261445118587968</v>
      </c>
      <c r="L10" s="274">
        <f>L8-L9</f>
        <v>7100</v>
      </c>
      <c r="M10" s="139">
        <v>6321</v>
      </c>
      <c r="N10" s="119">
        <f t="shared" si="1"/>
        <v>12.323999367188732</v>
      </c>
      <c r="O10" s="116"/>
      <c r="P10" s="201"/>
    </row>
    <row r="11" spans="2:16" s="37" customFormat="1" ht="15">
      <c r="B11" s="77" t="s">
        <v>140</v>
      </c>
      <c r="C11" s="282">
        <f>L11-F11-J11-I11</f>
        <v>485</v>
      </c>
      <c r="D11" s="137">
        <v>459</v>
      </c>
      <c r="E11" s="162">
        <f>IF(AND(C11=0,D11=0),0,IF(OR(AND(C11&gt;0,D11&lt;=0),AND(C11&lt;0,D11&gt;=0)),"nm",IF(AND(C11&lt;0,D11&lt;0),IF(-(C11/D11-1)*100&lt;-100,"(&gt;100)",-(C11/D11-1)*100),IF((C11/D11-1)*100&gt;100,"&gt;100",(C11/D11-1)*100))))</f>
        <v>5.664488017429203</v>
      </c>
      <c r="F11" s="139">
        <v>517</v>
      </c>
      <c r="G11" s="139">
        <v>459</v>
      </c>
      <c r="H11" s="139">
        <v>555</v>
      </c>
      <c r="I11" s="139">
        <v>582</v>
      </c>
      <c r="J11" s="139">
        <v>560</v>
      </c>
      <c r="K11" s="125">
        <f t="shared" si="0"/>
        <v>-6.189555125725343</v>
      </c>
      <c r="L11" s="274">
        <v>2144</v>
      </c>
      <c r="M11" s="139">
        <v>2027</v>
      </c>
      <c r="N11" s="119">
        <f t="shared" si="1"/>
        <v>5.772076961026151</v>
      </c>
      <c r="O11" s="116"/>
      <c r="P11" s="201"/>
    </row>
    <row r="12" spans="2:16" s="37" customFormat="1" ht="15">
      <c r="B12" s="77" t="s">
        <v>176</v>
      </c>
      <c r="C12" s="282">
        <f>L12-F12-J12-I12</f>
        <v>289</v>
      </c>
      <c r="D12" s="137">
        <v>92</v>
      </c>
      <c r="E12" s="136" t="str">
        <f>IF(AND(C12=0,D12=0),0,IF(OR(AND(C12&gt;0,D12&lt;=0),AND(C12&lt;0,D12&gt;=0)),"nm",IF(AND(C12&lt;0,D12&lt;0),IF(-(C12/D12-1)*100&lt;-100,"(&gt;100)",-(C12/D12-1)*100),IF((C12/D12-1)*100&gt;100,"&gt;100",(C12/D12-1)*100))))</f>
        <v>&gt;100</v>
      </c>
      <c r="F12" s="119">
        <v>286</v>
      </c>
      <c r="G12" s="119">
        <v>92</v>
      </c>
      <c r="H12" s="119">
        <v>271</v>
      </c>
      <c r="I12" s="119">
        <v>273</v>
      </c>
      <c r="J12" s="119">
        <v>356</v>
      </c>
      <c r="K12" s="119">
        <f t="shared" si="0"/>
        <v>1.0489510489510412</v>
      </c>
      <c r="L12" s="274">
        <v>1204</v>
      </c>
      <c r="M12" s="137">
        <v>901</v>
      </c>
      <c r="N12" s="119">
        <f t="shared" si="1"/>
        <v>33.62930077691455</v>
      </c>
      <c r="O12" s="116"/>
      <c r="P12" s="201"/>
    </row>
    <row r="13" spans="2:16" s="37" customFormat="1" ht="15">
      <c r="B13" s="175" t="s">
        <v>218</v>
      </c>
      <c r="C13" s="282">
        <f>L13-F13-J13-I13</f>
        <v>18</v>
      </c>
      <c r="D13" s="137">
        <v>100</v>
      </c>
      <c r="E13" s="136">
        <f>IF(AND(C13=0,D13=0),0,IF(OR(AND(C13&gt;0,D13&lt;=0),AND(C13&lt;0,D13&gt;=0)),"nm",IF(AND(C13&lt;0,D13&lt;0),IF(-(C13/D13-1)*100&lt;-100,"(&gt;100)",-(C13/D13-1)*100),IF((C13/D13-1)*100&gt;100,"&gt;100",(C13/D13-1)*100))))</f>
        <v>-82</v>
      </c>
      <c r="F13" s="119">
        <v>39</v>
      </c>
      <c r="G13" s="119">
        <v>100</v>
      </c>
      <c r="H13" s="119">
        <v>74</v>
      </c>
      <c r="I13" s="119">
        <v>43</v>
      </c>
      <c r="J13" s="119">
        <v>239</v>
      </c>
      <c r="K13" s="119">
        <f t="shared" si="0"/>
        <v>-53.84615384615385</v>
      </c>
      <c r="L13" s="277">
        <v>339</v>
      </c>
      <c r="M13" s="137">
        <v>274</v>
      </c>
      <c r="N13" s="119">
        <f t="shared" si="1"/>
        <v>23.722627737226286</v>
      </c>
      <c r="O13" s="116"/>
      <c r="P13" s="201"/>
    </row>
    <row r="14" spans="2:16" s="37" customFormat="1" ht="15">
      <c r="B14" s="77" t="s">
        <v>21</v>
      </c>
      <c r="C14" s="282">
        <f>L14-F14-J14-I14</f>
        <v>3</v>
      </c>
      <c r="D14" s="137">
        <v>15</v>
      </c>
      <c r="E14" s="163">
        <f>IF(AND(C14=0,D14=0),0,IF(OR(AND(C14&gt;0,D14&lt;=0),AND(C14&lt;0,D14&gt;=0)),"nm",IF(AND(C14&lt;0,D14&lt;0),IF(-(C14/D14-1)*100&lt;-100,"(&gt;100)",-(C14/D14-1)*100),IF((C14/D14-1)*100&gt;100,"&gt;100",(C14/D14-1)*100))))</f>
        <v>-80</v>
      </c>
      <c r="F14" s="119">
        <v>57</v>
      </c>
      <c r="G14" s="119">
        <v>15</v>
      </c>
      <c r="H14" s="119">
        <v>12</v>
      </c>
      <c r="I14" s="119">
        <v>49</v>
      </c>
      <c r="J14" s="119">
        <v>27</v>
      </c>
      <c r="K14" s="119">
        <f t="shared" si="0"/>
        <v>-94.73684210526316</v>
      </c>
      <c r="L14" s="274">
        <f>1679-L12-L13</f>
        <v>136</v>
      </c>
      <c r="M14" s="137">
        <v>293</v>
      </c>
      <c r="N14" s="119">
        <f t="shared" si="1"/>
        <v>-53.58361774744027</v>
      </c>
      <c r="O14" s="116"/>
      <c r="P14" s="201"/>
    </row>
    <row r="15" spans="2:16" s="37" customFormat="1" ht="15.75" thickBot="1">
      <c r="B15" s="86"/>
      <c r="C15" s="281"/>
      <c r="D15" s="138"/>
      <c r="E15" s="136"/>
      <c r="F15" s="140"/>
      <c r="G15" s="140"/>
      <c r="H15" s="140"/>
      <c r="I15" s="140"/>
      <c r="J15" s="140"/>
      <c r="K15" s="119"/>
      <c r="L15" s="275"/>
      <c r="M15" s="138"/>
      <c r="N15" s="119"/>
      <c r="O15" s="116"/>
      <c r="P15" s="201"/>
    </row>
    <row r="16" spans="2:16" s="37" customFormat="1" ht="15.75" thickBot="1">
      <c r="B16" s="77" t="s">
        <v>3</v>
      </c>
      <c r="C16" s="276">
        <f>L16-F16-J16-I16</f>
        <v>2649</v>
      </c>
      <c r="D16" s="212">
        <v>2340</v>
      </c>
      <c r="E16" s="242">
        <f>IF(AND(C16=0,D16=0),0,IF(OR(AND(C16&gt;0,D16&lt;=0),AND(C16&lt;0,D16&gt;=0)),"nm",IF(AND(C16&lt;0,D16&lt;0),IF(-(C16/D16-1)*100&lt;-100,"(&gt;100)",-(C16/D16-1)*100),IF((C16/D16-1)*100&gt;100,"&gt;100",(C16/D16-1)*100))))</f>
        <v>13.205128205128203</v>
      </c>
      <c r="F16" s="212">
        <v>2712</v>
      </c>
      <c r="G16" s="212">
        <v>2340</v>
      </c>
      <c r="H16" s="212">
        <v>2514</v>
      </c>
      <c r="I16" s="212">
        <v>2690</v>
      </c>
      <c r="J16" s="212">
        <v>2872</v>
      </c>
      <c r="K16" s="247">
        <f t="shared" si="0"/>
        <v>-2.3230088495575174</v>
      </c>
      <c r="L16" s="276">
        <f>SUM(L10:L14)</f>
        <v>10923</v>
      </c>
      <c r="M16" s="212">
        <v>9816</v>
      </c>
      <c r="N16" s="242">
        <f>IF(AND(L16=0,M16=0),0,IF(OR(AND(L16&gt;0,M16&lt;=0),AND(L16&lt;0,M16&gt;=0)),"nm",IF(AND(L16&lt;0,M16&lt;0),IF(-(L16/M16-1)*100&lt;-100,"(&gt;100)",-(L16/M16-1)*100),IF((L16/M16-1)*100&gt;100,"&gt;100",(L16/M16-1)*100))))</f>
        <v>11.27750611246945</v>
      </c>
      <c r="O16" s="116"/>
      <c r="P16" s="201"/>
    </row>
    <row r="17" spans="2:16" s="37" customFormat="1" ht="15">
      <c r="B17" s="77"/>
      <c r="C17" s="158"/>
      <c r="D17" s="137"/>
      <c r="E17" s="136"/>
      <c r="F17" s="139"/>
      <c r="G17" s="139"/>
      <c r="H17" s="139"/>
      <c r="I17" s="139"/>
      <c r="J17" s="139"/>
      <c r="K17" s="119"/>
      <c r="L17" s="155"/>
      <c r="M17" s="137"/>
      <c r="N17" s="119"/>
      <c r="O17" s="116"/>
      <c r="P17" s="201"/>
    </row>
    <row r="18" spans="2:16" s="37" customFormat="1" ht="15">
      <c r="B18" s="86" t="s">
        <v>0</v>
      </c>
      <c r="C18" s="158"/>
      <c r="D18" s="137"/>
      <c r="E18" s="136"/>
      <c r="F18" s="139"/>
      <c r="G18" s="139"/>
      <c r="H18" s="139"/>
      <c r="I18" s="139"/>
      <c r="J18" s="139"/>
      <c r="K18" s="119"/>
      <c r="L18" s="155"/>
      <c r="M18" s="137"/>
      <c r="N18" s="119"/>
      <c r="O18" s="116"/>
      <c r="P18" s="201"/>
    </row>
    <row r="19" spans="2:16" s="37" customFormat="1" ht="15">
      <c r="B19" s="77" t="s">
        <v>141</v>
      </c>
      <c r="C19" s="282">
        <f>L19-F19-J19-I19</f>
        <v>643</v>
      </c>
      <c r="D19" s="137">
        <v>610</v>
      </c>
      <c r="E19" s="136">
        <f>IF(AND(C19=0,D19=0),0,IF(OR(AND(C19&gt;0,D19&lt;=0),AND(C19&lt;0,D19&gt;=0)),"nm",IF(AND(C19&lt;0,D19&lt;0),IF(-(C19/D19-1)*100&lt;-100,"(&gt;100)",-(C19/D19-1)*100),IF((C19/D19-1)*100&gt;100,"&gt;100",(C19/D19-1)*100))))</f>
        <v>5.40983606557377</v>
      </c>
      <c r="F19" s="139">
        <v>667</v>
      </c>
      <c r="G19" s="139">
        <v>610</v>
      </c>
      <c r="H19" s="139">
        <v>573</v>
      </c>
      <c r="I19" s="139">
        <v>669</v>
      </c>
      <c r="J19" s="139">
        <v>672</v>
      </c>
      <c r="K19" s="119">
        <f>IF(AND(C19=0,F19=0),0,IF(OR(AND(C19&gt;0,F19&lt;=0),AND(C19&lt;0,F19&gt;=0)),"nm",IF(AND(C19&lt;0,F19&lt;0),IF(-(C19/F19-1)*100&lt;-100,"(&gt;100)",-(C19/F19-1)*100),IF((C19/F19-1)*100&gt;100,"&gt;100",(C19/F19-1)*100))))</f>
        <v>-3.59820089955023</v>
      </c>
      <c r="L19" s="274">
        <v>2651</v>
      </c>
      <c r="M19" s="119">
        <v>2294</v>
      </c>
      <c r="N19" s="119">
        <f>IF(AND(L19=0,M19=0),0,IF(OR(AND(L19&gt;0,M19&lt;=0),AND(L19&lt;0,M19&gt;=0)),"nm",IF(AND(L19&lt;0,M19&lt;0),IF(-(L19/M19-1)*100&lt;-100,"(&gt;100)",-(L19/M19-1)*100),IF((L19/M19-1)*100&gt;100,"&gt;100",(L19/M19-1)*100))))</f>
        <v>15.562336530078458</v>
      </c>
      <c r="O19" s="116"/>
      <c r="P19" s="201"/>
    </row>
    <row r="20" spans="2:16" s="37" customFormat="1" ht="15">
      <c r="B20" s="77" t="s">
        <v>143</v>
      </c>
      <c r="C20" s="282">
        <f>L20-F20-J20-I20</f>
        <v>599</v>
      </c>
      <c r="D20" s="137">
        <v>516</v>
      </c>
      <c r="E20" s="163">
        <f>IF(AND(C20=0,D20=0),0,IF(OR(AND(C20&gt;0,D20&lt;=0),AND(C20&lt;0,D20&gt;=0)),"nm",IF(AND(C20&lt;0,D20&lt;0),IF(-(C20/D20-1)*100&lt;-100,"(&gt;100)",-(C20/D20-1)*100),IF((C20/D20-1)*100&gt;100,"&gt;100",(C20/D20-1)*100))))</f>
        <v>16.085271317829463</v>
      </c>
      <c r="F20" s="139">
        <v>592</v>
      </c>
      <c r="G20" s="139">
        <v>516</v>
      </c>
      <c r="H20" s="139">
        <v>536</v>
      </c>
      <c r="I20" s="139">
        <v>549</v>
      </c>
      <c r="J20" s="139">
        <v>509</v>
      </c>
      <c r="K20" s="119">
        <f>IF(AND(C20=0,F20=0),0,IF(OR(AND(C20&gt;0,F20&lt;=0),AND(C20&lt;0,F20&gt;=0)),"nm",IF(AND(C20&lt;0,F20&lt;0),IF(-(C20/F20-1)*100&lt;-100,"(&gt;100)",-(C20/F20-1)*100),IF((C20/F20-1)*100&gt;100,"&gt;100",(C20/F20-1)*100))))</f>
        <v>1.1824324324324342</v>
      </c>
      <c r="L20" s="257">
        <v>2249</v>
      </c>
      <c r="M20" s="119">
        <v>2036</v>
      </c>
      <c r="N20" s="119">
        <f>IF(AND(L20=0,M20=0),0,IF(OR(AND(L20&gt;0,M20&lt;=0),AND(L20&lt;0,M20&gt;=0)),"nm",IF(AND(L20&lt;0,M20&lt;0),IF(-(L20/M20-1)*100&lt;-100,"(&gt;100)",-(L20/M20-1)*100),IF((L20/M20-1)*100&gt;100,"&gt;100",(L20/M20-1)*100))))</f>
        <v>10.461689587426326</v>
      </c>
      <c r="O20" s="116"/>
      <c r="P20" s="201"/>
    </row>
    <row r="21" spans="2:16" s="37" customFormat="1" ht="15">
      <c r="B21" s="77" t="s">
        <v>5</v>
      </c>
      <c r="C21" s="282">
        <f>L21-F21-J21-I21</f>
        <v>247</v>
      </c>
      <c r="D21" s="137">
        <v>211</v>
      </c>
      <c r="E21" s="163">
        <f>IF(AND(C21=0,D21=0),0,IF(OR(AND(C21&gt;0,D21&lt;=0),AND(C21&lt;0,D21&gt;=0)),"nm",IF(AND(C21&lt;0,D21&lt;0),IF(-(C21/D21-1)*100&lt;-100,"(&gt;100)",-(C21/D21-1)*100),IF((C21/D21-1)*100&gt;100,"&gt;100",(C21/D21-1)*100))))</f>
        <v>17.061611374407583</v>
      </c>
      <c r="F21" s="139">
        <v>178</v>
      </c>
      <c r="G21" s="139">
        <v>211</v>
      </c>
      <c r="H21" s="139">
        <v>177</v>
      </c>
      <c r="I21" s="139">
        <v>137</v>
      </c>
      <c r="J21" s="139">
        <v>181</v>
      </c>
      <c r="K21" s="119">
        <f>IF(AND(C21=0,F21=0),0,IF(OR(AND(C21&gt;0,F21&lt;=0),AND(C21&lt;0,F21&gt;=0)),"nm",IF(AND(C21&lt;0,F21&lt;0),IF(-(C21/F21-1)*100&lt;-100,"(&gt;100)",-(C21/F21-1)*100),IF((C21/F21-1)*100&gt;100,"&gt;100",(C21/F21-1)*100))))</f>
        <v>38.76404494382022</v>
      </c>
      <c r="L21" s="277">
        <v>743</v>
      </c>
      <c r="M21" s="119">
        <v>667</v>
      </c>
      <c r="N21" s="119">
        <f>IF(AND(L21=0,M21=0),0,IF(OR(AND(L21&gt;0,M21&lt;=0),AND(L21&lt;0,M21&gt;=0)),"nm",IF(AND(L21&lt;0,M21&lt;0),IF(-(L21/M21-1)*100&lt;-100,"(&gt;100)",-(L21/M21-1)*100),IF((L21/M21-1)*100&gt;100,"&gt;100",(L21/M21-1)*100))))</f>
        <v>11.394302848575721</v>
      </c>
      <c r="O21" s="116"/>
      <c r="P21" s="201"/>
    </row>
    <row r="22" spans="2:16" s="37" customFormat="1" ht="15.75" thickBot="1">
      <c r="B22" s="77"/>
      <c r="C22" s="281"/>
      <c r="D22" s="138"/>
      <c r="E22" s="141"/>
      <c r="F22" s="140"/>
      <c r="G22" s="140"/>
      <c r="H22" s="140"/>
      <c r="I22" s="140"/>
      <c r="J22" s="140"/>
      <c r="K22" s="119"/>
      <c r="L22" s="275"/>
      <c r="M22" s="138"/>
      <c r="N22" s="119"/>
      <c r="O22" s="116"/>
      <c r="P22" s="201"/>
    </row>
    <row r="23" spans="2:16" s="37" customFormat="1" ht="15.75" thickBot="1">
      <c r="B23" s="77" t="s">
        <v>144</v>
      </c>
      <c r="C23" s="276">
        <f>L23-F23-J23-I23</f>
        <v>1489</v>
      </c>
      <c r="D23" s="145">
        <v>1337</v>
      </c>
      <c r="E23" s="248">
        <f>IF(AND(C23=0,D23=0),0,IF(OR(AND(C23&gt;0,D23&lt;=0),AND(C23&lt;0,D23&gt;=0)),"nm",IF(AND(C23&lt;0,D23&lt;0),IF(-(C23/D23-1)*100&lt;-100,"(&gt;100)",-K23(C23/D23-1)*100),IF((C23/D23-1)*100&gt;100,"&gt;100",(C23/D23-1)*100))))</f>
        <v>11.368735976065825</v>
      </c>
      <c r="F23" s="145">
        <v>1437</v>
      </c>
      <c r="G23" s="145">
        <v>1337</v>
      </c>
      <c r="H23" s="145">
        <v>1286</v>
      </c>
      <c r="I23" s="145">
        <v>1355</v>
      </c>
      <c r="J23" s="145">
        <v>1362</v>
      </c>
      <c r="K23" s="249">
        <f>IF(AND(C23=0,F23=0),0,IF(OR(AND(C23&gt;0,F23&lt;=0),AND(C23&lt;0,F23&gt;=0)),"nm",IF(AND(C23&lt;0,F23&lt;0),IF(-(C23/F23-1)*100&lt;-100,"(&gt;100)",-(C23/F23-1)*100),IF((C23/F23-1)*100&gt;100,"&gt;100",(C23/F23-1)*100))))</f>
        <v>3.6186499652052895</v>
      </c>
      <c r="L23" s="278">
        <f>SUM(L19:L21)</f>
        <v>5643</v>
      </c>
      <c r="M23" s="145">
        <v>4997</v>
      </c>
      <c r="N23" s="242">
        <f>IF(AND(L23=0,M23=0),0,IF(OR(AND(L23&gt;0,M23&lt;=0),AND(L23&lt;0,M23&gt;=0)),"nm",IF(AND(L23&lt;0,M23&lt;0),IF(-(L23/M23-1)*100&lt;-100,"(&gt;100)",-(L23/M23-1)*100),IF((L23/M23-1)*100&gt;100,"&gt;100",(L23/M23-1)*100))))</f>
        <v>12.927756653992395</v>
      </c>
      <c r="O23" s="116"/>
      <c r="P23" s="201"/>
    </row>
    <row r="24" spans="2:16" s="37" customFormat="1" ht="15">
      <c r="B24" s="86"/>
      <c r="C24" s="158"/>
      <c r="D24" s="137"/>
      <c r="E24" s="136"/>
      <c r="F24" s="139"/>
      <c r="G24" s="139"/>
      <c r="H24" s="139"/>
      <c r="I24" s="139"/>
      <c r="J24" s="139"/>
      <c r="K24" s="119"/>
      <c r="L24" s="155"/>
      <c r="M24" s="137"/>
      <c r="N24" s="119"/>
      <c r="O24" s="116"/>
      <c r="P24" s="201"/>
    </row>
    <row r="25" spans="2:16" s="37" customFormat="1" ht="15">
      <c r="B25" s="87"/>
      <c r="C25" s="158"/>
      <c r="D25" s="137"/>
      <c r="E25" s="136"/>
      <c r="F25" s="139"/>
      <c r="G25" s="139"/>
      <c r="H25" s="139"/>
      <c r="I25" s="139"/>
      <c r="J25" s="139"/>
      <c r="K25" s="119"/>
      <c r="L25" s="155"/>
      <c r="M25" s="137"/>
      <c r="N25" s="119"/>
      <c r="O25" s="116"/>
      <c r="P25" s="201"/>
    </row>
    <row r="26" spans="2:16" s="37" customFormat="1" ht="15">
      <c r="B26" s="77" t="s">
        <v>185</v>
      </c>
      <c r="C26" s="158">
        <f>L26-F26-J26-I26</f>
        <v>1160</v>
      </c>
      <c r="D26" s="139">
        <v>1003</v>
      </c>
      <c r="E26" s="136">
        <f>IF(AND(C26=0,D26=0),0,IF(OR(AND(C26&gt;0,D26&lt;=0),AND(C26&lt;0,D26&gt;=0)),"nm",IF(AND(C26&lt;0,D26&lt;0),IF(-(C26/D26-1)*100&lt;-100,"(&gt;100)",-(C26/D26-1)*100),IF((C26/D26-1)*100&gt;100,"&gt;100",(C26/D26-1)*100))))</f>
        <v>15.653040877367896</v>
      </c>
      <c r="F26" s="139">
        <v>1275</v>
      </c>
      <c r="G26" s="139">
        <v>1003</v>
      </c>
      <c r="H26" s="139">
        <v>1228</v>
      </c>
      <c r="I26" s="139">
        <v>1335</v>
      </c>
      <c r="J26" s="139">
        <v>1510</v>
      </c>
      <c r="K26" s="119">
        <f>IF(AND(C26=0,F26=0),0,IF(OR(AND(C26&gt;0,F26&lt;=0),AND(C26&lt;0,F26&gt;=0)),"nm",IF(AND(C26&lt;0,F26&lt;0),IF(-(C26/F26-1)*100&lt;-100,"(&gt;100)",-(C26/F26-1)*100),IF((C26/F26-1)*100&gt;100,"&gt;100",(C26/F26-1)*100))))</f>
        <v>-9.019607843137257</v>
      </c>
      <c r="L26" s="274">
        <f>L16-L23</f>
        <v>5280</v>
      </c>
      <c r="M26" s="139">
        <v>4819</v>
      </c>
      <c r="N26" s="119">
        <f>IF(AND(L26=0,M26=0),0,IF(OR(AND(L26&gt;0,M26&lt;=0),AND(L26&lt;0,M26&gt;=0)),"nm",IF(AND(L26&lt;0,M26&lt;0),IF(-(L26/M26-1)*100&lt;-100,"(&gt;100)",-(L26/M26-1)*100),IF((L26/M26-1)*100&gt;100,"&gt;100",(L26/M26-1)*100))))</f>
        <v>9.566300062253585</v>
      </c>
      <c r="O26" s="116"/>
      <c r="P26" s="201"/>
    </row>
    <row r="27" spans="2:16" s="37" customFormat="1" ht="15.75" thickBot="1">
      <c r="B27" s="228" t="s">
        <v>239</v>
      </c>
      <c r="C27" s="281">
        <f>L27-F27-J27-I27</f>
        <v>3</v>
      </c>
      <c r="D27" s="138">
        <v>9</v>
      </c>
      <c r="E27" s="141">
        <f>IF(AND(C27=0,D27=0),0,IF(OR(AND(C27&gt;0,D27&lt;=0),AND(C27&lt;0,D27&gt;=0)),"nm",IF(AND(C27&lt;0,D27&lt;0),IF(-(C27/D27-1)*100&lt;-100,"(&gt;100)",-(C27/D27-1)*100),IF((C27/D27-1)*100&gt;100,"&gt;100",(C27/D27-1)*100))))</f>
        <v>-66.66666666666667</v>
      </c>
      <c r="F27" s="213">
        <v>-3</v>
      </c>
      <c r="G27" s="140">
        <v>9</v>
      </c>
      <c r="H27" s="140">
        <v>6</v>
      </c>
      <c r="I27" s="140">
        <v>10</v>
      </c>
      <c r="J27" s="140">
        <v>4</v>
      </c>
      <c r="K27" s="146" t="str">
        <f>IF(AND(C27=0,F27=0),0,IF(OR(AND(C27&gt;0,F27&lt;=0),AND(C27&lt;0,F27&gt;=0)),"nm",IF(AND(C27&lt;0,F27&lt;0),IF(-(C27/F27-1)*100&lt;-100,"(&gt;100)",-(C27/F27-1)*100),IF((C27/F27-1)*100&gt;100,"&gt;100",(C27/F27-1)*100))))</f>
        <v>nm</v>
      </c>
      <c r="L27" s="279">
        <v>14</v>
      </c>
      <c r="M27" s="138">
        <v>79</v>
      </c>
      <c r="N27" s="146">
        <f>IF(AND(L27=0,M27=0),0,IF(OR(AND(L27&gt;0,M27&lt;=0),AND(L27&lt;0,M27&gt;=0)),"nm",IF(AND(L27&lt;0,M27&lt;0),IF(-(L27/M27-1)*100&lt;-100,"(&gt;100)",-(L27/M27-1)*100),IF((L27/M27-1)*100&gt;100,"&gt;100",(L27/M27-1)*100))))</f>
        <v>-82.27848101265822</v>
      </c>
      <c r="O27" s="116"/>
      <c r="P27" s="201"/>
    </row>
    <row r="28" spans="2:16" s="37" customFormat="1" ht="15">
      <c r="B28" s="86" t="s">
        <v>186</v>
      </c>
      <c r="C28" s="282">
        <f>L28-F28-J28-I28</f>
        <v>1163</v>
      </c>
      <c r="D28" s="119">
        <v>1012</v>
      </c>
      <c r="E28" s="136">
        <f>IF(AND(C28=0,D28=0),0,IF(OR(AND(C28&gt;0,D28&lt;=0),AND(C28&lt;0,D28&gt;=0)),"nm",IF(AND(C28&lt;0,D28&lt;0),IF(-(C28/D28-1)*100&lt;-100,"(&gt;100)",-(C28/D28-1)*100),IF((C28/D28-1)*100&gt;100,"&gt;100",(C28/D28-1)*100))))</f>
        <v>14.920948616600782</v>
      </c>
      <c r="F28" s="119">
        <v>1272</v>
      </c>
      <c r="G28" s="119">
        <v>1012</v>
      </c>
      <c r="H28" s="119">
        <v>1234</v>
      </c>
      <c r="I28" s="119">
        <v>1345</v>
      </c>
      <c r="J28" s="119">
        <v>1514</v>
      </c>
      <c r="K28" s="119">
        <f>IF(AND(C28=0,F28=0),0,IF(OR(AND(C28&gt;0,F28&lt;=0),AND(C28&lt;0,F28&gt;=0)),"nm",IF(AND(C28&lt;0,F28&lt;0),IF(-(C28/F28-1)*100&lt;-100,"(&gt;100)",-(C28/F28-1)*100),IF((C28/F28-1)*100&gt;100,"&gt;100",(C28/F28-1)*100))))</f>
        <v>-8.569182389937103</v>
      </c>
      <c r="L28" s="257">
        <f>SUM(L26:L27)</f>
        <v>5294</v>
      </c>
      <c r="M28" s="119">
        <v>4898</v>
      </c>
      <c r="N28" s="119">
        <f>IF(AND(L28=0,M28=0),0,IF(OR(AND(L28&gt;0,M28&lt;=0),AND(L28&lt;0,M28&gt;=0)),"nm",IF(AND(L28&lt;0,M28&lt;0),IF(-(L28/M28-1)*100&lt;-100,"(&gt;100)",-(L28/M28-1)*100),IF((L28/M28-1)*100&gt;100,"&gt;100",(L28/M28-1)*100))))</f>
        <v>8.084932625561446</v>
      </c>
      <c r="O28" s="116"/>
      <c r="P28" s="201"/>
    </row>
    <row r="29" spans="2:16" s="37" customFormat="1" ht="15">
      <c r="B29" s="77"/>
      <c r="C29" s="72"/>
      <c r="D29" s="137"/>
      <c r="E29" s="136"/>
      <c r="F29" s="137"/>
      <c r="G29" s="137"/>
      <c r="H29" s="137"/>
      <c r="I29" s="137"/>
      <c r="J29" s="137"/>
      <c r="K29" s="119"/>
      <c r="L29" s="155"/>
      <c r="M29" s="137"/>
      <c r="N29" s="119"/>
      <c r="O29" s="116"/>
      <c r="P29" s="201"/>
    </row>
    <row r="30" spans="2:16" s="37" customFormat="1" ht="15.75" thickBot="1">
      <c r="B30" s="77" t="s">
        <v>45</v>
      </c>
      <c r="C30" s="281">
        <f>L30-F30-J30-I30</f>
        <v>136</v>
      </c>
      <c r="D30" s="138">
        <v>141</v>
      </c>
      <c r="E30" s="136">
        <f>IF(AND(C30=0,D30=0),0,IF(OR(AND(C30&gt;0,D30&lt;=0),AND(C30&lt;0,D30&gt;=0)),"nm",IF(AND(C30&lt;0,D30&lt;0),IF(-(C30/D30-1)*100&lt;-100,"(&gt;100)",-(C30/D30-1)*100),IF((C30/D30-1)*100&gt;100,"&gt;100",(C30/D30-1)*100))))</f>
        <v>-3.546099290780147</v>
      </c>
      <c r="F30" s="140">
        <v>179</v>
      </c>
      <c r="G30" s="140">
        <v>141</v>
      </c>
      <c r="H30" s="140">
        <v>193</v>
      </c>
      <c r="I30" s="140">
        <v>197</v>
      </c>
      <c r="J30" s="140">
        <v>215</v>
      </c>
      <c r="K30" s="119">
        <f>IF(AND(C30=0,F30=0),0,IF(OR(AND(C30&gt;0,F30&lt;=0),AND(C30&lt;0,F30&gt;=0)),"nm",IF(AND(C30&lt;0,F30&lt;0),IF(-(C30/F30-1)*100&lt;-100,"(&gt;100)",-(C30/F30-1)*100),IF((C30/F30-1)*100&gt;100,"&gt;100",(C30/F30-1)*100))))</f>
        <v>-24.022346368715088</v>
      </c>
      <c r="L30" s="279">
        <v>727</v>
      </c>
      <c r="M30" s="138">
        <v>713</v>
      </c>
      <c r="N30" s="146">
        <f>IF(AND(L30=0,M30=0),0,IF(OR(AND(L30&gt;0,M30&lt;=0),AND(L30&lt;0,M30&gt;=0)),"nm",IF(AND(L30&lt;0,M30&lt;0),IF(-(L30/M30-1)*100&lt;-100,"(&gt;100)",-(L30/M30-1)*100),IF((L30/M30-1)*100&gt;100,"&gt;100",(L30/M30-1)*100))))</f>
        <v>1.9635343618513268</v>
      </c>
      <c r="O30" s="116"/>
      <c r="P30" s="201"/>
    </row>
    <row r="31" spans="2:16" s="37" customFormat="1" ht="15.75" thickBot="1">
      <c r="B31" s="86" t="s">
        <v>37</v>
      </c>
      <c r="C31" s="276">
        <f>L31-F31-J31-I31</f>
        <v>1027</v>
      </c>
      <c r="D31" s="213">
        <v>871</v>
      </c>
      <c r="E31" s="147">
        <f>IF(AND(C31=0,D31=0),0,IF(OR(AND(C31&gt;0,D31&lt;=0),AND(C31&lt;0,D31&gt;=0)),"nm",IF(AND(C31&lt;0,D31&lt;0),IF(-(C31/D31-1)*100&lt;-100,"(&gt;100)",-(C31/D31-1)*100),IF((C31/D31-1)*100&gt;100,"&gt;100",(C31/D31-1)*100))))</f>
        <v>17.910447761194035</v>
      </c>
      <c r="F31" s="213">
        <v>1093</v>
      </c>
      <c r="G31" s="213">
        <v>871</v>
      </c>
      <c r="H31" s="213">
        <v>1041</v>
      </c>
      <c r="I31" s="213">
        <v>1148</v>
      </c>
      <c r="J31" s="213">
        <v>1299</v>
      </c>
      <c r="K31" s="242">
        <f>IF(AND(C31=0,F31=0),0,IF(OR(AND(C31&gt;0,F31&lt;=0),AND(C31&lt;0,F31&gt;=0)),"nm",IF(AND(C31&lt;0,F31&lt;0),IF(-(C31/F31-1)*100&lt;-100,"(&gt;100)",-(C31/F31-1)*100),IF((C31/F31-1)*100&gt;100,"&gt;100",(C31/F31-1)*100))))</f>
        <v>-6.038426349496795</v>
      </c>
      <c r="L31" s="280">
        <f>L28-L30</f>
        <v>4567</v>
      </c>
      <c r="M31" s="213">
        <v>4185</v>
      </c>
      <c r="N31" s="242">
        <f>IF(AND(L31=0,M31=0),0,IF(OR(AND(L31&gt;0,M31&lt;=0),AND(L31&lt;0,M31&gt;=0)),"nm",IF(AND(L31&lt;0,M31&lt;0),IF(-(L31/M31-1)*100&lt;-100,"(&gt;100)",-(L31/M31-1)*100),IF((L31/M31-1)*100&gt;100,"&gt;100",(L31/M31-1)*100))))</f>
        <v>9.127837514934289</v>
      </c>
      <c r="O31" s="116"/>
      <c r="P31" s="201"/>
    </row>
    <row r="32" spans="2:16" s="37" customFormat="1" ht="15">
      <c r="B32" s="77"/>
      <c r="C32" s="158"/>
      <c r="D32" s="137"/>
      <c r="E32" s="136"/>
      <c r="F32" s="158"/>
      <c r="G32" s="139"/>
      <c r="H32" s="139"/>
      <c r="I32" s="139"/>
      <c r="J32" s="158"/>
      <c r="K32" s="119"/>
      <c r="L32" s="155"/>
      <c r="M32" s="137"/>
      <c r="N32" s="119"/>
      <c r="O32" s="116"/>
      <c r="P32" s="201"/>
    </row>
    <row r="33" spans="2:16" s="37" customFormat="1" ht="15">
      <c r="B33" s="77" t="s">
        <v>145</v>
      </c>
      <c r="C33" s="158"/>
      <c r="D33" s="137"/>
      <c r="E33" s="136"/>
      <c r="F33" s="158"/>
      <c r="G33" s="139"/>
      <c r="H33" s="139"/>
      <c r="I33" s="139"/>
      <c r="J33" s="158"/>
      <c r="K33" s="119"/>
      <c r="L33" s="155"/>
      <c r="M33" s="137"/>
      <c r="N33" s="119"/>
      <c r="O33" s="116"/>
      <c r="P33" s="201"/>
    </row>
    <row r="34" spans="2:16" s="37" customFormat="1" ht="15">
      <c r="B34" s="86" t="s">
        <v>146</v>
      </c>
      <c r="C34" s="158">
        <f>L34-F34-J34-I34</f>
        <v>1002</v>
      </c>
      <c r="D34" s="119">
        <v>838</v>
      </c>
      <c r="E34" s="136">
        <f>IF(AND(C34=0,D34=0),0,IF(OR(AND(C34&gt;0,D34&lt;=0),AND(C34&lt;0,D34&gt;=0)),"nm",IF(AND(C34&lt;0,D34&lt;0),IF(-(C34/D34-1)*100&lt;-100,"(&gt;100)",-(C34/D34-1)*100),IF((C34/D34-1)*100&gt;100,"&gt;100",(C34/D34-1)*100))))</f>
        <v>19.570405727923635</v>
      </c>
      <c r="F34" s="139">
        <v>1066</v>
      </c>
      <c r="G34" s="139">
        <v>838</v>
      </c>
      <c r="H34" s="139">
        <v>1008</v>
      </c>
      <c r="I34" s="139">
        <v>1117</v>
      </c>
      <c r="J34" s="139">
        <v>1269</v>
      </c>
      <c r="K34" s="119">
        <f>IF(AND(C34=0,F34=0),0,IF(OR(AND(C34&gt;0,F34&lt;=0),AND(C34&lt;0,F34&gt;=0)),"nm",IF(AND(C34&lt;0,F34&lt;0),IF(-(C34/F34-1)*100&lt;-100,"(&gt;100)",-(C34/F34-1)*100),IF((C34/F34-1)*100&gt;100,"&gt;100",(C34/F34-1)*100))))</f>
        <v>-6.003752345215762</v>
      </c>
      <c r="L34" s="257">
        <v>4454</v>
      </c>
      <c r="M34" s="139">
        <v>4046</v>
      </c>
      <c r="N34" s="119">
        <f>IF(AND(L34=0,M34=0),0,IF(OR(AND(L34&gt;0,M34&lt;=0),AND(L34&lt;0,M34&gt;=0)),"nm",IF(AND(L34&lt;0,M34&lt;0),IF(-(L34/M34-1)*100&lt;-100,"(&gt;100)",-(L34/M34-1)*100),IF((L34/M34-1)*100&gt;100,"&gt;100",(L34/M34-1)*100))))</f>
        <v>10.084033613445387</v>
      </c>
      <c r="O34" s="116"/>
      <c r="P34" s="201"/>
    </row>
    <row r="35" spans="2:16" s="37" customFormat="1" ht="15.75" thickBot="1">
      <c r="B35" s="86" t="s">
        <v>187</v>
      </c>
      <c r="C35" s="281">
        <f>L35-F35-J35-I35</f>
        <v>25</v>
      </c>
      <c r="D35" s="138">
        <v>33</v>
      </c>
      <c r="E35" s="141">
        <f>IF(AND(C35=0,D35=0),0,IF(OR(AND(C35&gt;0,D35&lt;=0),AND(C35&lt;0,D35&gt;=0)),"nm",IF(AND(C35&lt;0,D35&lt;0),IF(-(C35/D35-1)*100&lt;-100,"(&gt;100)",-(C35/D35-1)*100),IF((C35/D35-1)*100&gt;100,"&gt;100",(C35/D35-1)*100))))</f>
        <v>-24.242424242424242</v>
      </c>
      <c r="F35" s="140">
        <v>27</v>
      </c>
      <c r="G35" s="140">
        <v>33</v>
      </c>
      <c r="H35" s="140">
        <v>33</v>
      </c>
      <c r="I35" s="140">
        <v>31</v>
      </c>
      <c r="J35" s="140">
        <v>30</v>
      </c>
      <c r="K35" s="146">
        <f>IF(AND(C35=0,F35=0),0,IF(OR(AND(C35&gt;0,F35&lt;=0),AND(C35&lt;0,F35&gt;=0)),"nm",IF(AND(C35&lt;0,F35&lt;0),IF(-(C35/F35-1)*100&lt;-100,"(&gt;100)",-(C35/F35-1)*100),IF((C35/F35-1)*100&gt;100,"&gt;100",(C35/F35-1)*100))))</f>
        <v>-7.4074074074074066</v>
      </c>
      <c r="L35" s="279">
        <v>113</v>
      </c>
      <c r="M35" s="138">
        <v>139</v>
      </c>
      <c r="N35" s="146">
        <f>IF(AND(L35=0,M35=0),0,IF(OR(AND(L35&gt;0,M35&lt;=0),AND(L35&lt;0,M35&gt;=0)),"nm",IF(AND(L35&lt;0,M35&lt;0),IF(-(L35/M35-1)*100&lt;-100,"(&gt;100)",-(L35/M35-1)*100),IF((L35/M35-1)*100&gt;100,"&gt;100",(L35/M35-1)*100))))</f>
        <v>-18.705035971223015</v>
      </c>
      <c r="O35" s="116"/>
      <c r="P35" s="201"/>
    </row>
    <row r="36" spans="2:16" s="37" customFormat="1" ht="15.75" thickBot="1">
      <c r="B36" s="88"/>
      <c r="C36" s="276">
        <f>L36-F36-J36-I36</f>
        <v>1027</v>
      </c>
      <c r="D36" s="146">
        <v>871</v>
      </c>
      <c r="E36" s="141">
        <f>IF(AND(C36=0,D36=0),0,IF(OR(AND(C36&gt;0,D36&lt;=0),AND(C36&lt;0,D36&gt;=0)),"nm",IF(AND(C36&lt;0,D36&lt;0),IF(-(C36/D36-1)*100&lt;-100,"(&gt;100)",-(C36/D36-1)*100),IF((C36/D36-1)*100&gt;100,"&gt;100",(C36/D36-1)*100))))</f>
        <v>17.910447761194035</v>
      </c>
      <c r="F36" s="146">
        <v>1093</v>
      </c>
      <c r="G36" s="146">
        <v>871</v>
      </c>
      <c r="H36" s="146">
        <v>1041</v>
      </c>
      <c r="I36" s="146">
        <v>1148</v>
      </c>
      <c r="J36" s="146">
        <v>1299</v>
      </c>
      <c r="K36" s="146">
        <f>IF(AND(C36=0,F36=0),0,IF(OR(AND(C36&gt;0,F36&lt;=0),AND(C36&lt;0,F36&gt;=0)),"nm",IF(AND(C36&lt;0,F36&lt;0),IF(-(C36/F36-1)*100&lt;-100,"(&gt;100)",-(C36/F36-1)*100),IF((C36/F36-1)*100&gt;100,"&gt;100",(C36/F36-1)*100))))</f>
        <v>-6.038426349496795</v>
      </c>
      <c r="L36" s="278">
        <f>SUM(L34:L35)</f>
        <v>4567</v>
      </c>
      <c r="M36" s="146">
        <v>4185</v>
      </c>
      <c r="N36" s="146">
        <f>IF(AND(L36=0,M36=0),0,IF(OR(AND(L36&gt;0,M36&lt;=0),AND(L36&lt;0,M36&gt;=0)),"nm",IF(AND(L36&lt;0,M36&lt;0),IF(-(L36/M36-1)*100&lt;-100,"(&gt;100)",-(L36/M36-1)*100),IF((L36/M36-1)*100&gt;100,"&gt;100",(L36/M36-1)*100))))</f>
        <v>9.127837514934289</v>
      </c>
      <c r="O36" s="116"/>
      <c r="P36" s="201"/>
    </row>
    <row r="37" spans="2:16" s="37" customFormat="1" ht="15.75" thickBot="1">
      <c r="B37" s="89"/>
      <c r="C37" s="214"/>
      <c r="D37" s="215"/>
      <c r="E37" s="216"/>
      <c r="F37" s="215"/>
      <c r="G37" s="217"/>
      <c r="H37" s="217"/>
      <c r="I37" s="217"/>
      <c r="J37" s="217"/>
      <c r="K37" s="216"/>
      <c r="L37" s="218"/>
      <c r="M37" s="144"/>
      <c r="N37" s="216"/>
      <c r="O37" s="41"/>
      <c r="P37" s="201"/>
    </row>
    <row r="38" spans="1:16" ht="15" thickTop="1">
      <c r="A38" s="41"/>
      <c r="B38" s="51"/>
      <c r="C38" s="103"/>
      <c r="D38" s="103"/>
      <c r="E38" s="100"/>
      <c r="F38" s="103"/>
      <c r="G38" s="103"/>
      <c r="H38" s="103"/>
      <c r="I38" s="103"/>
      <c r="J38" s="103"/>
      <c r="K38" s="100"/>
      <c r="L38" s="219"/>
      <c r="M38" s="101"/>
      <c r="N38" s="100"/>
      <c r="O38" s="204"/>
      <c r="P38" s="204"/>
    </row>
    <row r="39" spans="1:16" ht="14.25">
      <c r="A39" s="41"/>
      <c r="B39" s="51"/>
      <c r="C39" s="203"/>
      <c r="D39" s="203"/>
      <c r="E39" s="202"/>
      <c r="F39" s="203"/>
      <c r="G39" s="203"/>
      <c r="H39" s="203"/>
      <c r="I39" s="203"/>
      <c r="J39" s="203"/>
      <c r="K39" s="202"/>
      <c r="L39" s="203"/>
      <c r="M39" s="203"/>
      <c r="N39" s="202"/>
      <c r="O39" s="204"/>
      <c r="P39" s="204"/>
    </row>
    <row r="40" spans="1:14" ht="15">
      <c r="A40" s="193" t="s">
        <v>226</v>
      </c>
      <c r="B40" s="194"/>
      <c r="C40" s="195"/>
      <c r="D40" s="195"/>
      <c r="E40" s="100"/>
      <c r="F40" s="181"/>
      <c r="G40" s="181"/>
      <c r="H40" s="181"/>
      <c r="I40" s="152"/>
      <c r="J40" s="152"/>
      <c r="K40" s="100"/>
      <c r="L40" s="101"/>
      <c r="M40" s="108"/>
      <c r="N40" s="112"/>
    </row>
    <row r="41" spans="1:14" ht="15" thickBot="1">
      <c r="A41" s="41"/>
      <c r="B41" s="51"/>
      <c r="C41" s="181"/>
      <c r="D41" s="101"/>
      <c r="E41" s="100"/>
      <c r="F41" s="181"/>
      <c r="G41" s="181"/>
      <c r="H41" s="181"/>
      <c r="I41" s="152"/>
      <c r="J41" s="152"/>
      <c r="K41" s="100"/>
      <c r="L41" s="101"/>
      <c r="M41" s="108"/>
      <c r="N41" s="112"/>
    </row>
    <row r="42" spans="1:14" ht="15.75" customHeight="1" thickTop="1">
      <c r="A42" s="41"/>
      <c r="B42" s="82"/>
      <c r="C42" s="841" t="str">
        <f>C4</f>
        <v>4th Qtr 2015</v>
      </c>
      <c r="D42" s="841" t="str">
        <f>D4</f>
        <v>4th Qtr 2014</v>
      </c>
      <c r="E42" s="133" t="s">
        <v>137</v>
      </c>
      <c r="F42" s="841" t="str">
        <f>F4</f>
        <v>3rd Qtr 2015</v>
      </c>
      <c r="G42" s="841" t="str">
        <f>G4</f>
        <v>4th Qtr 2014</v>
      </c>
      <c r="H42" s="847" t="str">
        <f>H4</f>
        <v>3rd Qtr 2014</v>
      </c>
      <c r="I42" s="847" t="str">
        <f>I4</f>
        <v>2nd Qtr 2015</v>
      </c>
      <c r="J42" s="841" t="str">
        <f>J4</f>
        <v>1st Qtr 2015</v>
      </c>
      <c r="K42" s="133" t="s">
        <v>137</v>
      </c>
      <c r="L42" s="841" t="str">
        <f>L4</f>
        <v>Year 2015</v>
      </c>
      <c r="M42" s="841" t="str">
        <f>M4</f>
        <v>Year 2014</v>
      </c>
      <c r="N42" s="128" t="s">
        <v>137</v>
      </c>
    </row>
    <row r="43" spans="1:14" ht="15.75" thickBot="1">
      <c r="A43" s="41"/>
      <c r="B43" s="83" t="s">
        <v>136</v>
      </c>
      <c r="C43" s="842"/>
      <c r="D43" s="842"/>
      <c r="E43" s="134" t="s">
        <v>138</v>
      </c>
      <c r="F43" s="842"/>
      <c r="G43" s="842"/>
      <c r="H43" s="848"/>
      <c r="I43" s="848"/>
      <c r="J43" s="842"/>
      <c r="K43" s="134" t="s">
        <v>138</v>
      </c>
      <c r="L43" s="842"/>
      <c r="M43" s="842"/>
      <c r="N43" s="129" t="s">
        <v>138</v>
      </c>
    </row>
    <row r="44" spans="1:14" ht="15.75" thickTop="1">
      <c r="A44" s="41"/>
      <c r="B44" s="84"/>
      <c r="C44" s="107"/>
      <c r="D44" s="136"/>
      <c r="E44" s="119"/>
      <c r="F44" s="107"/>
      <c r="G44" s="107"/>
      <c r="H44" s="107"/>
      <c r="I44" s="136"/>
      <c r="J44" s="136"/>
      <c r="K44" s="119"/>
      <c r="L44" s="273"/>
      <c r="M44" s="137"/>
      <c r="N44" s="66"/>
    </row>
    <row r="45" spans="1:14" ht="15">
      <c r="A45" s="41"/>
      <c r="B45" s="86" t="s">
        <v>37</v>
      </c>
      <c r="C45" s="283">
        <f>L45-F45-J45-I45</f>
        <v>1027</v>
      </c>
      <c r="D45" s="119">
        <v>871</v>
      </c>
      <c r="E45" s="69">
        <f>IF(AND(C45=0,D45=0),0,IF(OR(AND(C45&gt;0,D45&lt;=0),AND(C45&lt;0,D45&gt;=0)),"nm",IF(AND(C45&lt;0,D45&lt;0),IF(-(C45/D45-1)*100&lt;-100,"(&gt;100)",-(C45/D45-1)*100),IF((C45/D45-1)*100&gt;100,"&gt;100",(C45/D45-1)*100))))</f>
        <v>17.910447761194035</v>
      </c>
      <c r="F45" s="119">
        <v>1093</v>
      </c>
      <c r="G45" s="119">
        <v>871</v>
      </c>
      <c r="H45" s="119">
        <v>1041</v>
      </c>
      <c r="I45" s="119">
        <v>1148</v>
      </c>
      <c r="J45" s="119">
        <v>1299</v>
      </c>
      <c r="K45" s="69">
        <f>IF(AND(C45=0,F45=0),0,IF(OR(AND(C45&gt;0,F45&lt;=0),AND(C45&lt;0,F45&gt;=0)),"nm",IF(AND(C45&lt;0,F45&lt;0),IF(-(C45/F45-1)*100&lt;-100,"(&gt;100)",-(C45/F45-1)*100),IF((C45/F45-1)*100&gt;100,"&gt;100",(C45/F45-1)*100))))</f>
        <v>-6.038426349496795</v>
      </c>
      <c r="L45" s="283">
        <v>4567</v>
      </c>
      <c r="M45" s="119">
        <v>4185</v>
      </c>
      <c r="N45" s="69">
        <f>IF(AND(L45=0,M45=0),0,IF(OR(AND(L45&gt;0,M45&lt;=0),AND(L45&lt;0,M45&gt;=0)),"nm",IF(AND(L45&lt;0,M45&lt;0),IF(-(L45/M45-1)*100&lt;-100,"(&gt;100)",-(L45/M45-1)*100),IF((L45/M45-1)*100&gt;100,"&gt;100",(L45/M45-1)*100))))</f>
        <v>9.127837514934289</v>
      </c>
    </row>
    <row r="46" spans="1:14" ht="15">
      <c r="A46" s="41"/>
      <c r="B46" s="86"/>
      <c r="C46" s="283"/>
      <c r="D46" s="119"/>
      <c r="E46" s="119"/>
      <c r="F46" s="119"/>
      <c r="G46" s="119"/>
      <c r="H46" s="119"/>
      <c r="I46" s="119"/>
      <c r="J46" s="119"/>
      <c r="K46" s="119"/>
      <c r="L46" s="269"/>
      <c r="M46" s="119"/>
      <c r="N46" s="119"/>
    </row>
    <row r="47" spans="1:14" ht="15">
      <c r="A47" s="41"/>
      <c r="B47" s="86" t="s">
        <v>147</v>
      </c>
      <c r="C47" s="283"/>
      <c r="D47" s="119"/>
      <c r="E47" s="119"/>
      <c r="F47" s="119"/>
      <c r="G47" s="119"/>
      <c r="H47" s="119"/>
      <c r="I47" s="119"/>
      <c r="J47" s="119"/>
      <c r="K47" s="119"/>
      <c r="L47" s="269"/>
      <c r="M47" s="119"/>
      <c r="N47" s="119"/>
    </row>
    <row r="48" spans="1:14" ht="29.25">
      <c r="A48" s="41"/>
      <c r="B48" s="77" t="s">
        <v>148</v>
      </c>
      <c r="C48" s="283">
        <f>L48-F48-J48-I48</f>
        <v>-26</v>
      </c>
      <c r="D48" s="125">
        <v>66</v>
      </c>
      <c r="E48" s="69" t="str">
        <f>IF(AND(C48=0,D48=0),0,IF(OR(AND(C48&gt;0,D48&lt;=0),AND(C48&lt;0,D48&gt;=0)),"nm",IF(AND(C48&lt;0,D48&lt;0),IF(-(C48/D48-1)*100&lt;-100,"(&gt;100)",-(C48/D48-1)*100),IF((C48/D48-1)*100&gt;100,"&gt;100",(C48/D48-1)*100))))</f>
        <v>nm</v>
      </c>
      <c r="F48" s="125">
        <v>56</v>
      </c>
      <c r="G48" s="125">
        <v>66</v>
      </c>
      <c r="H48" s="125">
        <v>33</v>
      </c>
      <c r="I48" s="125">
        <v>-130</v>
      </c>
      <c r="J48" s="125">
        <v>127</v>
      </c>
      <c r="K48" s="69" t="str">
        <f>IF(AND(C48=0,F48=0),0,IF(OR(AND(C48&gt;0,F48&lt;=0),AND(C48&lt;0,F48&gt;=0)),"nm",IF(AND(C48&lt;0,F48&lt;0),IF(-(C48/F48-1)*100&lt;-100,"(&gt;100)",-(C48/F48-1)*100),IF((C48/F48-1)*100&gt;100,"&gt;100",(C48/F48-1)*100))))</f>
        <v>nm</v>
      </c>
      <c r="L48" s="285">
        <v>27</v>
      </c>
      <c r="M48" s="119">
        <v>96</v>
      </c>
      <c r="N48" s="69">
        <f>IF(AND(L48=0,M48=0),0,IF(OR(AND(L48&gt;0,M48&lt;=0),AND(L48&lt;0,M48&gt;=0)),"nm",IF(AND(L48&lt;0,M48&lt;0),IF(-(L48/M48-1)*100&lt;-100,"(&gt;100)",-(L48/M48-1)*100),IF((L48/M48-1)*100&gt;100,"&gt;100",(L48/M48-1)*100))))</f>
        <v>-71.875</v>
      </c>
    </row>
    <row r="49" spans="1:14" ht="29.25">
      <c r="A49" s="41"/>
      <c r="B49" s="175" t="s">
        <v>252</v>
      </c>
      <c r="C49" s="283">
        <f>L49-F49-J49-I49</f>
        <v>5</v>
      </c>
      <c r="D49" s="69">
        <v>-1</v>
      </c>
      <c r="E49" s="69" t="str">
        <f>IF(AND(C49=0,D49=0),0,IF(OR(AND(C49&gt;0,D49&lt;=0),AND(C49&lt;0,D49&gt;=0)),"nm",IF(AND(C49&lt;0,D49&lt;0),IF(-(C49/D49-1)*100&lt;-100,"(&gt;100)",-(C49/D49-1)*100),IF((C49/D49-1)*100&gt;100,"&gt;100",(C49/D49-1)*100))))</f>
        <v>nm</v>
      </c>
      <c r="F49" s="125">
        <v>-1</v>
      </c>
      <c r="G49" s="125">
        <v>-1</v>
      </c>
      <c r="H49" s="125">
        <v>3</v>
      </c>
      <c r="I49" s="125">
        <v>-1</v>
      </c>
      <c r="J49" s="125">
        <v>1</v>
      </c>
      <c r="K49" s="69" t="str">
        <f>IF(AND(C49=0,F49=0),0,IF(OR(AND(C49&gt;0,F49&lt;=0),AND(C49&lt;0,F49&gt;=0)),"nm",IF(AND(C49&lt;0,F49&lt;0),IF(-(C49/F49-1)*100&lt;-100,"(&gt;100)",-(C49/F49-1)*100),IF((C49/F49-1)*100&gt;100,"&gt;100",(C49/F49-1)*100))))</f>
        <v>nm</v>
      </c>
      <c r="L49" s="283">
        <v>4</v>
      </c>
      <c r="M49" s="119">
        <v>7</v>
      </c>
      <c r="N49" s="69">
        <f>IF(AND(L49=0,M49=0),0,IF(OR(AND(L49&gt;0,M49&lt;=0),AND(L49&lt;0,M49&gt;=0)),"nm",IF(AND(L49&lt;0,M49&lt;0),IF(-(L49/M49-1)*100&lt;-100,"(&gt;100)",-(L49/M49-1)*100),IF((L49/M49-1)*100&gt;100,"&gt;100",(L49/M49-1)*100))))</f>
        <v>-42.85714285714286</v>
      </c>
    </row>
    <row r="50" spans="1:14" ht="15">
      <c r="A50" s="41"/>
      <c r="B50" s="77" t="s">
        <v>197</v>
      </c>
      <c r="C50" s="283"/>
      <c r="D50" s="125"/>
      <c r="E50" s="119"/>
      <c r="F50" s="125"/>
      <c r="G50" s="125"/>
      <c r="H50" s="125"/>
      <c r="I50" s="125"/>
      <c r="J50" s="125"/>
      <c r="K50" s="119"/>
      <c r="L50" s="269"/>
      <c r="M50" s="119"/>
      <c r="N50" s="69"/>
    </row>
    <row r="51" spans="1:14" ht="15">
      <c r="A51" s="41"/>
      <c r="B51" s="90" t="s">
        <v>149</v>
      </c>
      <c r="C51" s="283">
        <f aca="true" t="shared" si="2" ref="C51:C57">L51-F51-J51-I51</f>
        <v>3</v>
      </c>
      <c r="D51" s="125">
        <v>172</v>
      </c>
      <c r="E51" s="69">
        <f>IF(AND(C51=0,D51=0),0,IF(OR(AND(C51&gt;0,D51&lt;=0),AND(C51&lt;0,D51&gt;=0)),"nm",IF(AND(C51&lt;0,D51&lt;0),IF(-(C51/D51-1)*100&lt;-100,"(&gt;100)",-(C51/D51-1)*100),IF((C51/D51-1)*100&gt;100,"&gt;100",(C51/D51-1)*100))))</f>
        <v>-98.25581395348837</v>
      </c>
      <c r="F51" s="125">
        <v>-39</v>
      </c>
      <c r="G51" s="125">
        <v>172</v>
      </c>
      <c r="H51" s="125">
        <v>6</v>
      </c>
      <c r="I51" s="125">
        <v>-206</v>
      </c>
      <c r="J51" s="125">
        <v>167</v>
      </c>
      <c r="K51" s="69" t="str">
        <f>IF(AND(C51=0,F51=0),0,IF(OR(AND(C51&gt;0,F51&lt;=0),AND(C51&lt;0,F51&gt;=0)),"nm",IF(AND(C51&lt;0,F51&lt;0),IF(-(C51/F51-1)*100&lt;-100,"(&gt;100)",-(C51/F51-1)*100),IF((C51/F51-1)*100&gt;100,"&gt;100",(C51/F51-1)*100))))</f>
        <v>nm</v>
      </c>
      <c r="L51" s="283">
        <v>-75</v>
      </c>
      <c r="M51" s="119">
        <v>534</v>
      </c>
      <c r="N51" s="69" t="str">
        <f>IF(AND(L51=0,M51=0),0,IF(OR(AND(L51&gt;0,M51&lt;=0),AND(L51&lt;0,M51&gt;=0)),"nm",IF(AND(L51&lt;0,M51&lt;0),IF(-(L51/M51-1)*100&lt;-100,"(&gt;100)",-(L51/M51-1)*100),IF((L51/M51-1)*100&gt;100,"&gt;100",(L51/M51-1)*100))))</f>
        <v>nm</v>
      </c>
    </row>
    <row r="52" spans="1:14" ht="15">
      <c r="A52" s="41"/>
      <c r="B52" s="90" t="s">
        <v>195</v>
      </c>
      <c r="C52" s="283">
        <f t="shared" si="2"/>
        <v>-6</v>
      </c>
      <c r="D52" s="125">
        <v>-88</v>
      </c>
      <c r="E52" s="69">
        <f>IF(AND(C52=0,D52=0),0,IF(OR(AND(C52&gt;0,D52&lt;=0),AND(C52&lt;0,D52&gt;=0)),"nm",IF(AND(C52&lt;0,D52&lt;0),IF(-(C52/D52-1)*100&lt;-100,"(&gt;100)",-(C52/D52-1)*100),IF((C52/D52-1)*100&gt;100,"&gt;100",(C52/D52-1)*100))))</f>
        <v>93.18181818181819</v>
      </c>
      <c r="F52" s="125">
        <v>-19</v>
      </c>
      <c r="G52" s="125">
        <v>-88</v>
      </c>
      <c r="H52" s="125">
        <v>-63</v>
      </c>
      <c r="I52" s="125">
        <v>-12</v>
      </c>
      <c r="J52" s="125">
        <v>-88</v>
      </c>
      <c r="K52" s="69">
        <f>IF(AND(C52=0,F52=0),0,IF(OR(AND(C52&gt;0,F52&lt;=0),AND(C52&lt;0,F52&gt;=0)),"nm",IF(AND(C52&lt;0,F52&lt;0),IF(-(C52/F52-1)*100&lt;-100,"(&gt;100)",-(C52/F52-1)*100),IF((C52/F52-1)*100&gt;100,"&gt;100",(C52/F52-1)*100))))</f>
        <v>68.42105263157895</v>
      </c>
      <c r="L52" s="283">
        <v>-125</v>
      </c>
      <c r="M52" s="119">
        <v>-212</v>
      </c>
      <c r="N52" s="69">
        <f>IF(AND(L52=0,M52=0),0,IF(OR(AND(L52&gt;0,M52&lt;=0),AND(L52&lt;0,M52&gt;=0)),"nm",IF(AND(L52&lt;0,M52&lt;0),IF(-(L52/M52-1)*100&lt;-100,"(&gt;100)",-(L52/M52-1)*100),IF((L52/M52-1)*100&gt;100,"&gt;100",(L52/M52-1)*100))))</f>
        <v>41.0377358490566</v>
      </c>
    </row>
    <row r="53" spans="1:14" ht="29.25">
      <c r="A53" s="41"/>
      <c r="B53" s="91" t="s">
        <v>150</v>
      </c>
      <c r="C53" s="283">
        <f t="shared" si="2"/>
        <v>-1</v>
      </c>
      <c r="D53" s="125">
        <v>-5</v>
      </c>
      <c r="E53" s="69">
        <f>IF(AND(C53=0,D53=0),0,IF(OR(AND(C53&gt;0,D53&lt;=0),AND(C53&lt;0,D53&gt;=0)),"nm",IF(AND(C53&lt;0,D53&lt;0),IF(-(C53/D53-1)*100&lt;-100,"(&gt;100)",-(C53/D53-1)*100),IF((C53/D53-1)*100&gt;100,"&gt;100",(C53/D53-1)*100))))</f>
        <v>80</v>
      </c>
      <c r="F53" s="125">
        <v>14</v>
      </c>
      <c r="G53" s="125">
        <v>-5</v>
      </c>
      <c r="H53" s="125">
        <v>2</v>
      </c>
      <c r="I53" s="125">
        <v>6</v>
      </c>
      <c r="J53" s="125">
        <v>-8</v>
      </c>
      <c r="K53" s="69" t="str">
        <f>IF(AND(C53=0,F53=0),0,IF(OR(AND(C53&gt;0,F53&lt;=0),AND(C53&lt;0,F53&gt;=0)),"nm",IF(AND(C53&lt;0,F53&lt;0),IF(-(C53/F53-1)*100&lt;-100,"(&gt;100)",-(C53/F53-1)*100),IF((C53/F53-1)*100&gt;100,"&gt;100",(C53/F53-1)*100))))</f>
        <v>nm</v>
      </c>
      <c r="L53" s="286">
        <v>11</v>
      </c>
      <c r="M53" s="240">
        <v>-15</v>
      </c>
      <c r="N53" s="69" t="str">
        <f>IF(AND(L53=0,M53=0),0,IF(OR(AND(L53&gt;0,M53&lt;=0),AND(L53&lt;0,M53&gt;=0)),"nm",IF(AND(L53&lt;0,M53&lt;0),IF(-(L53/M53-1)*100&lt;-100,"(&gt;100)",-(L53/M53-1)*100),IF((L53/M53-1)*100&gt;100,"&gt;100",(L53/M53-1)*100))))</f>
        <v>nm</v>
      </c>
    </row>
    <row r="54" spans="1:14" ht="15">
      <c r="A54" s="41"/>
      <c r="B54" s="77" t="s">
        <v>191</v>
      </c>
      <c r="C54" s="283"/>
      <c r="D54" s="69"/>
      <c r="E54" s="69"/>
      <c r="F54" s="69"/>
      <c r="G54" s="69"/>
      <c r="H54" s="69"/>
      <c r="I54" s="69"/>
      <c r="J54" s="69"/>
      <c r="K54" s="69"/>
      <c r="L54" s="286"/>
      <c r="M54" s="240"/>
      <c r="N54" s="69"/>
    </row>
    <row r="55" spans="1:14" ht="15">
      <c r="A55" s="41"/>
      <c r="B55" s="90" t="s">
        <v>149</v>
      </c>
      <c r="C55" s="283">
        <f t="shared" si="2"/>
        <v>-42</v>
      </c>
      <c r="D55" s="240">
        <v>-42</v>
      </c>
      <c r="E55" s="69">
        <f>IF(AND(C55=0,D55=0),0,IF(OR(AND(C55&gt;0,D55&lt;=0),AND(C55&lt;0,D55&gt;=0)),"nm",IF(AND(C55&lt;0,D55&lt;0),IF(-(C55/D55-1)*100&lt;-100,"(&gt;100)",-(C55/D55-1)*100),IF((C55/D55-1)*100&gt;100,"&gt;100",(C55/D55-1)*100))))</f>
        <v>0</v>
      </c>
      <c r="F55" s="240">
        <v>-35</v>
      </c>
      <c r="G55" s="240">
        <v>-42</v>
      </c>
      <c r="H55" s="240">
        <f>-1-9</f>
        <v>-10</v>
      </c>
      <c r="I55" s="240">
        <v>-43</v>
      </c>
      <c r="J55" s="240">
        <v>-23</v>
      </c>
      <c r="K55" s="69">
        <f>IF(AND(C55=0,F55=0),0,IF(OR(AND(C55&gt;0,F55&lt;=0),AND(C55&lt;0,F55&gt;=0)),"nm",IF(AND(C55&lt;0,F55&lt;0),IF(-(C55/F55-1)*100&lt;-100,"(&gt;100)",-(C55/F55-1)*100),IF((C55/F55-1)*100&gt;100,"&gt;100",(C55/F55-1)*100))))</f>
        <v>-19.999999999999996</v>
      </c>
      <c r="L55" s="286">
        <v>-143</v>
      </c>
      <c r="M55" s="240">
        <v>-67</v>
      </c>
      <c r="N55" s="69" t="str">
        <f>IF(AND(L55=0,M55=0),0,IF(OR(AND(L55&gt;0,M55&lt;=0),AND(L55&lt;0,M55&gt;=0)),"nm",IF(AND(L55&lt;0,M55&lt;0),IF(-(L55/M55-1)*100&lt;-100,"(&gt;100)",-(L55/M55-1)*100),IF((L55/M55-1)*100&gt;100,"&gt;100",(L55/M55-1)*100))))</f>
        <v>(&gt;100)</v>
      </c>
    </row>
    <row r="56" spans="1:14" ht="15">
      <c r="A56" s="41"/>
      <c r="B56" s="90" t="s">
        <v>195</v>
      </c>
      <c r="C56" s="283">
        <f t="shared" si="2"/>
        <v>50</v>
      </c>
      <c r="D56" s="240">
        <v>14</v>
      </c>
      <c r="E56" s="69" t="str">
        <f>IF(AND(C56=0,D56=0),0,IF(OR(AND(C56&gt;0,D56&lt;=0),AND(C56&lt;0,D56&gt;=0)),"nm",IF(AND(C56&lt;0,D56&lt;0),IF(-(C56/D56-1)*100&lt;-100,"(&gt;100)",-(C56/D56-1)*100),IF((C56/D56-1)*100&gt;100,"&gt;100",(C56/D56-1)*100))))</f>
        <v>&gt;100</v>
      </c>
      <c r="F56" s="240">
        <v>61</v>
      </c>
      <c r="G56" s="240">
        <v>14</v>
      </c>
      <c r="H56" s="240">
        <f>2+9</f>
        <v>11</v>
      </c>
      <c r="I56" s="240">
        <v>49</v>
      </c>
      <c r="J56" s="240">
        <v>26</v>
      </c>
      <c r="K56" s="69">
        <f>IF(AND(C56=0,F56=0),0,IF(OR(AND(C56&gt;0,F56&lt;=0),AND(C56&lt;0,F56&gt;=0)),"nm",IF(AND(C56&lt;0,F56&lt;0),IF(-(C56/F56-1)*100&lt;-100,"(&gt;100)",-(C56/F56-1)*100),IF((C56/F56-1)*100&gt;100,"&gt;100",(C56/F56-1)*100))))</f>
        <v>-18.032786885245898</v>
      </c>
      <c r="L56" s="283">
        <v>186</v>
      </c>
      <c r="M56" s="119">
        <v>47</v>
      </c>
      <c r="N56" s="69" t="str">
        <f>IF(AND(L56=0,M56=0),0,IF(OR(AND(L56&gt;0,M56&lt;=0),AND(L56&lt;0,M56&gt;=0)),"nm",IF(AND(L56&lt;0,M56&lt;0),IF(-(L56/M56-1)*100&lt;-100,"(&gt;100)",-(L56/M56-1)*100),IF((L56/M56-1)*100&gt;100,"&gt;100",(L56/M56-1)*100))))</f>
        <v>&gt;100</v>
      </c>
    </row>
    <row r="57" spans="1:14" ht="30" thickBot="1">
      <c r="A57" s="41"/>
      <c r="B57" s="91" t="s">
        <v>150</v>
      </c>
      <c r="C57" s="287">
        <f t="shared" si="2"/>
        <v>-1</v>
      </c>
      <c r="D57" s="146">
        <v>2</v>
      </c>
      <c r="E57" s="145" t="str">
        <f>IF(AND(C57=0,D57=0),0,IF(OR(AND(C57&gt;0,D57&lt;=0),AND(C57&lt;0,D57&gt;=0)),"nm",IF(AND(C57&lt;0,D57&lt;0),IF(-(C57/D57-1)*100&lt;-100,"(&gt;100)",-(C57/D57-1)*100),IF((C57/D57-1)*100&gt;100,"&gt;100",(C57/D57-1)*100))))</f>
        <v>nm</v>
      </c>
      <c r="F57" s="146">
        <v>-3</v>
      </c>
      <c r="G57" s="146">
        <v>2</v>
      </c>
      <c r="H57" s="146">
        <v>0</v>
      </c>
      <c r="I57" s="146">
        <v>-1</v>
      </c>
      <c r="J57" s="146">
        <v>1</v>
      </c>
      <c r="K57" s="145">
        <f>IF(AND(C57=0,F57=0),0,IF(OR(AND(C57&gt;0,F57&lt;=0),AND(C57&lt;0,F57&gt;=0)),"nm",IF(AND(C57&lt;0,F57&lt;0),IF(-(C57/F57-1)*100&lt;-100,"(&gt;100)",-(C57/F57-1)*100),IF((C57/F57-1)*100&gt;100,"&gt;100",(C57/F57-1)*100))))</f>
        <v>66.66666666666667</v>
      </c>
      <c r="L57" s="287">
        <v>-4</v>
      </c>
      <c r="M57" s="146">
        <v>1</v>
      </c>
      <c r="N57" s="145" t="str">
        <f>IF(AND(L57=0,M57=0),0,IF(OR(AND(L57&gt;0,M57&lt;=0),AND(L57&lt;0,M57&gt;=0)),"nm",IF(AND(L57&lt;0,M57&lt;0),IF(-(L57/M57-1)*100&lt;-100,"(&gt;100)",-(L57/M57-1)*100),IF((L57/M57-1)*100&gt;100,"&gt;100",(L57/M57-1)*100))))</f>
        <v>nm</v>
      </c>
    </row>
    <row r="58" spans="1:14" ht="15">
      <c r="A58" s="41"/>
      <c r="B58" s="86" t="s">
        <v>151</v>
      </c>
      <c r="C58" s="283">
        <f>SUM(C48:C57)</f>
        <v>-18</v>
      </c>
      <c r="D58" s="119">
        <v>118</v>
      </c>
      <c r="E58" s="69" t="str">
        <f>IF(AND(C58=0,D58=0),0,IF(OR(AND(C58&gt;0,D58&lt;=0),AND(C58&lt;0,D58&gt;=0)),"nm",IF(AND(C58&lt;0,D58&lt;0),IF(-(C58/D58-1)*100&lt;-100,"(&gt;100)",-(C58/D58-1)*100),IF((C58/D58-1)*100&gt;100,"&gt;100",(C58/D58-1)*100))))</f>
        <v>nm</v>
      </c>
      <c r="F58" s="119">
        <v>34</v>
      </c>
      <c r="G58" s="119">
        <v>118</v>
      </c>
      <c r="H58" s="119">
        <v>-18</v>
      </c>
      <c r="I58" s="119">
        <v>-338</v>
      </c>
      <c r="J58" s="119">
        <v>203</v>
      </c>
      <c r="K58" s="69" t="str">
        <f>IF(AND(C58=0,F58=0),0,IF(OR(AND(C58&gt;0,F58&lt;=0),AND(C58&lt;0,F58&gt;=0)),"nm",IF(AND(C58&lt;0,F58&lt;0),IF(-(C58/F58-1)*100&lt;-100,"(&gt;100)",-(C58/F58-1)*100),IF((C58/F58-1)*100&gt;100,"&gt;100",(C58/F58-1)*100))))</f>
        <v>nm</v>
      </c>
      <c r="L58" s="283">
        <f>SUM(L48:L57)</f>
        <v>-119</v>
      </c>
      <c r="M58" s="119">
        <v>391</v>
      </c>
      <c r="N58" s="69" t="str">
        <f>IF(AND(L58=0,M58=0),0,IF(OR(AND(L58&gt;0,M58&lt;=0),AND(L58&lt;0,M58&gt;=0)),"nm",IF(AND(L58&lt;0,M58&lt;0),IF(-(L58/M58-1)*100&lt;-100,"(&gt;100)",-(L58/M58-1)*100),IF((L58/M58-1)*100&gt;100,"&gt;100",(L58/M58-1)*100))))</f>
        <v>nm</v>
      </c>
    </row>
    <row r="59" spans="1:14" ht="15.75" thickBot="1">
      <c r="A59" s="41"/>
      <c r="B59" s="77"/>
      <c r="C59" s="283"/>
      <c r="D59" s="119"/>
      <c r="E59" s="238"/>
      <c r="F59" s="119"/>
      <c r="G59" s="119"/>
      <c r="H59" s="119"/>
      <c r="I59" s="119"/>
      <c r="J59" s="146"/>
      <c r="K59" s="238"/>
      <c r="L59" s="269"/>
      <c r="M59" s="119"/>
      <c r="N59" s="238"/>
    </row>
    <row r="60" spans="1:14" ht="16.5" customHeight="1" thickBot="1">
      <c r="A60" s="41"/>
      <c r="B60" s="86" t="s">
        <v>152</v>
      </c>
      <c r="C60" s="284">
        <f>C58+C45</f>
        <v>1009</v>
      </c>
      <c r="D60" s="242">
        <v>989</v>
      </c>
      <c r="E60" s="145">
        <f>IF(AND(C60=0,D60=0),0,IF(OR(AND(C60&gt;0,D60&lt;=0),AND(C60&lt;0,D60&gt;=0)),"nm",IF(AND(C60&lt;0,D60&lt;0),IF(-(C60/D60-1)*100&lt;-100,"(&gt;100)",-(C60/D60-1)*100),IF((C60/D60-1)*100&gt;100,"&gt;100",(C60/D60-1)*100))))</f>
        <v>2.0222446916076775</v>
      </c>
      <c r="F60" s="242">
        <v>1127</v>
      </c>
      <c r="G60" s="242">
        <v>989</v>
      </c>
      <c r="H60" s="242">
        <v>1023</v>
      </c>
      <c r="I60" s="242">
        <v>810</v>
      </c>
      <c r="J60" s="146">
        <v>1502</v>
      </c>
      <c r="K60" s="145">
        <f>IF(AND(C60=0,F60=0),0,IF(OR(AND(C60&gt;0,F60&lt;=0),AND(C60&lt;0,F60&gt;=0)),"nm",IF(AND(C60&lt;0,F60&lt;0),IF(-(C60/F60-1)*100&lt;-100,"(&gt;100)",-(C60/F60-1)*100),IF((C60/F60-1)*100&gt;100,"&gt;100",(C60/F60-1)*100))))</f>
        <v>-10.470275066548362</v>
      </c>
      <c r="L60" s="284">
        <f>L45+L58</f>
        <v>4448</v>
      </c>
      <c r="M60" s="242">
        <v>4576</v>
      </c>
      <c r="N60" s="145">
        <f>IF(AND(L60=0,M60=0),0,IF(OR(AND(L60&gt;0,M60&lt;=0),AND(L60&lt;0,M60&gt;=0)),"nm",IF(AND(L60&lt;0,M60&lt;0),IF(-(L60/M60-1)*100&lt;-100,"(&gt;100)",-(L60/M60-1)*100),IF((L60/M60-1)*100&gt;100,"&gt;100",(L60/M60-1)*100))))</f>
        <v>-2.7972027972028024</v>
      </c>
    </row>
    <row r="61" spans="1:14" ht="15">
      <c r="A61" s="41"/>
      <c r="B61" s="77"/>
      <c r="C61" s="283"/>
      <c r="D61" s="119"/>
      <c r="E61" s="239"/>
      <c r="F61" s="119"/>
      <c r="G61" s="119"/>
      <c r="H61" s="119"/>
      <c r="I61" s="119"/>
      <c r="J61" s="119"/>
      <c r="K61" s="239"/>
      <c r="L61" s="269"/>
      <c r="M61" s="119"/>
      <c r="N61" s="239"/>
    </row>
    <row r="62" spans="1:14" ht="15">
      <c r="A62" s="41"/>
      <c r="B62" s="77" t="s">
        <v>145</v>
      </c>
      <c r="C62" s="283"/>
      <c r="D62" s="119"/>
      <c r="E62" s="239"/>
      <c r="F62" s="119"/>
      <c r="G62" s="119"/>
      <c r="H62" s="119"/>
      <c r="I62" s="119"/>
      <c r="J62" s="119"/>
      <c r="K62" s="239"/>
      <c r="L62" s="269"/>
      <c r="M62" s="119"/>
      <c r="N62" s="239"/>
    </row>
    <row r="63" spans="1:14" ht="15">
      <c r="A63" s="41"/>
      <c r="B63" s="86" t="s">
        <v>146</v>
      </c>
      <c r="C63" s="283">
        <f>L63-F63-J63-I63</f>
        <v>981</v>
      </c>
      <c r="D63" s="119">
        <v>953</v>
      </c>
      <c r="E63" s="69">
        <f>IF(AND(C63=0,D63=0),0,IF(OR(AND(C63&gt;0,D63&lt;=0),AND(C63&lt;0,D63&gt;=0)),"nm",IF(AND(C63&lt;0,D63&lt;0),IF(-(C63/D63-1)*100&lt;-100,"(&gt;100)",-(C63/D63-1)*100),IF((C63/D63-1)*100&gt;100,"&gt;100",(C63/D63-1)*100))))</f>
        <v>2.9380902413431276</v>
      </c>
      <c r="F63" s="119">
        <v>1095</v>
      </c>
      <c r="G63" s="119">
        <v>953</v>
      </c>
      <c r="H63" s="119">
        <v>986</v>
      </c>
      <c r="I63" s="119">
        <v>783</v>
      </c>
      <c r="J63" s="119">
        <v>1468</v>
      </c>
      <c r="K63" s="69">
        <f>IF(AND(C63=0,F63=0),0,IF(OR(AND(C63&gt;0,F63&lt;=0),AND(C63&lt;0,F63&gt;=0)),"nm",IF(AND(C63&lt;0,F63&lt;0),IF(-(C63/F63-1)*100&lt;-100,"(&gt;100)",-(C63/F63-1)*100),IF((C63/F63-1)*100&gt;100,"&gt;100",(C63/F63-1)*100))))</f>
        <v>-10.410958904109592</v>
      </c>
      <c r="L63" s="283">
        <v>4327</v>
      </c>
      <c r="M63" s="119">
        <v>4432</v>
      </c>
      <c r="N63" s="69">
        <f>IF(AND(L63=0,M63=0),0,IF(OR(AND(L63&gt;0,M63&lt;=0),AND(L63&lt;0,M63&gt;=0)),"nm",IF(AND(L63&lt;0,M63&lt;0),IF(-(L63/M63-1)*100&lt;-100,"(&gt;100)",-(L63/M63-1)*100),IF((L63/M63-1)*100&gt;100,"&gt;100",(L63/M63-1)*100))))</f>
        <v>-2.3691335740072206</v>
      </c>
    </row>
    <row r="64" spans="1:14" ht="15.75" thickBot="1">
      <c r="A64" s="41"/>
      <c r="B64" s="86" t="s">
        <v>187</v>
      </c>
      <c r="C64" s="287">
        <f>L64-F64-J64-I64</f>
        <v>28</v>
      </c>
      <c r="D64" s="146">
        <v>36</v>
      </c>
      <c r="E64" s="145">
        <f>IF(AND(C64=0,D64=0),0,IF(OR(AND(C64&gt;0,D64&lt;=0),AND(C64&lt;0,D64&gt;=0)),"nm",IF(AND(C64&lt;0,D64&lt;0),IF(-(C64/D64-1)*100&lt;-100,"(&gt;100)",-(C64/D64-1)*100),IF((C64/D64-1)*100&gt;100,"&gt;100",(C64/D64-1)*100))))</f>
        <v>-22.22222222222222</v>
      </c>
      <c r="F64" s="146">
        <v>32</v>
      </c>
      <c r="G64" s="146">
        <v>36</v>
      </c>
      <c r="H64" s="146">
        <v>37</v>
      </c>
      <c r="I64" s="146">
        <v>27</v>
      </c>
      <c r="J64" s="146">
        <v>34</v>
      </c>
      <c r="K64" s="145">
        <f>IF(AND(C64=0,F64=0),0,IF(OR(AND(C64&gt;0,F64&lt;=0),AND(C64&lt;0,F64&gt;=0)),"nm",IF(AND(C64&lt;0,F64&lt;0),IF(-(C64/F64-1)*100&lt;-100,"(&gt;100)",-(C64/F64-1)*100),IF((C64/F64-1)*100&gt;100,"&gt;100",(C64/F64-1)*100))))</f>
        <v>-12.5</v>
      </c>
      <c r="L64" s="287">
        <v>121</v>
      </c>
      <c r="M64" s="146">
        <v>144</v>
      </c>
      <c r="N64" s="145">
        <f>IF(AND(L64=0,M64=0),0,IF(OR(AND(L64&gt;0,M64&lt;=0),AND(L64&lt;0,M64&gt;=0)),"nm",IF(AND(L64&lt;0,M64&lt;0),IF(-(L64/M64-1)*100&lt;-100,"(&gt;100)",-(L64/M64-1)*100),IF((L64/M64-1)*100&gt;100,"&gt;100",(L64/M64-1)*100))))</f>
        <v>-15.972222222222221</v>
      </c>
    </row>
    <row r="65" spans="1:14" ht="15.75" thickBot="1">
      <c r="A65" s="41"/>
      <c r="B65" s="88"/>
      <c r="C65" s="258">
        <f>C60</f>
        <v>1009</v>
      </c>
      <c r="D65" s="146">
        <v>989</v>
      </c>
      <c r="E65" s="145">
        <f>IF(AND(C65=0,D65=0),0,IF(OR(AND(C65&gt;0,D65&lt;=0),AND(C65&lt;0,D65&gt;=0)),"nm",IF(AND(C65&lt;0,D65&lt;0),IF(-(C65/D65-1)*100&lt;-100,"(&gt;100)",-(C65/D65-1)*100),IF((C65/D65-1)*100&gt;100,"&gt;100",(C65/D65-1)*100))))</f>
        <v>2.0222446916076775</v>
      </c>
      <c r="F65" s="146">
        <v>1127</v>
      </c>
      <c r="G65" s="146">
        <v>989</v>
      </c>
      <c r="H65" s="146">
        <v>1023</v>
      </c>
      <c r="I65" s="146">
        <v>810</v>
      </c>
      <c r="J65" s="146">
        <v>1502</v>
      </c>
      <c r="K65" s="145">
        <f>IF(AND(C65=0,F65=0),0,IF(OR(AND(C65&gt;0,F65&lt;=0),AND(C65&lt;0,F65&gt;=0)),"nm",IF(AND(C65&lt;0,F65&lt;0),IF(-(C65/F65-1)*100&lt;-100,"(&gt;100)",-(C65/F65-1)*100),IF((C65/F65-1)*100&gt;100,"&gt;100",(C65/F65-1)*100))))</f>
        <v>-10.470275066548362</v>
      </c>
      <c r="L65" s="287">
        <f>SUM(L63:L64)</f>
        <v>4448</v>
      </c>
      <c r="M65" s="146">
        <v>4576</v>
      </c>
      <c r="N65" s="145">
        <f>IF(AND(L65=0,M65=0),0,IF(OR(AND(L65&gt;0,M65&lt;=0),AND(L65&lt;0,M65&gt;=0)),"nm",IF(AND(L65&lt;0,M65&lt;0),IF(-(L65/M65-1)*100&lt;-100,"(&gt;100)",-(L65/M65-1)*100),IF((L65/M65-1)*100&gt;100,"&gt;100",(L65/M65-1)*100))))</f>
        <v>-2.7972027972028024</v>
      </c>
    </row>
    <row r="66" spans="1:14" ht="15.75" thickBot="1">
      <c r="A66" s="41"/>
      <c r="B66" s="92"/>
      <c r="C66" s="260"/>
      <c r="D66" s="111"/>
      <c r="E66" s="111"/>
      <c r="F66" s="261"/>
      <c r="G66" s="261"/>
      <c r="H66" s="261"/>
      <c r="I66" s="261"/>
      <c r="J66" s="261"/>
      <c r="K66" s="111"/>
      <c r="L66" s="262"/>
      <c r="M66" s="111"/>
      <c r="N66" s="111"/>
    </row>
    <row r="67" spans="1:14" ht="15" thickTop="1">
      <c r="A67" s="41"/>
      <c r="B67" s="41"/>
      <c r="C67" s="263"/>
      <c r="D67" s="112"/>
      <c r="E67" s="112"/>
      <c r="F67" s="264"/>
      <c r="G67" s="264"/>
      <c r="H67" s="264"/>
      <c r="I67" s="264"/>
      <c r="J67" s="264"/>
      <c r="K67" s="100"/>
      <c r="L67" s="263"/>
      <c r="M67" s="265"/>
      <c r="N67" s="100"/>
    </row>
    <row r="68" spans="1:14" ht="14.25">
      <c r="A68" s="41"/>
      <c r="B68" s="41"/>
      <c r="C68" s="263"/>
      <c r="D68" s="112"/>
      <c r="E68" s="112"/>
      <c r="F68" s="264"/>
      <c r="G68" s="264"/>
      <c r="H68" s="264"/>
      <c r="I68" s="264"/>
      <c r="J68" s="264"/>
      <c r="K68" s="100"/>
      <c r="L68" s="263"/>
      <c r="M68" s="112"/>
      <c r="N68" s="112"/>
    </row>
    <row r="69" spans="1:14" ht="14.25">
      <c r="A69" s="41"/>
      <c r="B69" s="41"/>
      <c r="C69" s="263"/>
      <c r="D69" s="112"/>
      <c r="E69" s="112"/>
      <c r="F69" s="264"/>
      <c r="G69" s="264"/>
      <c r="H69" s="264"/>
      <c r="I69" s="264"/>
      <c r="J69" s="264"/>
      <c r="K69" s="100"/>
      <c r="L69" s="263"/>
      <c r="M69" s="112"/>
      <c r="N69" s="112"/>
    </row>
    <row r="70" spans="1:14" ht="14.25">
      <c r="A70" s="41"/>
      <c r="B70" s="41"/>
      <c r="C70" s="263"/>
      <c r="D70" s="100"/>
      <c r="E70" s="100"/>
      <c r="F70" s="264"/>
      <c r="G70" s="264"/>
      <c r="H70" s="264"/>
      <c r="I70" s="264"/>
      <c r="J70" s="264"/>
      <c r="K70" s="100"/>
      <c r="L70" s="263"/>
      <c r="M70" s="112"/>
      <c r="N70" s="112"/>
    </row>
    <row r="71" spans="1:14" ht="14.25">
      <c r="A71" s="41"/>
      <c r="B71" s="41"/>
      <c r="C71" s="263"/>
      <c r="D71" s="100"/>
      <c r="E71" s="100"/>
      <c r="F71" s="264"/>
      <c r="G71" s="264"/>
      <c r="H71" s="264"/>
      <c r="I71" s="264"/>
      <c r="J71" s="264"/>
      <c r="K71" s="100"/>
      <c r="L71" s="263"/>
      <c r="M71" s="112"/>
      <c r="N71" s="112"/>
    </row>
    <row r="72" spans="3:14" ht="12.75">
      <c r="C72" s="266"/>
      <c r="D72" s="120"/>
      <c r="E72" s="120"/>
      <c r="F72" s="267"/>
      <c r="G72" s="267"/>
      <c r="H72" s="267"/>
      <c r="I72" s="267"/>
      <c r="J72" s="267"/>
      <c r="K72" s="120"/>
      <c r="L72" s="266"/>
      <c r="M72" s="113"/>
      <c r="N72" s="113"/>
    </row>
    <row r="73" spans="3:14" ht="12.75">
      <c r="C73" s="266"/>
      <c r="D73" s="120"/>
      <c r="E73" s="120"/>
      <c r="F73" s="267"/>
      <c r="G73" s="267"/>
      <c r="H73" s="267"/>
      <c r="I73" s="267"/>
      <c r="J73" s="267"/>
      <c r="K73" s="120"/>
      <c r="L73" s="267"/>
      <c r="M73" s="113"/>
      <c r="N73" s="113"/>
    </row>
    <row r="74" spans="3:14" ht="12.75">
      <c r="C74" s="266"/>
      <c r="D74" s="120"/>
      <c r="E74" s="120"/>
      <c r="F74" s="267"/>
      <c r="G74" s="267"/>
      <c r="H74" s="267"/>
      <c r="I74" s="267"/>
      <c r="J74" s="267"/>
      <c r="K74" s="120"/>
      <c r="L74" s="267"/>
      <c r="M74" s="113"/>
      <c r="N74" s="113"/>
    </row>
    <row r="75" spans="3:14" ht="12.75">
      <c r="C75" s="266"/>
      <c r="D75" s="120"/>
      <c r="E75" s="120"/>
      <c r="F75" s="267"/>
      <c r="G75" s="267"/>
      <c r="H75" s="267"/>
      <c r="I75" s="267"/>
      <c r="J75" s="267"/>
      <c r="K75" s="120"/>
      <c r="L75" s="267"/>
      <c r="M75" s="113"/>
      <c r="N75" s="113"/>
    </row>
    <row r="76" spans="3:14" ht="12.75">
      <c r="C76" s="266"/>
      <c r="D76" s="120"/>
      <c r="E76" s="120"/>
      <c r="F76" s="267"/>
      <c r="G76" s="267"/>
      <c r="H76" s="267"/>
      <c r="I76" s="267"/>
      <c r="J76" s="267"/>
      <c r="K76" s="120"/>
      <c r="L76" s="267"/>
      <c r="M76" s="113"/>
      <c r="N76" s="113"/>
    </row>
    <row r="77" spans="3:14" ht="12.75">
      <c r="C77" s="266"/>
      <c r="D77" s="120"/>
      <c r="E77" s="120"/>
      <c r="F77" s="267"/>
      <c r="G77" s="267"/>
      <c r="H77" s="267"/>
      <c r="I77" s="267"/>
      <c r="J77" s="267"/>
      <c r="K77" s="120"/>
      <c r="L77" s="113"/>
      <c r="M77" s="113"/>
      <c r="N77" s="113"/>
    </row>
    <row r="78" spans="3:14" ht="12.75">
      <c r="C78" s="266"/>
      <c r="D78" s="120"/>
      <c r="E78" s="120"/>
      <c r="F78" s="267"/>
      <c r="G78" s="267"/>
      <c r="H78" s="267"/>
      <c r="I78" s="267"/>
      <c r="J78" s="267"/>
      <c r="K78" s="120"/>
      <c r="L78" s="113"/>
      <c r="M78" s="113"/>
      <c r="N78" s="113"/>
    </row>
    <row r="79" spans="3:14" ht="12.75">
      <c r="C79" s="266"/>
      <c r="D79" s="120"/>
      <c r="E79" s="120"/>
      <c r="F79" s="267"/>
      <c r="G79" s="267"/>
      <c r="H79" s="267"/>
      <c r="I79" s="267"/>
      <c r="J79" s="267"/>
      <c r="K79" s="120"/>
      <c r="L79" s="113"/>
      <c r="M79" s="113"/>
      <c r="N79" s="113"/>
    </row>
    <row r="80" spans="3:14" ht="12.75">
      <c r="C80" s="266"/>
      <c r="D80" s="120"/>
      <c r="E80" s="120"/>
      <c r="F80" s="267"/>
      <c r="G80" s="267"/>
      <c r="H80" s="267"/>
      <c r="I80" s="267"/>
      <c r="J80" s="267"/>
      <c r="K80" s="120"/>
      <c r="L80" s="113"/>
      <c r="M80" s="113"/>
      <c r="N80" s="113"/>
    </row>
    <row r="81" spans="3:14" ht="12.75">
      <c r="C81" s="266"/>
      <c r="D81" s="120"/>
      <c r="E81" s="120"/>
      <c r="F81" s="267"/>
      <c r="G81" s="267"/>
      <c r="H81" s="267"/>
      <c r="I81" s="267"/>
      <c r="J81" s="267"/>
      <c r="K81" s="120"/>
      <c r="L81" s="113"/>
      <c r="M81" s="113"/>
      <c r="N81" s="113"/>
    </row>
    <row r="82" spans="3:14" ht="12.75">
      <c r="C82" s="266"/>
      <c r="D82" s="120"/>
      <c r="E82" s="120"/>
      <c r="F82" s="267"/>
      <c r="G82" s="267"/>
      <c r="H82" s="267"/>
      <c r="I82" s="267"/>
      <c r="J82" s="267"/>
      <c r="K82" s="120"/>
      <c r="L82" s="113"/>
      <c r="M82" s="113"/>
      <c r="N82" s="113"/>
    </row>
    <row r="83" spans="3:14" ht="12.75">
      <c r="C83" s="268"/>
      <c r="D83" s="120"/>
      <c r="E83" s="120"/>
      <c r="F83" s="267"/>
      <c r="G83" s="267"/>
      <c r="H83" s="267"/>
      <c r="I83" s="267"/>
      <c r="J83" s="267"/>
      <c r="K83" s="120"/>
      <c r="L83" s="113"/>
      <c r="M83" s="113"/>
      <c r="N83" s="113"/>
    </row>
    <row r="84" spans="3:14" ht="12.75">
      <c r="C84" s="268"/>
      <c r="D84" s="120"/>
      <c r="E84" s="120"/>
      <c r="F84" s="267"/>
      <c r="G84" s="267"/>
      <c r="H84" s="267"/>
      <c r="I84" s="267"/>
      <c r="J84" s="267"/>
      <c r="K84" s="120"/>
      <c r="L84" s="113"/>
      <c r="M84" s="113"/>
      <c r="N84" s="113"/>
    </row>
    <row r="85" spans="3:14" ht="12.75">
      <c r="C85" s="268"/>
      <c r="D85" s="120"/>
      <c r="E85" s="120"/>
      <c r="F85" s="267"/>
      <c r="G85" s="267"/>
      <c r="H85" s="267"/>
      <c r="I85" s="267"/>
      <c r="J85" s="267"/>
      <c r="K85" s="120"/>
      <c r="L85" s="113"/>
      <c r="M85" s="113"/>
      <c r="N85" s="113"/>
    </row>
    <row r="86" spans="3:14" ht="12.75">
      <c r="C86" s="268"/>
      <c r="D86" s="120"/>
      <c r="E86" s="120"/>
      <c r="F86" s="267"/>
      <c r="G86" s="267"/>
      <c r="H86" s="267"/>
      <c r="I86" s="267"/>
      <c r="J86" s="267"/>
      <c r="K86" s="120"/>
      <c r="L86" s="113"/>
      <c r="M86" s="113"/>
      <c r="N86" s="113"/>
    </row>
    <row r="87" spans="3:14" ht="12.75">
      <c r="C87" s="268"/>
      <c r="D87" s="120"/>
      <c r="E87" s="120"/>
      <c r="F87" s="267"/>
      <c r="G87" s="267"/>
      <c r="H87" s="267"/>
      <c r="I87" s="267"/>
      <c r="J87" s="267"/>
      <c r="K87" s="120"/>
      <c r="L87" s="113"/>
      <c r="M87" s="113"/>
      <c r="N87" s="113"/>
    </row>
    <row r="88" spans="3:14" ht="12.75">
      <c r="C88" s="268"/>
      <c r="D88" s="120"/>
      <c r="E88" s="120"/>
      <c r="F88" s="267"/>
      <c r="G88" s="267"/>
      <c r="H88" s="267"/>
      <c r="I88" s="267"/>
      <c r="J88" s="267"/>
      <c r="K88" s="120"/>
      <c r="L88" s="113"/>
      <c r="M88" s="113"/>
      <c r="N88" s="113"/>
    </row>
    <row r="89" spans="3:14" ht="12.75">
      <c r="C89" s="268"/>
      <c r="D89" s="120"/>
      <c r="E89" s="120"/>
      <c r="F89" s="267"/>
      <c r="G89" s="267"/>
      <c r="H89" s="267"/>
      <c r="I89" s="267"/>
      <c r="J89" s="267"/>
      <c r="K89" s="120"/>
      <c r="L89" s="113"/>
      <c r="M89" s="113"/>
      <c r="N89" s="113"/>
    </row>
    <row r="90" spans="3:14" ht="12.75">
      <c r="C90" s="268"/>
      <c r="D90" s="120"/>
      <c r="E90" s="120"/>
      <c r="F90" s="267"/>
      <c r="G90" s="267"/>
      <c r="H90" s="267"/>
      <c r="I90" s="267"/>
      <c r="J90" s="267"/>
      <c r="K90" s="120"/>
      <c r="L90" s="113"/>
      <c r="M90" s="113"/>
      <c r="N90" s="113"/>
    </row>
    <row r="91" spans="3:14" ht="12.75">
      <c r="C91" s="267"/>
      <c r="D91" s="120"/>
      <c r="E91" s="120"/>
      <c r="F91" s="267"/>
      <c r="G91" s="267"/>
      <c r="H91" s="267"/>
      <c r="I91" s="267"/>
      <c r="J91" s="267"/>
      <c r="K91" s="120"/>
      <c r="L91" s="113"/>
      <c r="M91" s="113"/>
      <c r="N91" s="113"/>
    </row>
    <row r="92" spans="3:14" ht="12.75">
      <c r="C92" s="267"/>
      <c r="D92" s="120"/>
      <c r="E92" s="120"/>
      <c r="F92" s="267"/>
      <c r="G92" s="267"/>
      <c r="H92" s="267"/>
      <c r="I92" s="267"/>
      <c r="J92" s="267"/>
      <c r="K92" s="120"/>
      <c r="L92" s="113"/>
      <c r="M92" s="113"/>
      <c r="N92" s="113"/>
    </row>
    <row r="93" spans="3:14" ht="12.75">
      <c r="C93" s="267"/>
      <c r="D93" s="120"/>
      <c r="E93" s="120"/>
      <c r="F93" s="267"/>
      <c r="G93" s="267"/>
      <c r="H93" s="267"/>
      <c r="I93" s="267"/>
      <c r="J93" s="267"/>
      <c r="K93" s="120"/>
      <c r="L93" s="113"/>
      <c r="M93" s="113"/>
      <c r="N93" s="113"/>
    </row>
    <row r="94" spans="3:14" ht="12.75">
      <c r="C94" s="267"/>
      <c r="D94" s="120"/>
      <c r="E94" s="120"/>
      <c r="F94" s="267"/>
      <c r="G94" s="267"/>
      <c r="H94" s="267"/>
      <c r="I94" s="267"/>
      <c r="J94" s="267"/>
      <c r="K94" s="120"/>
      <c r="L94" s="113"/>
      <c r="M94" s="113"/>
      <c r="N94" s="113"/>
    </row>
    <row r="95" spans="3:14" ht="12.75">
      <c r="C95" s="267"/>
      <c r="D95" s="120"/>
      <c r="E95" s="120"/>
      <c r="F95" s="267"/>
      <c r="G95" s="267"/>
      <c r="H95" s="267"/>
      <c r="I95" s="267"/>
      <c r="J95" s="267"/>
      <c r="K95" s="120"/>
      <c r="L95" s="113"/>
      <c r="M95" s="113"/>
      <c r="N95" s="113"/>
    </row>
    <row r="96" spans="3:14" ht="12.75">
      <c r="C96" s="267"/>
      <c r="D96" s="120"/>
      <c r="E96" s="120"/>
      <c r="F96" s="267"/>
      <c r="G96" s="267"/>
      <c r="H96" s="267"/>
      <c r="I96" s="267"/>
      <c r="J96" s="267"/>
      <c r="K96" s="120"/>
      <c r="L96" s="113"/>
      <c r="M96" s="113"/>
      <c r="N96" s="113"/>
    </row>
    <row r="97" spans="3:14" ht="12.75">
      <c r="C97" s="267"/>
      <c r="D97" s="120"/>
      <c r="E97" s="120"/>
      <c r="F97" s="267"/>
      <c r="G97" s="267"/>
      <c r="H97" s="267"/>
      <c r="I97" s="267"/>
      <c r="J97" s="267"/>
      <c r="K97" s="120"/>
      <c r="L97" s="113"/>
      <c r="M97" s="113"/>
      <c r="N97" s="113"/>
    </row>
    <row r="98" spans="3:14" ht="12.75">
      <c r="C98" s="267"/>
      <c r="D98" s="120"/>
      <c r="E98" s="120"/>
      <c r="F98" s="267"/>
      <c r="G98" s="267"/>
      <c r="H98" s="267"/>
      <c r="I98" s="267"/>
      <c r="J98" s="267"/>
      <c r="K98" s="120"/>
      <c r="L98" s="113"/>
      <c r="M98" s="113"/>
      <c r="N98" s="113"/>
    </row>
    <row r="99" spans="3:14" ht="12.75">
      <c r="C99" s="267"/>
      <c r="D99" s="120"/>
      <c r="E99" s="120"/>
      <c r="F99" s="267"/>
      <c r="G99" s="267"/>
      <c r="H99" s="267"/>
      <c r="I99" s="267"/>
      <c r="J99" s="267"/>
      <c r="K99" s="120"/>
      <c r="L99" s="113"/>
      <c r="M99" s="113"/>
      <c r="N99" s="113"/>
    </row>
    <row r="100" spans="3:14" ht="12.75">
      <c r="C100" s="267"/>
      <c r="D100" s="120"/>
      <c r="E100" s="120"/>
      <c r="F100" s="267"/>
      <c r="G100" s="267"/>
      <c r="H100" s="267"/>
      <c r="I100" s="267"/>
      <c r="J100" s="267"/>
      <c r="K100" s="120"/>
      <c r="L100" s="113"/>
      <c r="M100" s="113"/>
      <c r="N100" s="113"/>
    </row>
    <row r="101" spans="3:14" ht="12.75">
      <c r="C101" s="267"/>
      <c r="D101" s="120"/>
      <c r="E101" s="120"/>
      <c r="F101" s="267"/>
      <c r="G101" s="267"/>
      <c r="H101" s="267"/>
      <c r="I101" s="267"/>
      <c r="J101" s="267"/>
      <c r="K101" s="120"/>
      <c r="L101" s="113"/>
      <c r="M101" s="113"/>
      <c r="N101" s="113"/>
    </row>
    <row r="102" spans="3:14" ht="12.75">
      <c r="C102" s="267"/>
      <c r="D102" s="120"/>
      <c r="E102" s="120"/>
      <c r="F102" s="267"/>
      <c r="G102" s="267"/>
      <c r="H102" s="267"/>
      <c r="I102" s="267"/>
      <c r="J102" s="267"/>
      <c r="K102" s="120"/>
      <c r="L102" s="113"/>
      <c r="M102" s="113"/>
      <c r="N102" s="113"/>
    </row>
    <row r="103" spans="3:14" ht="12.75">
      <c r="C103" s="267"/>
      <c r="D103" s="120"/>
      <c r="E103" s="120"/>
      <c r="F103" s="267"/>
      <c r="G103" s="267"/>
      <c r="H103" s="267"/>
      <c r="I103" s="267"/>
      <c r="J103" s="267"/>
      <c r="K103" s="120"/>
      <c r="L103" s="113"/>
      <c r="M103" s="113"/>
      <c r="N103" s="113"/>
    </row>
    <row r="104" spans="3:14" ht="12.75">
      <c r="C104" s="267"/>
      <c r="D104" s="120"/>
      <c r="E104" s="120"/>
      <c r="F104" s="267"/>
      <c r="G104" s="267"/>
      <c r="H104" s="267"/>
      <c r="I104" s="267"/>
      <c r="J104" s="267"/>
      <c r="K104" s="120"/>
      <c r="L104" s="113"/>
      <c r="M104" s="113"/>
      <c r="N104" s="113"/>
    </row>
    <row r="105" spans="3:14" ht="12.75">
      <c r="C105" s="267"/>
      <c r="D105" s="120"/>
      <c r="E105" s="120"/>
      <c r="F105" s="267"/>
      <c r="G105" s="267"/>
      <c r="H105" s="267"/>
      <c r="I105" s="267"/>
      <c r="J105" s="267"/>
      <c r="K105" s="120"/>
      <c r="L105" s="113"/>
      <c r="M105" s="113"/>
      <c r="N105" s="113"/>
    </row>
    <row r="106" spans="3:14" ht="12.75">
      <c r="C106" s="267"/>
      <c r="D106" s="120"/>
      <c r="E106" s="120"/>
      <c r="F106" s="267"/>
      <c r="G106" s="267"/>
      <c r="H106" s="267"/>
      <c r="I106" s="267"/>
      <c r="J106" s="267"/>
      <c r="K106" s="120"/>
      <c r="L106" s="113"/>
      <c r="M106" s="113"/>
      <c r="N106" s="113"/>
    </row>
    <row r="107" spans="3:14" ht="12.75">
      <c r="C107" s="153"/>
      <c r="D107" s="104"/>
      <c r="E107" s="120"/>
      <c r="F107" s="153"/>
      <c r="G107" s="153"/>
      <c r="H107" s="153"/>
      <c r="I107" s="153"/>
      <c r="J107" s="153"/>
      <c r="K107" s="120"/>
      <c r="L107" s="109"/>
      <c r="M107" s="109"/>
      <c r="N107" s="109"/>
    </row>
    <row r="108" spans="3:14" ht="12.75">
      <c r="C108" s="153"/>
      <c r="D108" s="104"/>
      <c r="E108" s="120"/>
      <c r="F108" s="153"/>
      <c r="G108" s="153"/>
      <c r="H108" s="153"/>
      <c r="I108" s="153"/>
      <c r="J108" s="153"/>
      <c r="K108" s="120"/>
      <c r="L108" s="109"/>
      <c r="M108" s="109"/>
      <c r="N108" s="109"/>
    </row>
    <row r="109" spans="3:14" ht="12.75">
      <c r="C109" s="153"/>
      <c r="D109" s="104"/>
      <c r="E109" s="120"/>
      <c r="F109" s="153"/>
      <c r="G109" s="153"/>
      <c r="H109" s="153"/>
      <c r="I109" s="153"/>
      <c r="J109" s="153"/>
      <c r="K109" s="120"/>
      <c r="L109" s="109"/>
      <c r="M109" s="109"/>
      <c r="N109" s="109"/>
    </row>
    <row r="110" spans="3:14" ht="12.75">
      <c r="C110" s="153"/>
      <c r="D110" s="104"/>
      <c r="E110" s="120"/>
      <c r="F110" s="153"/>
      <c r="G110" s="153"/>
      <c r="H110" s="153"/>
      <c r="I110" s="153"/>
      <c r="J110" s="153"/>
      <c r="K110" s="120"/>
      <c r="L110" s="109"/>
      <c r="M110" s="109"/>
      <c r="N110" s="109"/>
    </row>
    <row r="111" spans="3:14" ht="12.75">
      <c r="C111" s="153"/>
      <c r="D111" s="104"/>
      <c r="E111" s="120"/>
      <c r="F111" s="153"/>
      <c r="G111" s="153"/>
      <c r="H111" s="153"/>
      <c r="I111" s="153"/>
      <c r="J111" s="153"/>
      <c r="K111" s="120"/>
      <c r="L111" s="109"/>
      <c r="M111" s="109"/>
      <c r="N111" s="109"/>
    </row>
    <row r="112" spans="3:14" ht="12.75">
      <c r="C112" s="153"/>
      <c r="D112" s="104"/>
      <c r="E112" s="120"/>
      <c r="F112" s="153"/>
      <c r="G112" s="153"/>
      <c r="H112" s="153"/>
      <c r="I112" s="153"/>
      <c r="J112" s="153"/>
      <c r="K112" s="120"/>
      <c r="L112" s="109"/>
      <c r="M112" s="109"/>
      <c r="N112" s="109"/>
    </row>
    <row r="113" spans="3:14" ht="12.75">
      <c r="C113" s="153"/>
      <c r="D113" s="104"/>
      <c r="E113" s="120"/>
      <c r="F113" s="153"/>
      <c r="G113" s="153"/>
      <c r="H113" s="153"/>
      <c r="I113" s="153"/>
      <c r="J113" s="153"/>
      <c r="K113" s="120"/>
      <c r="L113" s="109"/>
      <c r="M113" s="109"/>
      <c r="N113" s="109"/>
    </row>
    <row r="114" spans="3:14" ht="12.75">
      <c r="C114" s="153"/>
      <c r="D114" s="104"/>
      <c r="E114" s="120"/>
      <c r="F114" s="153"/>
      <c r="G114" s="153"/>
      <c r="H114" s="153"/>
      <c r="I114" s="153"/>
      <c r="J114" s="153"/>
      <c r="K114" s="120"/>
      <c r="L114" s="109"/>
      <c r="M114" s="109"/>
      <c r="N114" s="109"/>
    </row>
    <row r="115" spans="3:14" ht="12.75">
      <c r="C115" s="153"/>
      <c r="D115" s="104"/>
      <c r="E115" s="120"/>
      <c r="F115" s="153"/>
      <c r="G115" s="153"/>
      <c r="H115" s="153"/>
      <c r="I115" s="153"/>
      <c r="J115" s="153"/>
      <c r="K115" s="120"/>
      <c r="L115" s="109"/>
      <c r="M115" s="109"/>
      <c r="N115" s="109"/>
    </row>
    <row r="116" spans="3:14" ht="12.75">
      <c r="C116" s="153"/>
      <c r="D116" s="104"/>
      <c r="E116" s="120"/>
      <c r="F116" s="153"/>
      <c r="G116" s="153"/>
      <c r="H116" s="153"/>
      <c r="I116" s="153"/>
      <c r="J116" s="153"/>
      <c r="K116" s="120"/>
      <c r="L116" s="109"/>
      <c r="M116" s="109"/>
      <c r="N116" s="109"/>
    </row>
    <row r="117" spans="3:14" ht="12.75">
      <c r="C117" s="153"/>
      <c r="D117" s="104"/>
      <c r="E117" s="120"/>
      <c r="F117" s="153"/>
      <c r="G117" s="153"/>
      <c r="H117" s="153"/>
      <c r="I117" s="153"/>
      <c r="J117" s="153"/>
      <c r="K117" s="120"/>
      <c r="L117" s="109"/>
      <c r="M117" s="109"/>
      <c r="N117" s="109"/>
    </row>
    <row r="118" spans="3:14" ht="12.75">
      <c r="C118" s="153"/>
      <c r="D118" s="104"/>
      <c r="E118" s="120"/>
      <c r="F118" s="153"/>
      <c r="G118" s="153"/>
      <c r="H118" s="153"/>
      <c r="I118" s="153"/>
      <c r="J118" s="153"/>
      <c r="K118" s="120"/>
      <c r="L118" s="109"/>
      <c r="M118" s="109"/>
      <c r="N118" s="109"/>
    </row>
    <row r="119" spans="3:14" ht="12.75">
      <c r="C119" s="153"/>
      <c r="D119" s="104"/>
      <c r="E119" s="120"/>
      <c r="F119" s="153"/>
      <c r="G119" s="153"/>
      <c r="H119" s="153"/>
      <c r="I119" s="153"/>
      <c r="J119" s="153"/>
      <c r="K119" s="120"/>
      <c r="L119" s="109"/>
      <c r="M119" s="109"/>
      <c r="N119" s="109"/>
    </row>
    <row r="120" spans="3:14" ht="12.75">
      <c r="C120" s="153"/>
      <c r="D120" s="104"/>
      <c r="E120" s="120"/>
      <c r="F120" s="153"/>
      <c r="G120" s="153"/>
      <c r="H120" s="153"/>
      <c r="I120" s="153"/>
      <c r="J120" s="153"/>
      <c r="K120" s="120"/>
      <c r="L120" s="109"/>
      <c r="M120" s="109"/>
      <c r="N120" s="109"/>
    </row>
    <row r="121" spans="3:14" ht="12.75">
      <c r="C121" s="153"/>
      <c r="D121" s="104"/>
      <c r="E121" s="120"/>
      <c r="F121" s="153"/>
      <c r="G121" s="153"/>
      <c r="H121" s="153"/>
      <c r="I121" s="153"/>
      <c r="J121" s="153"/>
      <c r="K121" s="120"/>
      <c r="L121" s="109"/>
      <c r="M121" s="109"/>
      <c r="N121" s="109"/>
    </row>
    <row r="122" spans="3:14" ht="12.75">
      <c r="C122" s="153"/>
      <c r="D122" s="104"/>
      <c r="E122" s="120"/>
      <c r="F122" s="153"/>
      <c r="G122" s="153"/>
      <c r="H122" s="153"/>
      <c r="I122" s="153"/>
      <c r="J122" s="153"/>
      <c r="K122" s="120"/>
      <c r="L122" s="109"/>
      <c r="M122" s="109"/>
      <c r="N122" s="109"/>
    </row>
    <row r="123" spans="3:14" ht="12.75">
      <c r="C123" s="153"/>
      <c r="D123" s="104"/>
      <c r="E123" s="120"/>
      <c r="F123" s="153"/>
      <c r="G123" s="153"/>
      <c r="H123" s="153"/>
      <c r="I123" s="153"/>
      <c r="J123" s="153"/>
      <c r="K123" s="120"/>
      <c r="L123" s="109"/>
      <c r="M123" s="109"/>
      <c r="N123" s="109"/>
    </row>
    <row r="124" spans="3:14" ht="12.75">
      <c r="C124" s="153"/>
      <c r="D124" s="104"/>
      <c r="E124" s="120"/>
      <c r="F124" s="153"/>
      <c r="G124" s="153"/>
      <c r="H124" s="153"/>
      <c r="I124" s="153"/>
      <c r="J124" s="153"/>
      <c r="K124" s="120"/>
      <c r="L124" s="109"/>
      <c r="M124" s="109"/>
      <c r="N124" s="109"/>
    </row>
    <row r="125" spans="3:14" ht="12.75">
      <c r="C125" s="153"/>
      <c r="D125" s="104"/>
      <c r="E125" s="120"/>
      <c r="F125" s="153"/>
      <c r="G125" s="153"/>
      <c r="H125" s="153"/>
      <c r="I125" s="153"/>
      <c r="J125" s="153"/>
      <c r="K125" s="120"/>
      <c r="L125" s="109"/>
      <c r="M125" s="109"/>
      <c r="N125" s="109"/>
    </row>
    <row r="126" spans="3:14" ht="12.75">
      <c r="C126" s="153"/>
      <c r="D126" s="104"/>
      <c r="E126" s="120"/>
      <c r="F126" s="153"/>
      <c r="G126" s="153"/>
      <c r="H126" s="153"/>
      <c r="I126" s="153"/>
      <c r="J126" s="153"/>
      <c r="K126" s="120"/>
      <c r="L126" s="109"/>
      <c r="M126" s="109"/>
      <c r="N126" s="109"/>
    </row>
    <row r="127" spans="3:14" ht="12.75">
      <c r="C127" s="153"/>
      <c r="D127" s="104"/>
      <c r="E127" s="120"/>
      <c r="F127" s="153"/>
      <c r="G127" s="153"/>
      <c r="H127" s="153"/>
      <c r="I127" s="153"/>
      <c r="J127" s="153"/>
      <c r="K127" s="120"/>
      <c r="L127" s="109"/>
      <c r="M127" s="109"/>
      <c r="N127" s="109"/>
    </row>
    <row r="128" spans="3:14" ht="12.75">
      <c r="C128" s="153"/>
      <c r="D128" s="104"/>
      <c r="E128" s="120"/>
      <c r="F128" s="153"/>
      <c r="G128" s="153"/>
      <c r="H128" s="153"/>
      <c r="I128" s="153"/>
      <c r="J128" s="153"/>
      <c r="K128" s="120"/>
      <c r="L128" s="109"/>
      <c r="M128" s="109"/>
      <c r="N128" s="109"/>
    </row>
    <row r="129" spans="3:14" ht="12.75">
      <c r="C129" s="153"/>
      <c r="D129" s="104"/>
      <c r="E129" s="120"/>
      <c r="F129" s="153"/>
      <c r="G129" s="153"/>
      <c r="H129" s="153"/>
      <c r="I129" s="153"/>
      <c r="J129" s="153"/>
      <c r="K129" s="120"/>
      <c r="L129" s="109"/>
      <c r="M129" s="109"/>
      <c r="N129" s="109"/>
    </row>
    <row r="130" spans="3:14" ht="12.75">
      <c r="C130" s="153"/>
      <c r="D130" s="104"/>
      <c r="E130" s="120"/>
      <c r="F130" s="153"/>
      <c r="G130" s="153"/>
      <c r="H130" s="153"/>
      <c r="I130" s="153"/>
      <c r="J130" s="153"/>
      <c r="K130" s="120"/>
      <c r="L130" s="109"/>
      <c r="M130" s="109"/>
      <c r="N130" s="109"/>
    </row>
    <row r="131" spans="3:14" ht="12.75">
      <c r="C131" s="153"/>
      <c r="D131" s="104"/>
      <c r="E131" s="120"/>
      <c r="F131" s="153"/>
      <c r="G131" s="153"/>
      <c r="H131" s="153"/>
      <c r="I131" s="153"/>
      <c r="J131" s="153"/>
      <c r="K131" s="120"/>
      <c r="L131" s="109"/>
      <c r="M131" s="109"/>
      <c r="N131" s="109"/>
    </row>
    <row r="132" spans="3:14" ht="12.75">
      <c r="C132" s="153"/>
      <c r="D132" s="104"/>
      <c r="E132" s="120"/>
      <c r="F132" s="153"/>
      <c r="G132" s="153"/>
      <c r="H132" s="153"/>
      <c r="I132" s="153"/>
      <c r="J132" s="153"/>
      <c r="K132" s="120"/>
      <c r="L132" s="109"/>
      <c r="M132" s="109"/>
      <c r="N132" s="109"/>
    </row>
    <row r="133" spans="3:14" ht="12.75">
      <c r="C133" s="153"/>
      <c r="D133" s="104"/>
      <c r="E133" s="120"/>
      <c r="F133" s="153"/>
      <c r="G133" s="153"/>
      <c r="H133" s="153"/>
      <c r="I133" s="153"/>
      <c r="J133" s="153"/>
      <c r="K133" s="120"/>
      <c r="L133" s="109"/>
      <c r="M133" s="109"/>
      <c r="N133" s="109"/>
    </row>
    <row r="134" spans="3:14" ht="12.75">
      <c r="C134" s="153"/>
      <c r="D134" s="104"/>
      <c r="E134" s="120"/>
      <c r="F134" s="153"/>
      <c r="G134" s="153"/>
      <c r="H134" s="153"/>
      <c r="I134" s="153"/>
      <c r="J134" s="153"/>
      <c r="K134" s="120"/>
      <c r="L134" s="109"/>
      <c r="M134" s="109"/>
      <c r="N134" s="109"/>
    </row>
    <row r="135" spans="3:14" ht="12.75">
      <c r="C135" s="153"/>
      <c r="D135" s="104"/>
      <c r="E135" s="120"/>
      <c r="F135" s="153"/>
      <c r="G135" s="153"/>
      <c r="H135" s="153"/>
      <c r="I135" s="153"/>
      <c r="J135" s="153"/>
      <c r="K135" s="120"/>
      <c r="L135" s="109"/>
      <c r="M135" s="109"/>
      <c r="N135" s="109"/>
    </row>
    <row r="136" spans="3:14" ht="12.75">
      <c r="C136" s="153"/>
      <c r="D136" s="104"/>
      <c r="E136" s="120"/>
      <c r="F136" s="153"/>
      <c r="G136" s="153"/>
      <c r="H136" s="153"/>
      <c r="I136" s="153"/>
      <c r="J136" s="153"/>
      <c r="K136" s="120"/>
      <c r="L136" s="109"/>
      <c r="M136" s="109"/>
      <c r="N136" s="109"/>
    </row>
    <row r="137" spans="3:14" ht="12.75">
      <c r="C137" s="153"/>
      <c r="D137" s="104"/>
      <c r="E137" s="120"/>
      <c r="F137" s="153"/>
      <c r="G137" s="153"/>
      <c r="H137" s="153"/>
      <c r="I137" s="153"/>
      <c r="J137" s="153"/>
      <c r="K137" s="120"/>
      <c r="L137" s="109"/>
      <c r="M137" s="109"/>
      <c r="N137" s="109"/>
    </row>
    <row r="138" spans="3:14" ht="12.75">
      <c r="C138" s="153"/>
      <c r="D138" s="104"/>
      <c r="E138" s="120"/>
      <c r="F138" s="153"/>
      <c r="G138" s="153"/>
      <c r="H138" s="153"/>
      <c r="I138" s="153"/>
      <c r="J138" s="153"/>
      <c r="K138" s="120"/>
      <c r="L138" s="109"/>
      <c r="M138" s="109"/>
      <c r="N138" s="109"/>
    </row>
    <row r="139" spans="3:14" ht="12.75">
      <c r="C139" s="153"/>
      <c r="D139" s="104"/>
      <c r="E139" s="120"/>
      <c r="F139" s="153"/>
      <c r="G139" s="153"/>
      <c r="H139" s="153"/>
      <c r="I139" s="153"/>
      <c r="J139" s="153"/>
      <c r="K139" s="120"/>
      <c r="L139" s="109"/>
      <c r="M139" s="109"/>
      <c r="N139" s="109"/>
    </row>
    <row r="140" spans="3:14" ht="12.75">
      <c r="C140" s="153"/>
      <c r="D140" s="104"/>
      <c r="E140" s="120"/>
      <c r="F140" s="153"/>
      <c r="G140" s="153"/>
      <c r="H140" s="153"/>
      <c r="I140" s="153"/>
      <c r="J140" s="153"/>
      <c r="K140" s="120"/>
      <c r="L140" s="109"/>
      <c r="M140" s="109"/>
      <c r="N140" s="109"/>
    </row>
    <row r="141" spans="3:14" ht="12.75">
      <c r="C141" s="153"/>
      <c r="D141" s="104"/>
      <c r="E141" s="120"/>
      <c r="F141" s="153"/>
      <c r="G141" s="153"/>
      <c r="H141" s="153"/>
      <c r="I141" s="153"/>
      <c r="J141" s="153"/>
      <c r="K141" s="120"/>
      <c r="L141" s="109"/>
      <c r="M141" s="109"/>
      <c r="N141" s="109"/>
    </row>
    <row r="142" spans="3:14" ht="12.75">
      <c r="C142" s="153"/>
      <c r="D142" s="104"/>
      <c r="E142" s="120"/>
      <c r="F142" s="153"/>
      <c r="G142" s="153"/>
      <c r="H142" s="153"/>
      <c r="I142" s="153"/>
      <c r="J142" s="153"/>
      <c r="K142" s="120"/>
      <c r="L142" s="109"/>
      <c r="M142" s="109"/>
      <c r="N142" s="109"/>
    </row>
    <row r="143" spans="3:14" ht="12.75">
      <c r="C143" s="153"/>
      <c r="D143" s="104"/>
      <c r="E143" s="120"/>
      <c r="F143" s="153"/>
      <c r="G143" s="153"/>
      <c r="H143" s="153"/>
      <c r="I143" s="153"/>
      <c r="J143" s="153"/>
      <c r="K143" s="120"/>
      <c r="L143" s="109"/>
      <c r="M143" s="109"/>
      <c r="N143" s="109"/>
    </row>
    <row r="144" spans="3:14" ht="12.75">
      <c r="C144" s="153"/>
      <c r="D144" s="104"/>
      <c r="E144" s="120"/>
      <c r="F144" s="153"/>
      <c r="G144" s="153"/>
      <c r="H144" s="153"/>
      <c r="I144" s="153"/>
      <c r="J144" s="153"/>
      <c r="K144" s="120"/>
      <c r="L144" s="109"/>
      <c r="M144" s="109"/>
      <c r="N144" s="109"/>
    </row>
    <row r="145" spans="3:14" ht="12.75">
      <c r="C145" s="153"/>
      <c r="D145" s="104"/>
      <c r="E145" s="120"/>
      <c r="F145" s="153"/>
      <c r="G145" s="153"/>
      <c r="H145" s="153"/>
      <c r="I145" s="153"/>
      <c r="J145" s="153"/>
      <c r="K145" s="120"/>
      <c r="L145" s="109"/>
      <c r="M145" s="109"/>
      <c r="N145" s="109"/>
    </row>
    <row r="146" spans="3:14" ht="12.75">
      <c r="C146" s="153"/>
      <c r="D146" s="104"/>
      <c r="E146" s="120"/>
      <c r="F146" s="153"/>
      <c r="G146" s="153"/>
      <c r="H146" s="153"/>
      <c r="I146" s="153"/>
      <c r="J146" s="153"/>
      <c r="K146" s="120"/>
      <c r="L146" s="109"/>
      <c r="M146" s="109"/>
      <c r="N146" s="109"/>
    </row>
    <row r="147" spans="3:14" ht="12.75">
      <c r="C147" s="153"/>
      <c r="D147" s="104"/>
      <c r="E147" s="120"/>
      <c r="F147" s="153"/>
      <c r="G147" s="153"/>
      <c r="H147" s="153"/>
      <c r="I147" s="153"/>
      <c r="J147" s="153"/>
      <c r="K147" s="120"/>
      <c r="L147" s="109"/>
      <c r="M147" s="109"/>
      <c r="N147" s="109"/>
    </row>
    <row r="148" spans="3:14" ht="12.75">
      <c r="C148" s="153"/>
      <c r="D148" s="104"/>
      <c r="E148" s="120"/>
      <c r="F148" s="153"/>
      <c r="G148" s="153"/>
      <c r="H148" s="153"/>
      <c r="I148" s="153"/>
      <c r="J148" s="153"/>
      <c r="K148" s="120"/>
      <c r="L148" s="109"/>
      <c r="M148" s="109"/>
      <c r="N148" s="109"/>
    </row>
    <row r="149" spans="3:14" ht="12.75">
      <c r="C149" s="153"/>
      <c r="D149" s="104"/>
      <c r="E149" s="120"/>
      <c r="F149" s="153"/>
      <c r="G149" s="153"/>
      <c r="H149" s="153"/>
      <c r="I149" s="153"/>
      <c r="J149" s="153"/>
      <c r="K149" s="120"/>
      <c r="L149" s="109"/>
      <c r="M149" s="109"/>
      <c r="N149" s="109"/>
    </row>
    <row r="150" spans="3:14" ht="12.75">
      <c r="C150" s="153"/>
      <c r="D150" s="104"/>
      <c r="E150" s="120"/>
      <c r="F150" s="153"/>
      <c r="G150" s="153"/>
      <c r="H150" s="153"/>
      <c r="I150" s="153"/>
      <c r="J150" s="153"/>
      <c r="K150" s="120"/>
      <c r="L150" s="109"/>
      <c r="M150" s="109"/>
      <c r="N150" s="109"/>
    </row>
    <row r="151" spans="3:14" ht="12.75">
      <c r="C151" s="153"/>
      <c r="D151" s="104"/>
      <c r="E151" s="120"/>
      <c r="F151" s="153"/>
      <c r="G151" s="153"/>
      <c r="H151" s="153"/>
      <c r="I151" s="153"/>
      <c r="J151" s="153"/>
      <c r="K151" s="120"/>
      <c r="L151" s="109"/>
      <c r="M151" s="109"/>
      <c r="N151" s="109"/>
    </row>
    <row r="152" spans="3:14" ht="12.75">
      <c r="C152" s="153"/>
      <c r="D152" s="104"/>
      <c r="E152" s="120"/>
      <c r="F152" s="153"/>
      <c r="G152" s="153"/>
      <c r="H152" s="153"/>
      <c r="I152" s="153"/>
      <c r="J152" s="153"/>
      <c r="K152" s="120"/>
      <c r="L152" s="109"/>
      <c r="M152" s="109"/>
      <c r="N152" s="109"/>
    </row>
    <row r="153" spans="3:14" ht="12.75">
      <c r="C153" s="153"/>
      <c r="D153" s="104"/>
      <c r="E153" s="120"/>
      <c r="F153" s="153"/>
      <c r="G153" s="153"/>
      <c r="H153" s="153"/>
      <c r="I153" s="153"/>
      <c r="J153" s="153"/>
      <c r="K153" s="120"/>
      <c r="L153" s="109"/>
      <c r="M153" s="109"/>
      <c r="N153" s="109"/>
    </row>
    <row r="154" spans="3:14" ht="12.75">
      <c r="C154" s="153"/>
      <c r="D154" s="104"/>
      <c r="E154" s="120"/>
      <c r="F154" s="153"/>
      <c r="G154" s="153"/>
      <c r="H154" s="153"/>
      <c r="I154" s="153"/>
      <c r="J154" s="153"/>
      <c r="K154" s="120"/>
      <c r="L154" s="109"/>
      <c r="M154" s="109"/>
      <c r="N154" s="109"/>
    </row>
    <row r="155" spans="3:14" ht="12.75">
      <c r="C155" s="153"/>
      <c r="D155" s="104"/>
      <c r="E155" s="120"/>
      <c r="F155" s="153"/>
      <c r="G155" s="153"/>
      <c r="H155" s="153"/>
      <c r="I155" s="153"/>
      <c r="J155" s="153"/>
      <c r="K155" s="120"/>
      <c r="L155" s="109"/>
      <c r="M155" s="109"/>
      <c r="N155" s="109"/>
    </row>
    <row r="156" spans="3:14" ht="12.75">
      <c r="C156" s="153"/>
      <c r="D156" s="104"/>
      <c r="E156" s="120"/>
      <c r="F156" s="153"/>
      <c r="G156" s="153"/>
      <c r="H156" s="153"/>
      <c r="I156" s="153"/>
      <c r="J156" s="153"/>
      <c r="K156" s="120"/>
      <c r="L156" s="109"/>
      <c r="M156" s="109"/>
      <c r="N156" s="109"/>
    </row>
    <row r="157" spans="3:14" ht="12.75">
      <c r="C157" s="153"/>
      <c r="D157" s="104"/>
      <c r="E157" s="120"/>
      <c r="F157" s="153"/>
      <c r="G157" s="153"/>
      <c r="H157" s="153"/>
      <c r="I157" s="153"/>
      <c r="J157" s="153"/>
      <c r="K157" s="120"/>
      <c r="L157" s="109"/>
      <c r="M157" s="109"/>
      <c r="N157" s="109"/>
    </row>
    <row r="158" spans="3:14" ht="12.75">
      <c r="C158" s="104"/>
      <c r="D158" s="104"/>
      <c r="E158" s="120"/>
      <c r="F158" s="171"/>
      <c r="G158" s="171"/>
      <c r="H158" s="235"/>
      <c r="I158" s="171"/>
      <c r="J158" s="171"/>
      <c r="K158" s="120"/>
      <c r="L158" s="109"/>
      <c r="M158" s="109"/>
      <c r="N158" s="109"/>
    </row>
    <row r="159" spans="3:14" ht="12.75">
      <c r="C159" s="104"/>
      <c r="D159" s="104"/>
      <c r="E159" s="120"/>
      <c r="F159" s="171"/>
      <c r="G159" s="171"/>
      <c r="H159" s="235"/>
      <c r="I159" s="171"/>
      <c r="J159" s="171"/>
      <c r="K159" s="120"/>
      <c r="L159" s="109"/>
      <c r="M159" s="109"/>
      <c r="N159" s="109"/>
    </row>
    <row r="160" spans="3:14" ht="12.75">
      <c r="C160" s="104"/>
      <c r="D160" s="104"/>
      <c r="E160" s="120"/>
      <c r="F160" s="171"/>
      <c r="G160" s="171"/>
      <c r="H160" s="235"/>
      <c r="I160" s="171"/>
      <c r="J160" s="171"/>
      <c r="K160" s="120"/>
      <c r="L160" s="109"/>
      <c r="M160" s="109"/>
      <c r="N160" s="109"/>
    </row>
    <row r="161" spans="3:14" ht="12.75">
      <c r="C161" s="104"/>
      <c r="D161" s="104"/>
      <c r="E161" s="120"/>
      <c r="F161" s="171"/>
      <c r="G161" s="171"/>
      <c r="H161" s="235"/>
      <c r="I161" s="171"/>
      <c r="J161" s="171"/>
      <c r="K161" s="120"/>
      <c r="L161" s="109"/>
      <c r="M161" s="109"/>
      <c r="N161" s="109"/>
    </row>
    <row r="162" spans="3:14" ht="12.75">
      <c r="C162" s="104"/>
      <c r="D162" s="104"/>
      <c r="E162" s="120"/>
      <c r="F162" s="171"/>
      <c r="G162" s="171"/>
      <c r="H162" s="235"/>
      <c r="I162" s="171"/>
      <c r="J162" s="171"/>
      <c r="K162" s="120"/>
      <c r="L162" s="109"/>
      <c r="M162" s="109"/>
      <c r="N162" s="109"/>
    </row>
    <row r="163" spans="3:14" ht="12.75">
      <c r="C163" s="104"/>
      <c r="D163" s="104"/>
      <c r="E163" s="120"/>
      <c r="F163" s="171"/>
      <c r="G163" s="171"/>
      <c r="H163" s="235"/>
      <c r="I163" s="171"/>
      <c r="J163" s="171"/>
      <c r="K163" s="120"/>
      <c r="L163" s="109"/>
      <c r="M163" s="109"/>
      <c r="N163" s="109"/>
    </row>
    <row r="164" spans="3:14" ht="12.75">
      <c r="C164" s="104"/>
      <c r="D164" s="104"/>
      <c r="E164" s="120"/>
      <c r="F164" s="171"/>
      <c r="G164" s="171"/>
      <c r="H164" s="235"/>
      <c r="I164" s="171"/>
      <c r="J164" s="171"/>
      <c r="K164" s="120"/>
      <c r="L164" s="109"/>
      <c r="M164" s="109"/>
      <c r="N164" s="109"/>
    </row>
    <row r="165" spans="3:14" ht="12.75">
      <c r="C165" s="104"/>
      <c r="D165" s="104"/>
      <c r="E165" s="120"/>
      <c r="F165" s="171"/>
      <c r="G165" s="171"/>
      <c r="H165" s="235"/>
      <c r="I165" s="171"/>
      <c r="J165" s="171"/>
      <c r="K165" s="120"/>
      <c r="L165" s="109"/>
      <c r="M165" s="109"/>
      <c r="N165" s="109"/>
    </row>
    <row r="166" spans="3:14" ht="12.75">
      <c r="C166" s="104"/>
      <c r="D166" s="104"/>
      <c r="E166" s="120"/>
      <c r="F166" s="171"/>
      <c r="G166" s="171"/>
      <c r="H166" s="235"/>
      <c r="I166" s="171"/>
      <c r="J166" s="171"/>
      <c r="K166" s="120"/>
      <c r="L166" s="109"/>
      <c r="M166" s="109"/>
      <c r="N166" s="109"/>
    </row>
    <row r="167" spans="3:14" ht="12.75">
      <c r="C167" s="104"/>
      <c r="D167" s="104"/>
      <c r="E167" s="120"/>
      <c r="F167" s="171"/>
      <c r="G167" s="171"/>
      <c r="H167" s="235"/>
      <c r="I167" s="171"/>
      <c r="J167" s="171"/>
      <c r="K167" s="120"/>
      <c r="L167" s="109"/>
      <c r="M167" s="109"/>
      <c r="N167" s="109"/>
    </row>
    <row r="168" spans="3:14" ht="12.75">
      <c r="C168" s="104"/>
      <c r="D168" s="104"/>
      <c r="E168" s="120"/>
      <c r="F168" s="104"/>
      <c r="G168" s="104"/>
      <c r="H168" s="104"/>
      <c r="I168" s="104"/>
      <c r="J168" s="104"/>
      <c r="K168" s="120"/>
      <c r="L168" s="109"/>
      <c r="M168" s="109"/>
      <c r="N168" s="109"/>
    </row>
    <row r="169" spans="3:14" ht="12.75">
      <c r="C169" s="104"/>
      <c r="D169" s="104"/>
      <c r="E169" s="120"/>
      <c r="F169" s="104"/>
      <c r="G169" s="104"/>
      <c r="H169" s="104"/>
      <c r="I169" s="104"/>
      <c r="J169" s="104"/>
      <c r="K169" s="120"/>
      <c r="L169" s="109"/>
      <c r="M169" s="109"/>
      <c r="N169" s="109"/>
    </row>
    <row r="170" spans="3:14" ht="12.75">
      <c r="C170" s="104"/>
      <c r="D170" s="104"/>
      <c r="E170" s="120"/>
      <c r="F170" s="104"/>
      <c r="G170" s="104"/>
      <c r="H170" s="104"/>
      <c r="I170" s="104"/>
      <c r="J170" s="104"/>
      <c r="K170" s="120"/>
      <c r="L170" s="109"/>
      <c r="M170" s="109"/>
      <c r="N170" s="109"/>
    </row>
    <row r="171" spans="3:14" ht="12.75">
      <c r="C171" s="104"/>
      <c r="D171" s="104"/>
      <c r="E171" s="120"/>
      <c r="F171" s="104"/>
      <c r="G171" s="104"/>
      <c r="H171" s="104"/>
      <c r="I171" s="104"/>
      <c r="J171" s="104"/>
      <c r="K171" s="120"/>
      <c r="L171" s="109"/>
      <c r="M171" s="109"/>
      <c r="N171" s="109"/>
    </row>
  </sheetData>
  <sheetProtection/>
  <mergeCells count="19">
    <mergeCell ref="M4:M5"/>
    <mergeCell ref="M42:M43"/>
    <mergeCell ref="H4:H5"/>
    <mergeCell ref="H42:H43"/>
    <mergeCell ref="J4:J5"/>
    <mergeCell ref="J42:J43"/>
    <mergeCell ref="A2:C2"/>
    <mergeCell ref="D42:D43"/>
    <mergeCell ref="F42:F43"/>
    <mergeCell ref="L42:L43"/>
    <mergeCell ref="F4:F5"/>
    <mergeCell ref="L4:L5"/>
    <mergeCell ref="C4:C5"/>
    <mergeCell ref="D4:D5"/>
    <mergeCell ref="C42:C43"/>
    <mergeCell ref="I4:I5"/>
    <mergeCell ref="I42:I43"/>
    <mergeCell ref="G4:G5"/>
    <mergeCell ref="G42:G43"/>
  </mergeCells>
  <hyperlinks>
    <hyperlink ref="A2" location="Index!A1" display="Back to Index"/>
  </hyperlinks>
  <printOptions/>
  <pageMargins left="0.75" right="0.75" top="0.76" bottom="1" header="0.5" footer="0.5"/>
  <pageSetup fitToHeight="1" fitToWidth="1" horizontalDpi="600" verticalDpi="600" orientation="portrait" scale="64" r:id="rId1"/>
  <headerFooter alignWithMargins="0">
    <oddFooter>&amp;L&amp;D &amp;T&amp;R&amp;F &amp;A</oddFooter>
  </headerFooter>
  <ignoredErrors>
    <ignoredError sqref="E58:E59 K44:K45 E53 K58:K63 E44 K37:K41 E37:E41 K46:K50 K52:K53 E46:E47 E50:E51 K16 E61:E63 E66:E69 K65:K69" formula="1"/>
  </ignoredErrors>
</worksheet>
</file>

<file path=xl/worksheets/sheet27.xml><?xml version="1.0" encoding="utf-8"?>
<worksheet xmlns="http://schemas.openxmlformats.org/spreadsheetml/2006/main" xmlns:r="http://schemas.openxmlformats.org/officeDocument/2006/relationships">
  <sheetPr>
    <pageSetUpPr fitToPage="1"/>
  </sheetPr>
  <dimension ref="A1:I168"/>
  <sheetViews>
    <sheetView zoomScalePageLayoutView="0" workbookViewId="0" topLeftCell="C10">
      <selection activeCell="L6" sqref="L6"/>
    </sheetView>
  </sheetViews>
  <sheetFormatPr defaultColWidth="9.140625" defaultRowHeight="12.75"/>
  <cols>
    <col min="1" max="1" width="2.00390625" style="0" customWidth="1"/>
    <col min="2" max="2" width="52.00390625" style="0" customWidth="1"/>
    <col min="3" max="3" width="10.7109375" style="306" customWidth="1"/>
    <col min="4" max="4" width="10.7109375" style="355" customWidth="1"/>
    <col min="5" max="7" width="10.7109375" style="121" customWidth="1"/>
  </cols>
  <sheetData>
    <row r="1" spans="1:8" s="289" customFormat="1" ht="20.25">
      <c r="A1" s="288" t="s">
        <v>178</v>
      </c>
      <c r="C1" s="301"/>
      <c r="D1" s="352"/>
      <c r="E1" s="290"/>
      <c r="F1" s="593"/>
      <c r="G1" s="292"/>
      <c r="H1" s="291"/>
    </row>
    <row r="2" spans="1:8" s="293" customFormat="1" ht="15">
      <c r="A2" s="851" t="s">
        <v>53</v>
      </c>
      <c r="B2" s="851"/>
      <c r="C2" s="851"/>
      <c r="D2" s="351"/>
      <c r="E2" s="331"/>
      <c r="F2" s="594"/>
      <c r="G2" s="332"/>
      <c r="H2" s="294"/>
    </row>
    <row r="3" spans="1:7" ht="15.75" thickBot="1">
      <c r="A3" s="41"/>
      <c r="B3" s="41"/>
      <c r="C3" s="302"/>
      <c r="D3" s="353"/>
      <c r="E3" s="323"/>
      <c r="F3" s="595"/>
      <c r="G3" s="323"/>
    </row>
    <row r="4" spans="2:7" s="41" customFormat="1" ht="15.75" customHeight="1" thickTop="1">
      <c r="B4" s="82"/>
      <c r="C4" s="852" t="s">
        <v>362</v>
      </c>
      <c r="D4" s="843" t="s">
        <v>332</v>
      </c>
      <c r="E4" s="295" t="s">
        <v>137</v>
      </c>
      <c r="F4" s="852" t="s">
        <v>347</v>
      </c>
      <c r="G4" s="133" t="s">
        <v>137</v>
      </c>
    </row>
    <row r="5" spans="2:7" s="41" customFormat="1" ht="16.5" customHeight="1" thickBot="1">
      <c r="B5" s="83" t="s">
        <v>136</v>
      </c>
      <c r="C5" s="853"/>
      <c r="D5" s="844"/>
      <c r="E5" s="296" t="s">
        <v>138</v>
      </c>
      <c r="F5" s="853"/>
      <c r="G5" s="134" t="s">
        <v>138</v>
      </c>
    </row>
    <row r="6" spans="2:7" s="41" customFormat="1" ht="15.75" thickTop="1">
      <c r="B6" s="227"/>
      <c r="C6" s="336"/>
      <c r="D6" s="243"/>
      <c r="E6" s="221"/>
      <c r="F6" s="596"/>
      <c r="G6" s="122"/>
    </row>
    <row r="7" spans="2:7" s="41" customFormat="1" ht="15">
      <c r="B7" s="86" t="s">
        <v>139</v>
      </c>
      <c r="C7" s="337"/>
      <c r="D7" s="241"/>
      <c r="E7" s="221"/>
      <c r="F7" s="596"/>
      <c r="G7" s="221"/>
    </row>
    <row r="8" spans="2:7" s="41" customFormat="1" ht="15">
      <c r="B8" s="175" t="s">
        <v>18</v>
      </c>
      <c r="C8" s="158">
        <v>3070</v>
      </c>
      <c r="D8" s="139">
        <v>2509</v>
      </c>
      <c r="E8" s="69">
        <v>22.359505779194897</v>
      </c>
      <c r="F8" s="597">
        <v>2942</v>
      </c>
      <c r="G8" s="125">
        <v>4.350781781101287</v>
      </c>
    </row>
    <row r="9" spans="2:7" s="41" customFormat="1" ht="15">
      <c r="B9" s="175" t="s">
        <v>19</v>
      </c>
      <c r="C9" s="158">
        <v>942</v>
      </c>
      <c r="D9" s="313">
        <v>678</v>
      </c>
      <c r="E9" s="240">
        <v>38.938053097345126</v>
      </c>
      <c r="F9" s="159">
        <v>845</v>
      </c>
      <c r="G9" s="698">
        <v>11.479289940828409</v>
      </c>
    </row>
    <row r="10" spans="2:7" s="41" customFormat="1" ht="15">
      <c r="B10" s="314" t="s">
        <v>2</v>
      </c>
      <c r="C10" s="695">
        <v>2128</v>
      </c>
      <c r="D10" s="315">
        <v>1831</v>
      </c>
      <c r="E10" s="699">
        <v>16.220644456581113</v>
      </c>
      <c r="F10" s="598">
        <v>2097</v>
      </c>
      <c r="G10" s="316">
        <v>1.4783023366714332</v>
      </c>
    </row>
    <row r="11" spans="2:7" s="41" customFormat="1" ht="15">
      <c r="B11" s="175" t="s">
        <v>140</v>
      </c>
      <c r="C11" s="158">
        <v>744</v>
      </c>
      <c r="D11" s="313">
        <v>665</v>
      </c>
      <c r="E11" s="119">
        <v>11.87969924812029</v>
      </c>
      <c r="F11" s="159">
        <v>636</v>
      </c>
      <c r="G11" s="125">
        <v>16.981132075471695</v>
      </c>
    </row>
    <row r="12" spans="2:7" s="41" customFormat="1" ht="15">
      <c r="B12" s="175" t="s">
        <v>176</v>
      </c>
      <c r="C12" s="158">
        <v>368</v>
      </c>
      <c r="D12" s="313">
        <v>270</v>
      </c>
      <c r="E12" s="119">
        <v>36.29629629629629</v>
      </c>
      <c r="F12" s="139">
        <v>228</v>
      </c>
      <c r="G12" s="119">
        <v>61.403508771929815</v>
      </c>
    </row>
    <row r="13" spans="2:7" s="41" customFormat="1" ht="15">
      <c r="B13" s="175" t="s">
        <v>218</v>
      </c>
      <c r="C13" s="158">
        <v>22</v>
      </c>
      <c r="D13" s="313">
        <v>102</v>
      </c>
      <c r="E13" s="119">
        <v>-78.43137254901961</v>
      </c>
      <c r="F13" s="139">
        <v>107</v>
      </c>
      <c r="G13" s="119">
        <v>-79.43925233644859</v>
      </c>
    </row>
    <row r="14" spans="2:7" s="41" customFormat="1" ht="15">
      <c r="B14" s="320" t="s">
        <v>21</v>
      </c>
      <c r="C14" s="682">
        <v>98</v>
      </c>
      <c r="D14" s="322">
        <v>368</v>
      </c>
      <c r="E14" s="119">
        <v>-73.36956521739131</v>
      </c>
      <c r="F14" s="319">
        <v>-13</v>
      </c>
      <c r="G14" s="319" t="s">
        <v>353</v>
      </c>
    </row>
    <row r="15" spans="2:7" s="41" customFormat="1" ht="15">
      <c r="B15" s="317" t="s">
        <v>20</v>
      </c>
      <c r="C15" s="696">
        <v>1232</v>
      </c>
      <c r="D15" s="318">
        <v>1405</v>
      </c>
      <c r="E15" s="699">
        <v>-12.313167259786473</v>
      </c>
      <c r="F15" s="600">
        <v>958</v>
      </c>
      <c r="G15" s="316">
        <v>28.601252609603335</v>
      </c>
    </row>
    <row r="16" spans="2:7" s="41" customFormat="1" ht="15">
      <c r="B16" s="297" t="s">
        <v>3</v>
      </c>
      <c r="C16" s="692">
        <v>3360</v>
      </c>
      <c r="D16" s="159">
        <v>3236</v>
      </c>
      <c r="E16" s="240">
        <v>3.831891223732997</v>
      </c>
      <c r="F16" s="599">
        <v>3055</v>
      </c>
      <c r="G16" s="119">
        <v>9.983633387888702</v>
      </c>
    </row>
    <row r="17" spans="2:7" s="41" customFormat="1" ht="15">
      <c r="B17" s="175" t="s">
        <v>141</v>
      </c>
      <c r="C17" s="158">
        <v>786</v>
      </c>
      <c r="D17" s="313">
        <v>718</v>
      </c>
      <c r="E17" s="119">
        <v>9.47075208913648</v>
      </c>
      <c r="F17" s="139">
        <v>694</v>
      </c>
      <c r="G17" s="119">
        <v>13.256484149855918</v>
      </c>
    </row>
    <row r="18" spans="2:7" s="41" customFormat="1" ht="15">
      <c r="B18" s="320" t="s">
        <v>143</v>
      </c>
      <c r="C18" s="681">
        <v>624</v>
      </c>
      <c r="D18" s="322">
        <v>540</v>
      </c>
      <c r="E18" s="119">
        <v>15.555555555555545</v>
      </c>
      <c r="F18" s="600">
        <v>693</v>
      </c>
      <c r="G18" s="319">
        <v>-9.956709956709952</v>
      </c>
    </row>
    <row r="19" spans="2:7" s="41" customFormat="1" ht="15">
      <c r="B19" s="317" t="s">
        <v>144</v>
      </c>
      <c r="C19" s="696">
        <v>1410</v>
      </c>
      <c r="D19" s="318">
        <v>1258</v>
      </c>
      <c r="E19" s="699">
        <v>12.08267090620032</v>
      </c>
      <c r="F19" s="601">
        <v>1387</v>
      </c>
      <c r="G19" s="321">
        <v>1.6582552271088735</v>
      </c>
    </row>
    <row r="20" spans="2:7" s="41" customFormat="1" ht="15">
      <c r="B20" s="86" t="s">
        <v>4</v>
      </c>
      <c r="C20" s="282">
        <v>1950</v>
      </c>
      <c r="D20" s="313">
        <v>1978</v>
      </c>
      <c r="E20" s="119">
        <v>-1.4155712841253831</v>
      </c>
      <c r="F20" s="139">
        <v>1668</v>
      </c>
      <c r="G20" s="119">
        <v>16.90647482014389</v>
      </c>
    </row>
    <row r="21" spans="2:7" s="41" customFormat="1" ht="15">
      <c r="B21" s="175" t="s">
        <v>5</v>
      </c>
      <c r="C21" s="158">
        <v>164</v>
      </c>
      <c r="D21" s="313">
        <v>550</v>
      </c>
      <c r="E21" s="240">
        <v>-70.18181818181819</v>
      </c>
      <c r="F21" s="159">
        <v>225</v>
      </c>
      <c r="G21" s="698">
        <v>-27.111111111111107</v>
      </c>
    </row>
    <row r="22" spans="2:7" s="41" customFormat="1" ht="15">
      <c r="B22" s="86" t="s">
        <v>186</v>
      </c>
      <c r="C22" s="282">
        <v>1786</v>
      </c>
      <c r="D22" s="313">
        <v>1428</v>
      </c>
      <c r="E22" s="119">
        <v>25.07002801120448</v>
      </c>
      <c r="F22" s="602">
        <v>1443</v>
      </c>
      <c r="G22" s="698">
        <v>23.76992376992377</v>
      </c>
    </row>
    <row r="23" spans="2:7" s="41" customFormat="1" ht="15">
      <c r="B23" s="320" t="s">
        <v>45</v>
      </c>
      <c r="C23" s="158">
        <v>245</v>
      </c>
      <c r="D23" s="322">
        <v>150</v>
      </c>
      <c r="E23" s="240">
        <v>63.33333333333333</v>
      </c>
      <c r="F23" s="313">
        <v>218</v>
      </c>
      <c r="G23" s="319">
        <v>12.385321100917434</v>
      </c>
    </row>
    <row r="24" spans="2:7" s="41" customFormat="1" ht="15.75" thickBot="1">
      <c r="B24" s="324" t="s">
        <v>37</v>
      </c>
      <c r="C24" s="697">
        <v>1541</v>
      </c>
      <c r="D24" s="327">
        <v>1278</v>
      </c>
      <c r="E24" s="325">
        <v>20.57902973395931</v>
      </c>
      <c r="F24" s="603">
        <v>1225</v>
      </c>
      <c r="G24" s="325">
        <v>25.795918367346935</v>
      </c>
    </row>
    <row r="25" spans="2:7" s="41" customFormat="1" ht="15.75" thickTop="1">
      <c r="B25" s="175"/>
      <c r="C25" s="158"/>
      <c r="D25" s="158"/>
      <c r="F25" s="139"/>
      <c r="G25" s="119"/>
    </row>
    <row r="26" spans="2:7" s="41" customFormat="1" ht="15">
      <c r="B26" s="175" t="s">
        <v>145</v>
      </c>
      <c r="C26" s="158"/>
      <c r="D26" s="158"/>
      <c r="F26" s="139"/>
      <c r="G26" s="119"/>
    </row>
    <row r="27" spans="2:7" s="41" customFormat="1" ht="15">
      <c r="B27" s="86" t="s">
        <v>275</v>
      </c>
      <c r="C27" s="158">
        <v>1511</v>
      </c>
      <c r="D27" s="139">
        <v>1245</v>
      </c>
      <c r="E27" s="119">
        <v>21.365461847389568</v>
      </c>
      <c r="F27" s="154">
        <v>1194</v>
      </c>
      <c r="G27" s="119">
        <v>26.549413735343386</v>
      </c>
    </row>
    <row r="28" spans="2:7" s="41" customFormat="1" ht="15">
      <c r="B28" s="320" t="s">
        <v>276</v>
      </c>
      <c r="C28" s="158">
        <v>30</v>
      </c>
      <c r="D28" s="322">
        <v>33</v>
      </c>
      <c r="E28" s="319">
        <v>-9.090909090909093</v>
      </c>
      <c r="F28" s="159">
        <v>31</v>
      </c>
      <c r="G28" s="319">
        <v>-3.2258064516129004</v>
      </c>
    </row>
    <row r="29" spans="2:7" s="41" customFormat="1" ht="15.75" thickBot="1">
      <c r="B29" s="326"/>
      <c r="C29" s="697">
        <v>1541</v>
      </c>
      <c r="D29" s="327">
        <v>1278</v>
      </c>
      <c r="E29" s="325">
        <v>20.57902973395931</v>
      </c>
      <c r="F29" s="327">
        <v>1225</v>
      </c>
      <c r="G29" s="325">
        <v>25.795918367346935</v>
      </c>
    </row>
    <row r="30" spans="1:7" ht="15.75" thickTop="1">
      <c r="A30" s="41"/>
      <c r="B30" s="51"/>
      <c r="C30" s="333"/>
      <c r="D30" s="101"/>
      <c r="E30" s="202"/>
      <c r="F30" s="604"/>
      <c r="G30" s="202"/>
    </row>
    <row r="31" spans="1:7" ht="15">
      <c r="A31" s="41"/>
      <c r="B31" s="51"/>
      <c r="C31" s="311"/>
      <c r="D31" s="101"/>
      <c r="E31" s="202"/>
      <c r="F31" s="604"/>
      <c r="G31" s="202"/>
    </row>
    <row r="32" spans="2:7" ht="15">
      <c r="B32" s="193" t="s">
        <v>226</v>
      </c>
      <c r="C32" s="372"/>
      <c r="D32" s="219"/>
      <c r="E32" s="373"/>
      <c r="F32" s="605"/>
      <c r="G32" s="373"/>
    </row>
    <row r="33" spans="1:7" ht="15.75" thickBot="1">
      <c r="A33" s="41"/>
      <c r="B33" s="51"/>
      <c r="C33" s="311"/>
      <c r="D33" s="101"/>
      <c r="E33" s="100"/>
      <c r="F33" s="103"/>
      <c r="G33" s="100"/>
    </row>
    <row r="34" spans="1:7" ht="17.25" customHeight="1" thickTop="1">
      <c r="A34" s="41"/>
      <c r="B34" s="82"/>
      <c r="C34" s="841" t="s">
        <v>362</v>
      </c>
      <c r="D34" s="841" t="s">
        <v>332</v>
      </c>
      <c r="E34" s="133" t="s">
        <v>137</v>
      </c>
      <c r="F34" s="841" t="s">
        <v>347</v>
      </c>
      <c r="G34" s="133" t="s">
        <v>137</v>
      </c>
    </row>
    <row r="35" spans="1:7" ht="15.75" thickBot="1">
      <c r="A35" s="41"/>
      <c r="B35" s="83" t="s">
        <v>136</v>
      </c>
      <c r="C35" s="842"/>
      <c r="D35" s="842"/>
      <c r="E35" s="134" t="s">
        <v>138</v>
      </c>
      <c r="F35" s="842"/>
      <c r="G35" s="134" t="s">
        <v>138</v>
      </c>
    </row>
    <row r="36" spans="1:7" ht="15.75" thickTop="1">
      <c r="A36" s="41"/>
      <c r="B36" s="227"/>
      <c r="C36" s="158"/>
      <c r="D36" s="312"/>
      <c r="E36" s="119"/>
      <c r="F36" s="606"/>
      <c r="G36" s="119"/>
    </row>
    <row r="37" spans="1:7" ht="15">
      <c r="A37" s="41"/>
      <c r="B37" s="86" t="s">
        <v>37</v>
      </c>
      <c r="C37" s="158">
        <v>1541</v>
      </c>
      <c r="D37" s="119">
        <v>1278</v>
      </c>
      <c r="E37" s="69">
        <v>20.57902973395931</v>
      </c>
      <c r="F37" s="607">
        <v>1225</v>
      </c>
      <c r="G37" s="69">
        <v>25.795918367346935</v>
      </c>
    </row>
    <row r="38" spans="1:7" ht="15">
      <c r="A38" s="41"/>
      <c r="B38" s="86"/>
      <c r="C38" s="334"/>
      <c r="D38" s="119"/>
      <c r="E38" s="119"/>
      <c r="F38" s="119"/>
      <c r="G38" s="119"/>
    </row>
    <row r="39" spans="1:7" ht="15">
      <c r="A39" s="41"/>
      <c r="B39" s="86" t="s">
        <v>306</v>
      </c>
      <c r="C39" s="334"/>
      <c r="D39" s="119"/>
      <c r="E39" s="119"/>
      <c r="F39" s="119"/>
      <c r="G39" s="119"/>
    </row>
    <row r="40" spans="1:7" ht="15">
      <c r="A40" s="41"/>
      <c r="B40" s="86"/>
      <c r="C40" s="334"/>
      <c r="D40" s="119"/>
      <c r="E40" s="119"/>
      <c r="F40" s="119"/>
      <c r="G40" s="119"/>
    </row>
    <row r="41" spans="1:7" ht="30" customHeight="1">
      <c r="A41" s="41"/>
      <c r="B41" s="86" t="s">
        <v>307</v>
      </c>
      <c r="C41" s="334"/>
      <c r="D41" s="119"/>
      <c r="E41" s="119"/>
      <c r="F41" s="119"/>
      <c r="G41" s="119"/>
    </row>
    <row r="42" spans="1:7" ht="15">
      <c r="A42" s="41"/>
      <c r="B42" s="175" t="s">
        <v>348</v>
      </c>
      <c r="C42" s="334">
        <v>-119</v>
      </c>
      <c r="D42" s="125">
        <v>-62</v>
      </c>
      <c r="E42" s="69">
        <v>-91.93548387096774</v>
      </c>
      <c r="F42" s="69">
        <v>19</v>
      </c>
      <c r="G42" s="69" t="s">
        <v>353</v>
      </c>
    </row>
    <row r="43" spans="1:7" ht="15" customHeight="1">
      <c r="A43" s="41"/>
      <c r="B43" s="175" t="s">
        <v>349</v>
      </c>
      <c r="C43" s="334">
        <v>1</v>
      </c>
      <c r="D43" s="125">
        <v>-6</v>
      </c>
      <c r="E43" s="69" t="s">
        <v>353</v>
      </c>
      <c r="F43" s="69">
        <v>1</v>
      </c>
      <c r="G43" s="69">
        <v>0</v>
      </c>
    </row>
    <row r="44" spans="1:7" ht="48.75" customHeight="1">
      <c r="A44" s="41"/>
      <c r="B44" s="788" t="s">
        <v>395</v>
      </c>
      <c r="C44" s="334"/>
      <c r="D44" s="334"/>
      <c r="E44" s="69"/>
      <c r="F44" s="69"/>
      <c r="G44" s="69"/>
    </row>
    <row r="45" spans="1:9" ht="15" customHeight="1">
      <c r="A45" s="41"/>
      <c r="B45" s="90" t="s">
        <v>149</v>
      </c>
      <c r="C45" s="334">
        <v>-162</v>
      </c>
      <c r="D45" s="125">
        <v>302</v>
      </c>
      <c r="E45" s="69" t="s">
        <v>353</v>
      </c>
      <c r="F45" s="69">
        <v>-89</v>
      </c>
      <c r="G45" s="69">
        <v>-82.02247191011236</v>
      </c>
      <c r="H45" s="370"/>
      <c r="I45" s="69"/>
    </row>
    <row r="46" spans="1:9" ht="15" customHeight="1">
      <c r="A46" s="41"/>
      <c r="B46" s="90" t="s">
        <v>195</v>
      </c>
      <c r="C46" s="334">
        <v>-2</v>
      </c>
      <c r="D46" s="125">
        <v>-89</v>
      </c>
      <c r="E46" s="69">
        <v>97.75280898876404</v>
      </c>
      <c r="F46" s="69">
        <v>-92</v>
      </c>
      <c r="G46" s="69">
        <v>97.82608695652173</v>
      </c>
      <c r="H46" s="370"/>
      <c r="I46" s="69"/>
    </row>
    <row r="47" spans="1:9" ht="28.5" customHeight="1">
      <c r="A47" s="41"/>
      <c r="B47" s="91" t="s">
        <v>308</v>
      </c>
      <c r="C47" s="334">
        <v>10</v>
      </c>
      <c r="D47" s="125">
        <v>-10</v>
      </c>
      <c r="E47" s="69" t="s">
        <v>353</v>
      </c>
      <c r="F47" s="69">
        <v>16</v>
      </c>
      <c r="G47" s="69">
        <v>-37.5</v>
      </c>
      <c r="H47" s="371"/>
      <c r="I47" s="69"/>
    </row>
    <row r="48" spans="1:7" ht="15" customHeight="1">
      <c r="A48" s="41"/>
      <c r="B48" s="175" t="s">
        <v>191</v>
      </c>
      <c r="C48" s="334"/>
      <c r="D48" s="69"/>
      <c r="E48" s="69"/>
      <c r="F48" s="69"/>
      <c r="G48" s="69"/>
    </row>
    <row r="49" spans="1:7" ht="15" customHeight="1">
      <c r="A49" s="41"/>
      <c r="B49" s="90" t="s">
        <v>149</v>
      </c>
      <c r="C49" s="334">
        <v>-32</v>
      </c>
      <c r="D49" s="240">
        <v>12</v>
      </c>
      <c r="E49" s="69" t="s">
        <v>353</v>
      </c>
      <c r="F49" s="69">
        <v>41</v>
      </c>
      <c r="G49" s="69" t="s">
        <v>353</v>
      </c>
    </row>
    <row r="50" spans="1:7" ht="15" customHeight="1">
      <c r="A50" s="41"/>
      <c r="B50" s="90" t="s">
        <v>195</v>
      </c>
      <c r="C50" s="334">
        <v>-15</v>
      </c>
      <c r="D50" s="240">
        <v>3</v>
      </c>
      <c r="E50" s="69" t="s">
        <v>353</v>
      </c>
      <c r="F50" s="69">
        <v>-17</v>
      </c>
      <c r="G50" s="69">
        <v>11.764705882352944</v>
      </c>
    </row>
    <row r="51" spans="1:7" ht="29.25" customHeight="1">
      <c r="A51" s="41"/>
      <c r="B51" s="91" t="s">
        <v>308</v>
      </c>
      <c r="C51" s="764">
        <v>5</v>
      </c>
      <c r="D51" s="240">
        <v>-3</v>
      </c>
      <c r="E51" s="69" t="s">
        <v>353</v>
      </c>
      <c r="F51" s="69">
        <v>-3</v>
      </c>
      <c r="G51" s="69" t="s">
        <v>353</v>
      </c>
    </row>
    <row r="52" spans="1:7" ht="15">
      <c r="A52" s="41"/>
      <c r="B52" s="368"/>
      <c r="C52" s="764"/>
      <c r="D52" s="240"/>
      <c r="E52" s="69"/>
      <c r="F52" s="69"/>
      <c r="G52" s="69"/>
    </row>
    <row r="53" spans="1:7" ht="30">
      <c r="A53" s="41"/>
      <c r="B53" s="86" t="s">
        <v>313</v>
      </c>
      <c r="C53" s="764"/>
      <c r="D53" s="240"/>
      <c r="E53" s="69"/>
      <c r="F53" s="69"/>
      <c r="G53" s="69"/>
    </row>
    <row r="54" spans="1:7" ht="45.75">
      <c r="A54" s="41"/>
      <c r="B54" s="788" t="s">
        <v>393</v>
      </c>
      <c r="C54" s="764">
        <v>13</v>
      </c>
      <c r="D54" s="240">
        <v>0</v>
      </c>
      <c r="E54" s="69" t="s">
        <v>353</v>
      </c>
      <c r="F54" s="69">
        <v>0</v>
      </c>
      <c r="G54" s="69" t="s">
        <v>353</v>
      </c>
    </row>
    <row r="55" spans="1:8" ht="29.25">
      <c r="A55" s="41"/>
      <c r="B55" s="369" t="s">
        <v>312</v>
      </c>
      <c r="C55" s="682">
        <v>20</v>
      </c>
      <c r="D55" s="319">
        <v>-30</v>
      </c>
      <c r="E55" s="321" t="s">
        <v>353</v>
      </c>
      <c r="F55" s="321">
        <v>-7</v>
      </c>
      <c r="G55" s="321" t="s">
        <v>353</v>
      </c>
      <c r="H55" s="196"/>
    </row>
    <row r="56" spans="1:7" ht="15">
      <c r="A56" s="41"/>
      <c r="B56" s="317" t="s">
        <v>151</v>
      </c>
      <c r="C56" s="682">
        <v>-281</v>
      </c>
      <c r="D56" s="319">
        <v>117</v>
      </c>
      <c r="E56" s="321" t="s">
        <v>353</v>
      </c>
      <c r="F56" s="321">
        <v>-131</v>
      </c>
      <c r="G56" s="321" t="s">
        <v>438</v>
      </c>
    </row>
    <row r="57" spans="1:7" ht="15.75" thickBot="1">
      <c r="A57" s="41"/>
      <c r="B57" s="793" t="s">
        <v>152</v>
      </c>
      <c r="C57" s="794">
        <v>1260</v>
      </c>
      <c r="D57" s="795">
        <v>1395</v>
      </c>
      <c r="E57" s="792">
        <v>-9.677419354838712</v>
      </c>
      <c r="F57" s="792">
        <v>1094</v>
      </c>
      <c r="G57" s="792">
        <v>15.173674588665452</v>
      </c>
    </row>
    <row r="58" spans="1:7" ht="15">
      <c r="A58" s="41"/>
      <c r="B58" s="175"/>
      <c r="C58" s="334"/>
      <c r="D58" s="119"/>
      <c r="E58" s="119"/>
      <c r="F58" s="119"/>
      <c r="G58" s="119"/>
    </row>
    <row r="59" spans="1:7" ht="15">
      <c r="A59" s="41"/>
      <c r="B59" s="175" t="s">
        <v>145</v>
      </c>
      <c r="C59" s="334"/>
      <c r="D59" s="119"/>
      <c r="E59" s="119"/>
      <c r="F59" s="119"/>
      <c r="G59" s="119"/>
    </row>
    <row r="60" spans="1:7" ht="15">
      <c r="A60" s="41"/>
      <c r="B60" s="86" t="s">
        <v>275</v>
      </c>
      <c r="C60" s="787">
        <v>1230</v>
      </c>
      <c r="D60" s="393">
        <v>1363</v>
      </c>
      <c r="E60" s="69">
        <v>-9.757887013939836</v>
      </c>
      <c r="F60" s="68">
        <v>1065</v>
      </c>
      <c r="G60" s="68">
        <v>15.492957746478876</v>
      </c>
    </row>
    <row r="61" spans="1:7" ht="15">
      <c r="A61" s="41"/>
      <c r="B61" s="320" t="s">
        <v>276</v>
      </c>
      <c r="C61" s="787">
        <v>30</v>
      </c>
      <c r="D61" s="380">
        <v>32</v>
      </c>
      <c r="E61" s="321">
        <v>-6.25</v>
      </c>
      <c r="F61" s="68">
        <v>29</v>
      </c>
      <c r="G61" s="381">
        <v>3.4482758620689724</v>
      </c>
    </row>
    <row r="62" spans="1:7" ht="19.5" customHeight="1" thickBot="1">
      <c r="A62" s="41"/>
      <c r="B62" s="796"/>
      <c r="C62" s="797">
        <v>1260</v>
      </c>
      <c r="D62" s="798">
        <v>1395</v>
      </c>
      <c r="E62" s="792">
        <v>-9.677419354838712</v>
      </c>
      <c r="F62" s="799">
        <v>1094</v>
      </c>
      <c r="G62" s="800">
        <v>15.173674588665452</v>
      </c>
    </row>
    <row r="63" spans="1:7" ht="19.5" customHeight="1">
      <c r="A63" s="41"/>
      <c r="B63" s="801"/>
      <c r="C63" s="802"/>
      <c r="D63" s="803"/>
      <c r="E63" s="69"/>
      <c r="F63" s="804"/>
      <c r="G63" s="68"/>
    </row>
    <row r="64" spans="1:7" ht="15">
      <c r="A64" s="41"/>
      <c r="B64" s="374"/>
      <c r="C64" s="453"/>
      <c r="D64" s="263"/>
      <c r="E64" s="100"/>
      <c r="F64" s="100"/>
      <c r="G64" s="100"/>
    </row>
    <row r="65" spans="1:7" ht="35.25" customHeight="1">
      <c r="A65" s="41"/>
      <c r="B65" s="854" t="s">
        <v>435</v>
      </c>
      <c r="C65" s="854"/>
      <c r="D65" s="854"/>
      <c r="E65" s="854"/>
      <c r="F65" s="854"/>
      <c r="G65" s="854"/>
    </row>
    <row r="66" spans="1:7" ht="15">
      <c r="A66" s="41"/>
      <c r="B66" s="165" t="s">
        <v>394</v>
      </c>
      <c r="C66" s="453"/>
      <c r="D66" s="263"/>
      <c r="E66" s="100"/>
      <c r="F66" s="100"/>
      <c r="G66" s="100"/>
    </row>
    <row r="67" spans="1:7" ht="15">
      <c r="A67" s="41"/>
      <c r="B67" s="41"/>
      <c r="C67" s="298"/>
      <c r="D67" s="263"/>
      <c r="E67" s="100"/>
      <c r="F67" s="100"/>
      <c r="G67" s="100"/>
    </row>
    <row r="68" spans="1:7" ht="15">
      <c r="A68" s="41"/>
      <c r="B68" s="41"/>
      <c r="C68" s="298"/>
      <c r="D68" s="263"/>
      <c r="E68" s="100"/>
      <c r="F68" s="100"/>
      <c r="G68" s="100"/>
    </row>
    <row r="69" spans="3:7" ht="12.75">
      <c r="C69" s="299"/>
      <c r="D69" s="266"/>
      <c r="E69" s="120"/>
      <c r="F69" s="120"/>
      <c r="G69" s="120"/>
    </row>
    <row r="70" spans="3:7" ht="12.75">
      <c r="C70" s="299"/>
      <c r="D70" s="266"/>
      <c r="E70" s="120"/>
      <c r="F70" s="120"/>
      <c r="G70" s="120"/>
    </row>
    <row r="71" spans="3:7" ht="12.75">
      <c r="C71" s="299"/>
      <c r="D71" s="266"/>
      <c r="E71" s="120"/>
      <c r="F71" s="120"/>
      <c r="G71" s="120"/>
    </row>
    <row r="72" spans="3:7" ht="12.75">
      <c r="C72" s="299"/>
      <c r="D72" s="266"/>
      <c r="E72" s="120"/>
      <c r="F72" s="120"/>
      <c r="G72" s="120"/>
    </row>
    <row r="73" spans="3:7" ht="12.75">
      <c r="C73" s="299"/>
      <c r="D73" s="266"/>
      <c r="E73" s="120"/>
      <c r="F73" s="120"/>
      <c r="G73" s="120"/>
    </row>
    <row r="74" spans="3:7" ht="12.75">
      <c r="C74" s="299"/>
      <c r="D74" s="266"/>
      <c r="E74" s="120"/>
      <c r="F74" s="120"/>
      <c r="G74" s="120"/>
    </row>
    <row r="75" spans="3:7" ht="12.75">
      <c r="C75" s="299"/>
      <c r="D75" s="266"/>
      <c r="E75" s="120"/>
      <c r="F75" s="120"/>
      <c r="G75" s="120"/>
    </row>
    <row r="76" spans="3:7" ht="12.75">
      <c r="C76" s="299"/>
      <c r="D76" s="266"/>
      <c r="E76" s="120"/>
      <c r="F76" s="120"/>
      <c r="G76" s="120"/>
    </row>
    <row r="77" spans="3:7" ht="12.75">
      <c r="C77" s="299"/>
      <c r="D77" s="266"/>
      <c r="E77" s="120"/>
      <c r="F77" s="120"/>
      <c r="G77" s="120"/>
    </row>
    <row r="78" spans="3:7" ht="12.75">
      <c r="C78" s="299"/>
      <c r="D78" s="266"/>
      <c r="E78" s="120"/>
      <c r="F78" s="120"/>
      <c r="G78" s="120"/>
    </row>
    <row r="79" spans="3:7" ht="12.75">
      <c r="C79" s="299"/>
      <c r="D79" s="266"/>
      <c r="E79" s="120"/>
      <c r="F79" s="120"/>
      <c r="G79" s="120"/>
    </row>
    <row r="80" spans="3:7" ht="12.75">
      <c r="C80" s="303"/>
      <c r="D80" s="266"/>
      <c r="E80" s="120"/>
      <c r="F80" s="120"/>
      <c r="G80" s="120"/>
    </row>
    <row r="81" spans="3:7" ht="12.75">
      <c r="C81" s="303"/>
      <c r="D81" s="266"/>
      <c r="E81" s="120"/>
      <c r="F81" s="120"/>
      <c r="G81" s="120"/>
    </row>
    <row r="82" spans="3:7" ht="12.75">
      <c r="C82" s="303"/>
      <c r="D82" s="266"/>
      <c r="E82" s="120"/>
      <c r="F82" s="120"/>
      <c r="G82" s="120"/>
    </row>
    <row r="83" spans="3:7" ht="12.75">
      <c r="C83" s="303"/>
      <c r="D83" s="266"/>
      <c r="E83" s="120"/>
      <c r="F83" s="120"/>
      <c r="G83" s="120"/>
    </row>
    <row r="84" spans="3:7" ht="12.75">
      <c r="C84" s="303"/>
      <c r="D84" s="266"/>
      <c r="E84" s="120"/>
      <c r="F84" s="120"/>
      <c r="G84" s="120"/>
    </row>
    <row r="85" spans="3:7" ht="12.75">
      <c r="C85" s="303"/>
      <c r="D85" s="266"/>
      <c r="E85" s="120"/>
      <c r="F85" s="120"/>
      <c r="G85" s="120"/>
    </row>
    <row r="86" spans="3:7" ht="12.75">
      <c r="C86" s="303"/>
      <c r="D86" s="266"/>
      <c r="E86" s="120"/>
      <c r="F86" s="120"/>
      <c r="G86" s="120"/>
    </row>
    <row r="87" spans="3:7" ht="12.75">
      <c r="C87" s="303"/>
      <c r="D87" s="266"/>
      <c r="E87" s="120"/>
      <c r="F87" s="120"/>
      <c r="G87" s="120"/>
    </row>
    <row r="88" spans="3:7" ht="12.75">
      <c r="C88" s="300"/>
      <c r="D88" s="266"/>
      <c r="E88" s="120"/>
      <c r="F88" s="120"/>
      <c r="G88" s="120"/>
    </row>
    <row r="89" spans="3:7" ht="12.75">
      <c r="C89" s="300"/>
      <c r="D89" s="266"/>
      <c r="E89" s="120"/>
      <c r="F89" s="120"/>
      <c r="G89" s="120"/>
    </row>
    <row r="90" spans="3:7" ht="12.75">
      <c r="C90" s="300"/>
      <c r="D90" s="266"/>
      <c r="E90" s="120"/>
      <c r="F90" s="120"/>
      <c r="G90" s="120"/>
    </row>
    <row r="91" spans="3:7" ht="12.75">
      <c r="C91" s="300"/>
      <c r="D91" s="266"/>
      <c r="E91" s="120"/>
      <c r="F91" s="120"/>
      <c r="G91" s="120"/>
    </row>
    <row r="92" spans="3:7" ht="12.75">
      <c r="C92" s="300"/>
      <c r="D92" s="266"/>
      <c r="E92" s="120"/>
      <c r="F92" s="120"/>
      <c r="G92" s="120"/>
    </row>
    <row r="93" spans="3:7" ht="12.75">
      <c r="C93" s="300"/>
      <c r="D93" s="266"/>
      <c r="E93" s="120"/>
      <c r="F93" s="120"/>
      <c r="G93" s="120"/>
    </row>
    <row r="94" spans="3:7" ht="12.75">
      <c r="C94" s="300"/>
      <c r="D94" s="266"/>
      <c r="E94" s="120"/>
      <c r="F94" s="120"/>
      <c r="G94" s="120"/>
    </row>
    <row r="95" spans="3:7" ht="12.75">
      <c r="C95" s="300"/>
      <c r="D95" s="266"/>
      <c r="E95" s="120"/>
      <c r="F95" s="120"/>
      <c r="G95" s="120"/>
    </row>
    <row r="96" spans="3:7" ht="12.75">
      <c r="C96" s="300"/>
      <c r="D96" s="266"/>
      <c r="E96" s="120"/>
      <c r="F96" s="120"/>
      <c r="G96" s="120"/>
    </row>
    <row r="97" spans="3:7" ht="12.75">
      <c r="C97" s="300"/>
      <c r="D97" s="266"/>
      <c r="E97" s="120"/>
      <c r="F97" s="120"/>
      <c r="G97" s="120"/>
    </row>
    <row r="98" spans="3:7" ht="12.75">
      <c r="C98" s="300"/>
      <c r="D98" s="266"/>
      <c r="E98" s="120"/>
      <c r="F98" s="120"/>
      <c r="G98" s="120"/>
    </row>
    <row r="99" spans="3:7" ht="12.75">
      <c r="C99" s="300"/>
      <c r="D99" s="266"/>
      <c r="E99" s="120"/>
      <c r="F99" s="120"/>
      <c r="G99" s="120"/>
    </row>
    <row r="100" spans="3:7" ht="12.75">
      <c r="C100" s="300"/>
      <c r="D100" s="266"/>
      <c r="E100" s="120"/>
      <c r="F100" s="120"/>
      <c r="G100" s="120"/>
    </row>
    <row r="101" spans="3:7" ht="12.75">
      <c r="C101" s="300"/>
      <c r="D101" s="266"/>
      <c r="E101" s="120"/>
      <c r="F101" s="120"/>
      <c r="G101" s="120"/>
    </row>
    <row r="102" spans="3:7" ht="12.75">
      <c r="C102" s="300"/>
      <c r="D102" s="266"/>
      <c r="E102" s="120"/>
      <c r="F102" s="120"/>
      <c r="G102" s="120"/>
    </row>
    <row r="103" spans="3:7" ht="12.75">
      <c r="C103" s="300"/>
      <c r="D103" s="266"/>
      <c r="E103" s="120"/>
      <c r="F103" s="120"/>
      <c r="G103" s="120"/>
    </row>
    <row r="104" spans="3:7" ht="12.75">
      <c r="C104" s="304"/>
      <c r="D104" s="354"/>
      <c r="E104" s="120"/>
      <c r="F104" s="608"/>
      <c r="G104" s="120"/>
    </row>
    <row r="105" spans="3:7" ht="12.75">
      <c r="C105" s="304"/>
      <c r="D105" s="354"/>
      <c r="E105" s="120"/>
      <c r="F105" s="608"/>
      <c r="G105" s="120"/>
    </row>
    <row r="106" spans="3:7" ht="12.75">
      <c r="C106" s="304"/>
      <c r="D106" s="354"/>
      <c r="E106" s="120"/>
      <c r="F106" s="608"/>
      <c r="G106" s="120"/>
    </row>
    <row r="107" spans="3:7" ht="12.75">
      <c r="C107" s="304"/>
      <c r="D107" s="354"/>
      <c r="E107" s="120"/>
      <c r="F107" s="608"/>
      <c r="G107" s="120"/>
    </row>
    <row r="108" spans="3:7" ht="12.75">
      <c r="C108" s="304"/>
      <c r="D108" s="354"/>
      <c r="E108" s="120"/>
      <c r="F108" s="608"/>
      <c r="G108" s="120"/>
    </row>
    <row r="109" spans="3:7" ht="12.75">
      <c r="C109" s="304"/>
      <c r="D109" s="354"/>
      <c r="E109" s="120"/>
      <c r="F109" s="608"/>
      <c r="G109" s="120"/>
    </row>
    <row r="110" spans="3:7" ht="12.75">
      <c r="C110" s="304"/>
      <c r="D110" s="354"/>
      <c r="E110" s="120"/>
      <c r="F110" s="608"/>
      <c r="G110" s="120"/>
    </row>
    <row r="111" spans="3:7" ht="12.75">
      <c r="C111" s="304"/>
      <c r="D111" s="354"/>
      <c r="E111" s="120"/>
      <c r="F111" s="608"/>
      <c r="G111" s="120"/>
    </row>
    <row r="112" spans="3:7" ht="12.75">
      <c r="C112" s="304"/>
      <c r="D112" s="354"/>
      <c r="E112" s="120"/>
      <c r="F112" s="608"/>
      <c r="G112" s="120"/>
    </row>
    <row r="113" spans="3:7" ht="12.75">
      <c r="C113" s="304"/>
      <c r="D113" s="354"/>
      <c r="E113" s="120"/>
      <c r="F113" s="608"/>
      <c r="G113" s="120"/>
    </row>
    <row r="114" spans="3:7" ht="12.75">
      <c r="C114" s="304"/>
      <c r="D114" s="354"/>
      <c r="E114" s="120"/>
      <c r="F114" s="608"/>
      <c r="G114" s="120"/>
    </row>
    <row r="115" spans="3:7" ht="12.75">
      <c r="C115" s="304"/>
      <c r="D115" s="354"/>
      <c r="E115" s="120"/>
      <c r="F115" s="608"/>
      <c r="G115" s="120"/>
    </row>
    <row r="116" spans="3:7" ht="12.75">
      <c r="C116" s="304"/>
      <c r="D116" s="354"/>
      <c r="E116" s="120"/>
      <c r="F116" s="608"/>
      <c r="G116" s="120"/>
    </row>
    <row r="117" spans="3:7" ht="12.75">
      <c r="C117" s="304"/>
      <c r="D117" s="354"/>
      <c r="E117" s="120"/>
      <c r="F117" s="608"/>
      <c r="G117" s="120"/>
    </row>
    <row r="118" spans="3:7" ht="12.75">
      <c r="C118" s="304"/>
      <c r="D118" s="354"/>
      <c r="E118" s="120"/>
      <c r="F118" s="608"/>
      <c r="G118" s="120"/>
    </row>
    <row r="119" spans="3:7" ht="12.75">
      <c r="C119" s="304"/>
      <c r="D119" s="354"/>
      <c r="E119" s="120"/>
      <c r="F119" s="608"/>
      <c r="G119" s="120"/>
    </row>
    <row r="120" spans="3:7" ht="12.75">
      <c r="C120" s="304"/>
      <c r="D120" s="354"/>
      <c r="E120" s="120"/>
      <c r="F120" s="608"/>
      <c r="G120" s="120"/>
    </row>
    <row r="121" spans="3:7" ht="12.75">
      <c r="C121" s="304"/>
      <c r="D121" s="354"/>
      <c r="E121" s="120"/>
      <c r="F121" s="608"/>
      <c r="G121" s="120"/>
    </row>
    <row r="122" spans="3:7" ht="12.75">
      <c r="C122" s="304"/>
      <c r="D122" s="354"/>
      <c r="E122" s="120"/>
      <c r="F122" s="608"/>
      <c r="G122" s="120"/>
    </row>
    <row r="123" spans="3:7" ht="12.75">
      <c r="C123" s="304"/>
      <c r="D123" s="354"/>
      <c r="E123" s="120"/>
      <c r="F123" s="608"/>
      <c r="G123" s="120"/>
    </row>
    <row r="124" spans="3:7" ht="12.75">
      <c r="C124" s="304"/>
      <c r="D124" s="354"/>
      <c r="E124" s="120"/>
      <c r="F124" s="608"/>
      <c r="G124" s="120"/>
    </row>
    <row r="125" spans="3:7" ht="12.75">
      <c r="C125" s="304"/>
      <c r="D125" s="354"/>
      <c r="E125" s="120"/>
      <c r="F125" s="608"/>
      <c r="G125" s="120"/>
    </row>
    <row r="126" spans="3:7" ht="12.75">
      <c r="C126" s="304"/>
      <c r="D126" s="354"/>
      <c r="E126" s="120"/>
      <c r="F126" s="608"/>
      <c r="G126" s="120"/>
    </row>
    <row r="127" spans="3:7" ht="12.75">
      <c r="C127" s="304"/>
      <c r="D127" s="354"/>
      <c r="E127" s="120"/>
      <c r="F127" s="608"/>
      <c r="G127" s="120"/>
    </row>
    <row r="128" spans="3:7" ht="12.75">
      <c r="C128" s="304"/>
      <c r="D128" s="354"/>
      <c r="E128" s="120"/>
      <c r="F128" s="608"/>
      <c r="G128" s="120"/>
    </row>
    <row r="129" spans="3:7" ht="12.75">
      <c r="C129" s="304"/>
      <c r="D129" s="354"/>
      <c r="E129" s="120"/>
      <c r="F129" s="608"/>
      <c r="G129" s="120"/>
    </row>
    <row r="130" spans="3:7" ht="12.75">
      <c r="C130" s="304"/>
      <c r="D130" s="354"/>
      <c r="E130" s="120"/>
      <c r="F130" s="608"/>
      <c r="G130" s="120"/>
    </row>
    <row r="131" spans="3:7" ht="12.75">
      <c r="C131" s="304"/>
      <c r="D131" s="354"/>
      <c r="E131" s="120"/>
      <c r="F131" s="608"/>
      <c r="G131" s="120"/>
    </row>
    <row r="132" spans="3:7" ht="12.75">
      <c r="C132" s="304"/>
      <c r="D132" s="354"/>
      <c r="E132" s="120"/>
      <c r="F132" s="608"/>
      <c r="G132" s="120"/>
    </row>
    <row r="133" spans="3:7" ht="12.75">
      <c r="C133" s="304"/>
      <c r="D133" s="354"/>
      <c r="E133" s="120"/>
      <c r="F133" s="608"/>
      <c r="G133" s="120"/>
    </row>
    <row r="134" spans="3:7" ht="12.75">
      <c r="C134" s="304"/>
      <c r="D134" s="354"/>
      <c r="E134" s="120"/>
      <c r="F134" s="608"/>
      <c r="G134" s="120"/>
    </row>
    <row r="135" spans="3:7" ht="12.75">
      <c r="C135" s="304"/>
      <c r="D135" s="354"/>
      <c r="E135" s="120"/>
      <c r="F135" s="608"/>
      <c r="G135" s="120"/>
    </row>
    <row r="136" spans="3:7" ht="12.75">
      <c r="C136" s="304"/>
      <c r="D136" s="354"/>
      <c r="E136" s="120"/>
      <c r="F136" s="608"/>
      <c r="G136" s="120"/>
    </row>
    <row r="137" spans="3:7" ht="12.75">
      <c r="C137" s="304"/>
      <c r="D137" s="354"/>
      <c r="E137" s="120"/>
      <c r="F137" s="608"/>
      <c r="G137" s="120"/>
    </row>
    <row r="138" spans="3:7" ht="12.75">
      <c r="C138" s="304"/>
      <c r="D138" s="354"/>
      <c r="E138" s="120"/>
      <c r="F138" s="608"/>
      <c r="G138" s="120"/>
    </row>
    <row r="139" spans="3:7" ht="12.75">
      <c r="C139" s="304"/>
      <c r="D139" s="354"/>
      <c r="E139" s="120"/>
      <c r="F139" s="608"/>
      <c r="G139" s="120"/>
    </row>
    <row r="140" spans="3:7" ht="12.75">
      <c r="C140" s="304"/>
      <c r="D140" s="354"/>
      <c r="E140" s="120"/>
      <c r="F140" s="608"/>
      <c r="G140" s="120"/>
    </row>
    <row r="141" spans="3:7" ht="12.75">
      <c r="C141" s="304"/>
      <c r="D141" s="354"/>
      <c r="E141" s="120"/>
      <c r="F141" s="608"/>
      <c r="G141" s="120"/>
    </row>
    <row r="142" spans="3:7" ht="12.75">
      <c r="C142" s="304"/>
      <c r="D142" s="354"/>
      <c r="E142" s="120"/>
      <c r="F142" s="608"/>
      <c r="G142" s="120"/>
    </row>
    <row r="143" spans="3:7" ht="12.75">
      <c r="C143" s="304"/>
      <c r="D143" s="354"/>
      <c r="E143" s="120"/>
      <c r="F143" s="608"/>
      <c r="G143" s="120"/>
    </row>
    <row r="144" spans="3:7" ht="12.75">
      <c r="C144" s="304"/>
      <c r="D144" s="354"/>
      <c r="E144" s="120"/>
      <c r="F144" s="608"/>
      <c r="G144" s="120"/>
    </row>
    <row r="145" spans="3:7" ht="12.75">
      <c r="C145" s="304"/>
      <c r="D145" s="354"/>
      <c r="E145" s="120"/>
      <c r="F145" s="608"/>
      <c r="G145" s="120"/>
    </row>
    <row r="146" spans="3:7" ht="12.75">
      <c r="C146" s="304"/>
      <c r="D146" s="354"/>
      <c r="E146" s="120"/>
      <c r="F146" s="608"/>
      <c r="G146" s="120"/>
    </row>
    <row r="147" spans="3:7" ht="12.75">
      <c r="C147" s="304"/>
      <c r="D147" s="354"/>
      <c r="E147" s="120"/>
      <c r="F147" s="608"/>
      <c r="G147" s="120"/>
    </row>
    <row r="148" spans="3:7" ht="12.75">
      <c r="C148" s="304"/>
      <c r="D148" s="354"/>
      <c r="E148" s="120"/>
      <c r="F148" s="608"/>
      <c r="G148" s="120"/>
    </row>
    <row r="149" spans="3:7" ht="12.75">
      <c r="C149" s="304"/>
      <c r="D149" s="354"/>
      <c r="E149" s="120"/>
      <c r="F149" s="608"/>
      <c r="G149" s="120"/>
    </row>
    <row r="150" spans="3:7" ht="12.75">
      <c r="C150" s="304"/>
      <c r="D150" s="354"/>
      <c r="E150" s="120"/>
      <c r="F150" s="608"/>
      <c r="G150" s="120"/>
    </row>
    <row r="151" spans="3:7" ht="12.75">
      <c r="C151" s="304"/>
      <c r="D151" s="354"/>
      <c r="E151" s="120"/>
      <c r="F151" s="608"/>
      <c r="G151" s="120"/>
    </row>
    <row r="152" spans="3:7" ht="12.75">
      <c r="C152" s="304"/>
      <c r="D152" s="354"/>
      <c r="E152" s="120"/>
      <c r="F152" s="608"/>
      <c r="G152" s="120"/>
    </row>
    <row r="153" spans="3:7" ht="12.75">
      <c r="C153" s="304"/>
      <c r="D153" s="354"/>
      <c r="E153" s="120"/>
      <c r="F153" s="608"/>
      <c r="G153" s="120"/>
    </row>
    <row r="154" spans="3:7" ht="12.75">
      <c r="C154" s="304"/>
      <c r="D154" s="354"/>
      <c r="E154" s="120"/>
      <c r="F154" s="608"/>
      <c r="G154" s="120"/>
    </row>
    <row r="155" spans="3:7" ht="12.75">
      <c r="C155" s="305"/>
      <c r="D155" s="354"/>
      <c r="E155" s="120"/>
      <c r="F155" s="608"/>
      <c r="G155" s="120"/>
    </row>
    <row r="156" spans="3:7" ht="12.75">
      <c r="C156" s="305"/>
      <c r="D156" s="354"/>
      <c r="E156" s="120"/>
      <c r="F156" s="608"/>
      <c r="G156" s="120"/>
    </row>
    <row r="157" spans="3:7" ht="12.75">
      <c r="C157" s="305"/>
      <c r="D157" s="354"/>
      <c r="E157" s="120"/>
      <c r="F157" s="608"/>
      <c r="G157" s="120"/>
    </row>
    <row r="158" spans="3:7" ht="12.75">
      <c r="C158" s="305"/>
      <c r="D158" s="354"/>
      <c r="E158" s="120"/>
      <c r="F158" s="608"/>
      <c r="G158" s="120"/>
    </row>
    <row r="159" spans="3:7" ht="12.75">
      <c r="C159" s="305"/>
      <c r="D159" s="354"/>
      <c r="E159" s="120"/>
      <c r="F159" s="608"/>
      <c r="G159" s="120"/>
    </row>
    <row r="160" spans="3:7" ht="12.75">
      <c r="C160" s="305"/>
      <c r="D160" s="354"/>
      <c r="E160" s="120"/>
      <c r="F160" s="608"/>
      <c r="G160" s="120"/>
    </row>
    <row r="161" spans="3:7" ht="12.75">
      <c r="C161" s="305"/>
      <c r="D161" s="354"/>
      <c r="E161" s="120"/>
      <c r="F161" s="608"/>
      <c r="G161" s="120"/>
    </row>
    <row r="162" spans="3:7" ht="12.75">
      <c r="C162" s="305"/>
      <c r="D162" s="354"/>
      <c r="E162" s="120"/>
      <c r="F162" s="608"/>
      <c r="G162" s="120"/>
    </row>
    <row r="163" spans="3:7" ht="12.75">
      <c r="C163" s="305"/>
      <c r="D163" s="354"/>
      <c r="E163" s="120"/>
      <c r="F163" s="608"/>
      <c r="G163" s="120"/>
    </row>
    <row r="164" spans="3:7" ht="12.75">
      <c r="C164" s="305"/>
      <c r="D164" s="354"/>
      <c r="E164" s="120"/>
      <c r="F164" s="608"/>
      <c r="G164" s="120"/>
    </row>
    <row r="165" spans="3:7" ht="12.75">
      <c r="C165" s="305"/>
      <c r="D165" s="354"/>
      <c r="E165" s="120"/>
      <c r="F165" s="608"/>
      <c r="G165" s="120"/>
    </row>
    <row r="166" spans="3:7" ht="12.75">
      <c r="C166" s="305"/>
      <c r="D166" s="354"/>
      <c r="E166" s="120"/>
      <c r="F166" s="608"/>
      <c r="G166" s="120"/>
    </row>
    <row r="167" spans="3:7" ht="12.75">
      <c r="C167" s="305"/>
      <c r="D167" s="354"/>
      <c r="E167" s="120"/>
      <c r="F167" s="608"/>
      <c r="G167" s="120"/>
    </row>
    <row r="168" spans="3:7" ht="12.75">
      <c r="C168" s="305"/>
      <c r="D168" s="354"/>
      <c r="E168" s="120"/>
      <c r="F168" s="608"/>
      <c r="G168" s="120"/>
    </row>
  </sheetData>
  <sheetProtection/>
  <mergeCells count="8">
    <mergeCell ref="A2:C2"/>
    <mergeCell ref="C4:C5"/>
    <mergeCell ref="D4:D5"/>
    <mergeCell ref="F4:F5"/>
    <mergeCell ref="B65:G65"/>
    <mergeCell ref="C34:C35"/>
    <mergeCell ref="D34:D35"/>
    <mergeCell ref="F34:F35"/>
  </mergeCells>
  <hyperlinks>
    <hyperlink ref="A2" location="Index!A1" display="Back to Index"/>
  </hyperlinks>
  <printOptions/>
  <pageMargins left="0.7" right="0.7" top="0.75" bottom="0.75" header="0.3" footer="0.3"/>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AD160"/>
  <sheetViews>
    <sheetView zoomScale="80" zoomScaleNormal="80" zoomScalePageLayoutView="0" workbookViewId="0" topLeftCell="A1">
      <pane xSplit="2" ySplit="7" topLeftCell="C8" activePane="bottomRight" state="frozen"/>
      <selection pane="topLeft" activeCell="AP36" sqref="AP36"/>
      <selection pane="topRight" activeCell="AP36" sqref="AP36"/>
      <selection pane="bottomLeft" activeCell="AP36" sqref="AP36"/>
      <selection pane="bottomRight" activeCell="C44" sqref="C44"/>
    </sheetView>
  </sheetViews>
  <sheetFormatPr defaultColWidth="9.140625" defaultRowHeight="12.75"/>
  <cols>
    <col min="1" max="1" width="2.28125" style="0" customWidth="1"/>
    <col min="2" max="2" width="46.140625" style="0" customWidth="1"/>
    <col min="3" max="5" width="13.00390625" style="196" bestFit="1" customWidth="1"/>
    <col min="6" max="6" width="4.28125" style="0" customWidth="1"/>
    <col min="7" max="7" width="12.8515625" style="196" customWidth="1"/>
    <col min="8" max="9" width="10.8515625" style="196" customWidth="1"/>
    <col min="11" max="11" width="20.57421875" style="0" customWidth="1"/>
  </cols>
  <sheetData>
    <row r="1" spans="1:11" s="23" customFormat="1" ht="20.25">
      <c r="A1" s="229" t="s">
        <v>248</v>
      </c>
      <c r="B1" s="222"/>
      <c r="C1" s="222"/>
      <c r="D1" s="222"/>
      <c r="E1" s="222"/>
      <c r="F1" s="149"/>
      <c r="G1" s="149"/>
      <c r="H1" s="149"/>
      <c r="I1" s="149"/>
      <c r="J1" s="149"/>
      <c r="K1" s="24"/>
    </row>
    <row r="2" spans="1:11" s="25" customFormat="1" ht="15">
      <c r="A2" s="855" t="s">
        <v>53</v>
      </c>
      <c r="B2" s="855"/>
      <c r="C2" s="223"/>
      <c r="D2" s="223"/>
      <c r="E2" s="223"/>
      <c r="F2" s="124"/>
      <c r="G2" s="124"/>
      <c r="H2" s="124"/>
      <c r="I2" s="124"/>
      <c r="J2" s="124"/>
      <c r="K2" s="26"/>
    </row>
    <row r="3" spans="1:10" ht="15" thickBot="1">
      <c r="A3" s="51"/>
      <c r="B3" s="51"/>
      <c r="C3" s="51"/>
      <c r="D3" s="51"/>
      <c r="E3" s="51"/>
      <c r="F3" s="51"/>
      <c r="G3" s="51"/>
      <c r="H3" s="51"/>
      <c r="I3" s="51"/>
      <c r="J3" s="196"/>
    </row>
    <row r="4" spans="1:19" ht="15.75" customHeight="1" thickTop="1">
      <c r="A4" s="51"/>
      <c r="B4" s="224"/>
      <c r="C4" s="232"/>
      <c r="D4" s="232" t="s">
        <v>277</v>
      </c>
      <c r="E4" s="232"/>
      <c r="F4" s="220"/>
      <c r="G4" s="232"/>
      <c r="H4" s="328" t="s">
        <v>291</v>
      </c>
      <c r="I4" s="328"/>
      <c r="J4" s="41"/>
      <c r="K4" s="37"/>
      <c r="L4" s="37"/>
      <c r="M4" s="37"/>
      <c r="N4" s="37"/>
      <c r="O4" s="37"/>
      <c r="P4" s="37"/>
      <c r="Q4" s="37"/>
      <c r="R4" s="37"/>
      <c r="S4" s="37"/>
    </row>
    <row r="5" spans="1:19" s="53" customFormat="1" ht="15">
      <c r="A5" s="52"/>
      <c r="B5" s="175"/>
      <c r="C5" s="225">
        <v>43190</v>
      </c>
      <c r="D5" s="225">
        <v>43100</v>
      </c>
      <c r="E5" s="225">
        <v>42825</v>
      </c>
      <c r="F5" s="233"/>
      <c r="G5" s="225">
        <v>43190</v>
      </c>
      <c r="H5" s="225">
        <v>43100</v>
      </c>
      <c r="I5" s="225">
        <v>42825</v>
      </c>
      <c r="J5" s="52"/>
      <c r="K5" s="94"/>
      <c r="L5" s="94"/>
      <c r="M5" s="94"/>
      <c r="N5" s="94"/>
      <c r="O5" s="94"/>
      <c r="P5" s="94"/>
      <c r="Q5" s="94"/>
      <c r="R5" s="94"/>
      <c r="S5" s="94"/>
    </row>
    <row r="6" spans="1:19" s="55" customFormat="1" ht="21.75" customHeight="1" thickBot="1">
      <c r="A6" s="54"/>
      <c r="B6" s="226" t="s">
        <v>136</v>
      </c>
      <c r="C6" s="73">
        <v>2018</v>
      </c>
      <c r="D6" s="73">
        <v>2017</v>
      </c>
      <c r="E6" s="73">
        <v>2017</v>
      </c>
      <c r="F6" s="73"/>
      <c r="G6" s="73">
        <v>2018</v>
      </c>
      <c r="H6" s="73">
        <v>2017</v>
      </c>
      <c r="I6" s="73">
        <v>2017</v>
      </c>
      <c r="J6" s="54"/>
      <c r="K6" s="95"/>
      <c r="L6" s="95"/>
      <c r="M6" s="95"/>
      <c r="N6" s="95"/>
      <c r="O6" s="95"/>
      <c r="P6" s="95"/>
      <c r="Q6" s="95"/>
      <c r="R6" s="95"/>
      <c r="S6" s="95"/>
    </row>
    <row r="7" spans="1:19" ht="15.75" thickTop="1">
      <c r="A7" s="51"/>
      <c r="B7" s="86"/>
      <c r="C7" s="142"/>
      <c r="D7" s="142"/>
      <c r="E7" s="142"/>
      <c r="F7" s="72"/>
      <c r="G7" s="357"/>
      <c r="H7" s="357"/>
      <c r="I7" s="72"/>
      <c r="J7" s="41"/>
      <c r="K7" s="37"/>
      <c r="L7" s="37"/>
      <c r="M7" s="37"/>
      <c r="N7" s="37"/>
      <c r="O7" s="37"/>
      <c r="P7" s="37"/>
      <c r="Q7" s="37"/>
      <c r="R7" s="37"/>
      <c r="S7" s="37"/>
    </row>
    <row r="8" spans="1:19" ht="15">
      <c r="A8" s="51"/>
      <c r="B8" s="86" t="s">
        <v>278</v>
      </c>
      <c r="C8" s="142"/>
      <c r="D8" s="142"/>
      <c r="E8" s="356"/>
      <c r="F8" s="72"/>
      <c r="G8" s="357"/>
      <c r="H8" s="357"/>
      <c r="I8" s="72"/>
      <c r="J8" s="41"/>
      <c r="K8" s="37"/>
      <c r="L8" s="37"/>
      <c r="M8" s="37"/>
      <c r="N8" s="37"/>
      <c r="O8" s="37"/>
      <c r="P8" s="37"/>
      <c r="Q8" s="37"/>
      <c r="R8" s="37"/>
      <c r="S8" s="37"/>
    </row>
    <row r="9" spans="1:19" ht="15">
      <c r="A9" s="51"/>
      <c r="B9" s="227" t="s">
        <v>153</v>
      </c>
      <c r="C9" s="158">
        <v>23064</v>
      </c>
      <c r="D9" s="139">
        <v>26463</v>
      </c>
      <c r="E9" s="139">
        <v>30943</v>
      </c>
      <c r="F9" s="139"/>
      <c r="G9" s="139"/>
      <c r="H9" s="366"/>
      <c r="I9" s="139"/>
      <c r="J9" s="41"/>
      <c r="K9" s="37"/>
      <c r="L9" s="690"/>
      <c r="M9" s="37"/>
      <c r="N9" s="37"/>
      <c r="O9" s="37"/>
      <c r="P9" s="37"/>
      <c r="Q9" s="37"/>
      <c r="R9" s="37"/>
      <c r="S9" s="37"/>
    </row>
    <row r="10" spans="1:19" ht="15">
      <c r="A10" s="51"/>
      <c r="B10" s="175" t="s">
        <v>212</v>
      </c>
      <c r="C10" s="158">
        <v>45870</v>
      </c>
      <c r="D10" s="139">
        <v>39753</v>
      </c>
      <c r="E10" s="139">
        <v>39583</v>
      </c>
      <c r="F10" s="139"/>
      <c r="G10" s="119"/>
      <c r="H10" s="367"/>
      <c r="I10" s="119"/>
      <c r="J10" s="41"/>
      <c r="K10" s="37"/>
      <c r="L10" s="690"/>
      <c r="M10" s="37"/>
      <c r="N10" s="37"/>
      <c r="O10" s="37"/>
      <c r="P10" s="37"/>
      <c r="Q10" s="37"/>
      <c r="R10" s="37"/>
      <c r="S10" s="37"/>
    </row>
    <row r="11" spans="1:19" ht="15">
      <c r="A11" s="51"/>
      <c r="B11" s="175" t="s">
        <v>154</v>
      </c>
      <c r="C11" s="158">
        <v>37525</v>
      </c>
      <c r="D11" s="139">
        <v>35975</v>
      </c>
      <c r="E11" s="139">
        <v>27378</v>
      </c>
      <c r="F11" s="139"/>
      <c r="G11" s="334">
        <v>20</v>
      </c>
      <c r="H11" s="119">
        <v>13</v>
      </c>
      <c r="I11" s="119">
        <v>17</v>
      </c>
      <c r="J11" s="41"/>
      <c r="K11" s="37"/>
      <c r="L11" s="690"/>
      <c r="M11" s="37"/>
      <c r="N11" s="37"/>
      <c r="O11" s="37"/>
      <c r="P11" s="37"/>
      <c r="Q11" s="37"/>
      <c r="R11" s="37"/>
      <c r="S11" s="37"/>
    </row>
    <row r="12" spans="1:19" ht="15">
      <c r="A12" s="51"/>
      <c r="B12" s="175" t="s">
        <v>213</v>
      </c>
      <c r="C12" s="158">
        <v>18252</v>
      </c>
      <c r="D12" s="139">
        <v>17585</v>
      </c>
      <c r="E12" s="139">
        <v>19037</v>
      </c>
      <c r="F12" s="139"/>
      <c r="G12" s="334">
        <v>16</v>
      </c>
      <c r="H12" s="119">
        <v>36</v>
      </c>
      <c r="I12" s="119">
        <v>28</v>
      </c>
      <c r="J12" s="41"/>
      <c r="K12" s="37"/>
      <c r="L12" s="690"/>
      <c r="M12" s="37"/>
      <c r="N12" s="37"/>
      <c r="O12" s="37"/>
      <c r="P12" s="37"/>
      <c r="Q12" s="37"/>
      <c r="R12" s="37"/>
      <c r="S12" s="37"/>
    </row>
    <row r="13" spans="1:19" ht="15">
      <c r="A13" s="51"/>
      <c r="B13" s="175" t="s">
        <v>219</v>
      </c>
      <c r="C13" s="158">
        <v>54738</v>
      </c>
      <c r="D13" s="139">
        <v>55589</v>
      </c>
      <c r="E13" s="139">
        <v>47052</v>
      </c>
      <c r="F13" s="139"/>
      <c r="G13" s="334"/>
      <c r="H13" s="367"/>
      <c r="I13" s="119"/>
      <c r="J13" s="41"/>
      <c r="K13" s="37"/>
      <c r="L13" s="690"/>
      <c r="M13" s="37"/>
      <c r="N13" s="37"/>
      <c r="O13" s="37"/>
      <c r="P13" s="37"/>
      <c r="Q13" s="37"/>
      <c r="R13" s="37"/>
      <c r="S13" s="37"/>
    </row>
    <row r="14" spans="1:19" ht="15">
      <c r="A14" s="51"/>
      <c r="B14" s="175" t="s">
        <v>155</v>
      </c>
      <c r="C14" s="158">
        <v>328218</v>
      </c>
      <c r="D14" s="139">
        <v>323099</v>
      </c>
      <c r="E14" s="139">
        <v>298440</v>
      </c>
      <c r="F14" s="338"/>
      <c r="G14" s="334"/>
      <c r="H14" s="119"/>
      <c r="I14" s="119"/>
      <c r="J14" s="41"/>
      <c r="K14" s="37"/>
      <c r="L14" s="690"/>
      <c r="M14" s="37"/>
      <c r="N14" s="37"/>
      <c r="O14" s="37"/>
      <c r="P14" s="37"/>
      <c r="Q14" s="37"/>
      <c r="R14" s="37"/>
      <c r="S14" s="37"/>
    </row>
    <row r="15" spans="1:19" ht="15">
      <c r="A15" s="51"/>
      <c r="B15" s="175" t="s">
        <v>157</v>
      </c>
      <c r="C15" s="158">
        <v>14977</v>
      </c>
      <c r="D15" s="139">
        <v>12066</v>
      </c>
      <c r="E15" s="139">
        <v>10749</v>
      </c>
      <c r="F15" s="338"/>
      <c r="G15" s="334">
        <v>2</v>
      </c>
      <c r="H15" s="119">
        <v>2</v>
      </c>
      <c r="I15" s="119"/>
      <c r="J15" s="116"/>
      <c r="K15" s="37"/>
      <c r="L15" s="690"/>
      <c r="M15" s="37"/>
      <c r="N15" s="37"/>
      <c r="O15" s="37"/>
      <c r="P15" s="37"/>
      <c r="Q15" s="37"/>
      <c r="R15" s="37"/>
      <c r="S15" s="37"/>
    </row>
    <row r="16" spans="1:19" ht="15">
      <c r="A16" s="51"/>
      <c r="B16" s="175" t="s">
        <v>268</v>
      </c>
      <c r="C16" s="158">
        <v>842</v>
      </c>
      <c r="D16" s="139">
        <v>783</v>
      </c>
      <c r="E16" s="139">
        <v>878</v>
      </c>
      <c r="F16" s="338"/>
      <c r="G16" s="334"/>
      <c r="H16" s="367"/>
      <c r="I16" s="119"/>
      <c r="J16" s="116"/>
      <c r="K16" s="37"/>
      <c r="L16" s="690"/>
      <c r="M16" s="37"/>
      <c r="N16" s="37"/>
      <c r="O16" s="37"/>
      <c r="P16" s="37"/>
      <c r="Q16" s="37"/>
      <c r="R16" s="37"/>
      <c r="S16" s="37"/>
    </row>
    <row r="17" spans="1:19" ht="15">
      <c r="A17" s="51"/>
      <c r="B17" s="175" t="s">
        <v>214</v>
      </c>
      <c r="C17" s="119">
        <v>0</v>
      </c>
      <c r="D17" s="119">
        <v>0</v>
      </c>
      <c r="E17" s="119">
        <v>0</v>
      </c>
      <c r="F17" s="339"/>
      <c r="G17" s="334">
        <v>25045</v>
      </c>
      <c r="H17" s="119">
        <v>24357</v>
      </c>
      <c r="I17" s="119">
        <v>22409</v>
      </c>
      <c r="J17" s="116"/>
      <c r="K17" s="37"/>
      <c r="L17" s="690"/>
      <c r="M17" s="37"/>
      <c r="N17" s="37"/>
      <c r="O17" s="37"/>
      <c r="P17" s="37"/>
      <c r="Q17" s="37"/>
      <c r="R17" s="37"/>
      <c r="S17" s="37"/>
    </row>
    <row r="18" spans="1:19" ht="15">
      <c r="A18" s="51"/>
      <c r="B18" s="175" t="s">
        <v>156</v>
      </c>
      <c r="C18" s="158">
        <v>1249</v>
      </c>
      <c r="D18" s="119">
        <v>1233</v>
      </c>
      <c r="E18" s="119">
        <v>1181</v>
      </c>
      <c r="F18" s="339"/>
      <c r="G18" s="334"/>
      <c r="H18" s="119"/>
      <c r="I18" s="119"/>
      <c r="J18" s="116"/>
      <c r="K18" s="37"/>
      <c r="L18" s="690"/>
      <c r="M18" s="37"/>
      <c r="N18" s="37"/>
      <c r="O18" s="37"/>
      <c r="P18" s="37"/>
      <c r="Q18" s="37"/>
      <c r="R18" s="37"/>
      <c r="S18" s="37"/>
    </row>
    <row r="19" spans="1:19" ht="15">
      <c r="A19" s="51"/>
      <c r="B19" s="320" t="s">
        <v>240</v>
      </c>
      <c r="C19" s="158">
        <v>5174</v>
      </c>
      <c r="D19" s="322">
        <v>5165</v>
      </c>
      <c r="E19" s="322">
        <v>5115</v>
      </c>
      <c r="F19" s="340"/>
      <c r="G19" s="682"/>
      <c r="H19" s="319"/>
      <c r="I19" s="319"/>
      <c r="J19" s="116"/>
      <c r="K19" s="37"/>
      <c r="L19" s="690"/>
      <c r="M19" s="37"/>
      <c r="N19" s="37"/>
      <c r="O19" s="37"/>
      <c r="P19" s="37"/>
      <c r="Q19" s="37"/>
      <c r="R19" s="37"/>
      <c r="S19" s="37"/>
    </row>
    <row r="20" spans="1:19" ht="15.75" thickBot="1">
      <c r="A20" s="51"/>
      <c r="B20" s="226" t="s">
        <v>7</v>
      </c>
      <c r="C20" s="678">
        <v>529909</v>
      </c>
      <c r="D20" s="148">
        <v>517711</v>
      </c>
      <c r="E20" s="148">
        <v>480356</v>
      </c>
      <c r="F20" s="341"/>
      <c r="G20" s="683">
        <v>25083</v>
      </c>
      <c r="H20" s="361">
        <v>24408</v>
      </c>
      <c r="I20" s="361">
        <v>22454</v>
      </c>
      <c r="J20" s="116"/>
      <c r="K20" s="37"/>
      <c r="L20" s="690"/>
      <c r="M20" s="37"/>
      <c r="N20" s="37"/>
      <c r="O20" s="37"/>
      <c r="P20" s="37"/>
      <c r="Q20" s="37"/>
      <c r="R20" s="37"/>
      <c r="S20" s="37"/>
    </row>
    <row r="21" spans="1:19" ht="15.75" thickTop="1">
      <c r="A21" s="51"/>
      <c r="B21" s="97"/>
      <c r="C21" s="85"/>
      <c r="D21" s="389"/>
      <c r="E21" s="206"/>
      <c r="F21" s="339"/>
      <c r="G21" s="334"/>
      <c r="H21" s="367"/>
      <c r="I21" s="119"/>
      <c r="J21" s="116"/>
      <c r="K21" s="37"/>
      <c r="L21" s="37"/>
      <c r="M21" s="37"/>
      <c r="N21" s="37"/>
      <c r="O21" s="37"/>
      <c r="P21" s="37"/>
      <c r="Q21" s="37"/>
      <c r="R21" s="37"/>
      <c r="S21" s="37"/>
    </row>
    <row r="22" spans="1:19" ht="15">
      <c r="A22" s="51"/>
      <c r="B22" s="86" t="s">
        <v>280</v>
      </c>
      <c r="C22" s="142"/>
      <c r="D22" s="356"/>
      <c r="E22" s="142"/>
      <c r="F22" s="339"/>
      <c r="G22" s="334"/>
      <c r="H22" s="367"/>
      <c r="I22" s="119"/>
      <c r="J22" s="116"/>
      <c r="K22" s="37"/>
      <c r="L22" s="37"/>
      <c r="M22" s="37"/>
      <c r="N22" s="37"/>
      <c r="O22" s="37"/>
      <c r="P22" s="37"/>
      <c r="Q22" s="37"/>
      <c r="R22" s="37"/>
      <c r="S22" s="37"/>
    </row>
    <row r="23" spans="1:19" ht="15">
      <c r="A23" s="51"/>
      <c r="B23" s="175" t="s">
        <v>164</v>
      </c>
      <c r="C23" s="158">
        <v>19518</v>
      </c>
      <c r="D23" s="139">
        <v>17803</v>
      </c>
      <c r="E23" s="139">
        <v>19028</v>
      </c>
      <c r="F23" s="338"/>
      <c r="G23" s="334"/>
      <c r="H23" s="367"/>
      <c r="I23" s="119"/>
      <c r="J23" s="116"/>
      <c r="K23" s="37"/>
      <c r="L23" s="690"/>
      <c r="M23" s="37"/>
      <c r="N23" s="37"/>
      <c r="O23" s="37"/>
      <c r="P23" s="37"/>
      <c r="Q23" s="37"/>
      <c r="R23" s="37"/>
      <c r="S23" s="37"/>
    </row>
    <row r="24" spans="1:19" ht="15">
      <c r="A24" s="51"/>
      <c r="B24" s="175" t="s">
        <v>220</v>
      </c>
      <c r="C24" s="158">
        <v>375826</v>
      </c>
      <c r="D24" s="139">
        <v>373634</v>
      </c>
      <c r="E24" s="139">
        <v>342452</v>
      </c>
      <c r="F24" s="338"/>
      <c r="G24" s="334"/>
      <c r="H24" s="119"/>
      <c r="I24" s="119"/>
      <c r="J24" s="116"/>
      <c r="K24" s="37"/>
      <c r="L24" s="690"/>
      <c r="M24" s="37"/>
      <c r="N24" s="37"/>
      <c r="O24" s="37"/>
      <c r="P24" s="37"/>
      <c r="Q24" s="37"/>
      <c r="R24" s="37"/>
      <c r="S24" s="37"/>
    </row>
    <row r="25" spans="1:19" ht="15">
      <c r="A25" s="51"/>
      <c r="B25" s="175" t="s">
        <v>213</v>
      </c>
      <c r="C25" s="158">
        <v>19185</v>
      </c>
      <c r="D25" s="139">
        <v>18003</v>
      </c>
      <c r="E25" s="139">
        <v>18101</v>
      </c>
      <c r="F25" s="338"/>
      <c r="G25" s="334">
        <v>27</v>
      </c>
      <c r="H25" s="119">
        <v>28</v>
      </c>
      <c r="I25" s="119">
        <v>28</v>
      </c>
      <c r="J25" s="116"/>
      <c r="K25" s="37"/>
      <c r="L25" s="690"/>
      <c r="M25" s="37"/>
      <c r="N25" s="37"/>
      <c r="O25" s="37"/>
      <c r="P25" s="37"/>
      <c r="Q25" s="37"/>
      <c r="R25" s="37"/>
      <c r="S25" s="37"/>
    </row>
    <row r="26" spans="1:19" ht="15">
      <c r="A26" s="51"/>
      <c r="B26" s="175" t="s">
        <v>158</v>
      </c>
      <c r="C26" s="158">
        <v>19751</v>
      </c>
      <c r="D26" s="139">
        <v>16615</v>
      </c>
      <c r="E26" s="139">
        <v>18534</v>
      </c>
      <c r="F26" s="338"/>
      <c r="G26" s="334">
        <v>61</v>
      </c>
      <c r="H26" s="119">
        <v>66</v>
      </c>
      <c r="I26" s="119">
        <v>46</v>
      </c>
      <c r="J26" s="116"/>
      <c r="K26" s="37"/>
      <c r="L26" s="690"/>
      <c r="M26" s="37"/>
      <c r="N26" s="37"/>
      <c r="O26" s="37"/>
      <c r="P26" s="37"/>
      <c r="Q26" s="37"/>
      <c r="R26" s="37"/>
      <c r="S26" s="37"/>
    </row>
    <row r="27" spans="1:19" ht="15">
      <c r="A27" s="51"/>
      <c r="B27" s="175" t="s">
        <v>215</v>
      </c>
      <c r="C27" s="158">
        <v>43169</v>
      </c>
      <c r="D27" s="139">
        <v>40716</v>
      </c>
      <c r="E27" s="139">
        <v>31668</v>
      </c>
      <c r="F27" s="339"/>
      <c r="G27" s="334">
        <v>3992</v>
      </c>
      <c r="H27" s="119">
        <v>4078</v>
      </c>
      <c r="I27" s="119">
        <v>2502</v>
      </c>
      <c r="J27" s="116"/>
      <c r="K27" s="37"/>
      <c r="L27" s="690"/>
      <c r="M27" s="37"/>
      <c r="N27" s="37"/>
      <c r="O27" s="37"/>
      <c r="P27" s="37"/>
      <c r="Q27" s="37"/>
      <c r="R27" s="37"/>
      <c r="S27" s="37"/>
    </row>
    <row r="28" spans="1:19" ht="15">
      <c r="A28" s="51"/>
      <c r="B28" s="320" t="s">
        <v>216</v>
      </c>
      <c r="C28" s="158">
        <v>1379</v>
      </c>
      <c r="D28" s="322">
        <v>1138</v>
      </c>
      <c r="E28" s="322">
        <v>2201</v>
      </c>
      <c r="F28" s="342"/>
      <c r="G28" s="682">
        <v>1379</v>
      </c>
      <c r="H28" s="319">
        <v>630</v>
      </c>
      <c r="I28" s="319">
        <v>646</v>
      </c>
      <c r="J28" s="116"/>
      <c r="K28" s="37"/>
      <c r="L28" s="690"/>
      <c r="M28" s="37"/>
      <c r="N28" s="37"/>
      <c r="O28" s="37"/>
      <c r="P28" s="37"/>
      <c r="Q28" s="37"/>
      <c r="R28" s="37"/>
      <c r="S28" s="37"/>
    </row>
    <row r="29" spans="1:19" ht="15">
      <c r="A29" s="51"/>
      <c r="B29" s="317" t="s">
        <v>8</v>
      </c>
      <c r="C29" s="679">
        <v>478828</v>
      </c>
      <c r="D29" s="329">
        <v>467909</v>
      </c>
      <c r="E29" s="329">
        <v>431984</v>
      </c>
      <c r="F29" s="340"/>
      <c r="G29" s="682">
        <v>5459</v>
      </c>
      <c r="H29" s="319">
        <v>4802</v>
      </c>
      <c r="I29" s="319">
        <v>3222</v>
      </c>
      <c r="J29" s="116"/>
      <c r="K29" s="37"/>
      <c r="L29" s="690"/>
      <c r="M29" s="37"/>
      <c r="N29" s="37"/>
      <c r="O29" s="37"/>
      <c r="P29" s="37"/>
      <c r="Q29" s="37"/>
      <c r="R29" s="37"/>
      <c r="S29" s="37"/>
    </row>
    <row r="30" spans="1:19" ht="15.75" thickBot="1">
      <c r="A30" s="51"/>
      <c r="B30" s="226" t="s">
        <v>279</v>
      </c>
      <c r="C30" s="680">
        <v>51081</v>
      </c>
      <c r="D30" s="148">
        <v>49802</v>
      </c>
      <c r="E30" s="148">
        <v>48372</v>
      </c>
      <c r="F30" s="343"/>
      <c r="G30" s="680">
        <v>19624</v>
      </c>
      <c r="H30" s="148">
        <v>19606</v>
      </c>
      <c r="I30" s="148">
        <v>19232</v>
      </c>
      <c r="J30" s="116"/>
      <c r="K30" s="37"/>
      <c r="L30" s="690"/>
      <c r="M30" s="37"/>
      <c r="N30" s="37"/>
      <c r="O30" s="37"/>
      <c r="P30" s="37"/>
      <c r="Q30" s="37"/>
      <c r="R30" s="37"/>
      <c r="S30" s="37"/>
    </row>
    <row r="31" spans="1:19" ht="15.75" thickTop="1">
      <c r="A31" s="51"/>
      <c r="B31" s="137"/>
      <c r="C31" s="72"/>
      <c r="D31" s="390"/>
      <c r="E31" s="137"/>
      <c r="F31" s="339"/>
      <c r="G31" s="334"/>
      <c r="H31" s="367"/>
      <c r="I31" s="119"/>
      <c r="J31" s="116"/>
      <c r="K31" s="37"/>
      <c r="L31" s="37"/>
      <c r="M31" s="37"/>
      <c r="N31" s="37"/>
      <c r="O31" s="37"/>
      <c r="P31" s="37"/>
      <c r="Q31" s="37"/>
      <c r="R31" s="37"/>
      <c r="S31" s="37"/>
    </row>
    <row r="32" spans="1:19" ht="15">
      <c r="A32" s="51"/>
      <c r="B32" s="86" t="s">
        <v>281</v>
      </c>
      <c r="C32" s="72"/>
      <c r="D32" s="390"/>
      <c r="E32" s="137"/>
      <c r="F32" s="339"/>
      <c r="G32" s="334"/>
      <c r="H32" s="367"/>
      <c r="I32" s="119"/>
      <c r="J32" s="116"/>
      <c r="K32" s="37"/>
      <c r="L32" s="37"/>
      <c r="M32" s="37"/>
      <c r="N32" s="37"/>
      <c r="O32" s="37"/>
      <c r="P32" s="37"/>
      <c r="Q32" s="37"/>
      <c r="R32" s="37"/>
      <c r="S32" s="37"/>
    </row>
    <row r="33" spans="1:19" ht="15">
      <c r="A33" s="51"/>
      <c r="B33" s="175" t="s">
        <v>80</v>
      </c>
      <c r="C33" s="334">
        <v>11200</v>
      </c>
      <c r="D33" s="119">
        <v>11082</v>
      </c>
      <c r="E33" s="119">
        <v>10775</v>
      </c>
      <c r="F33" s="338"/>
      <c r="G33" s="334">
        <v>11203</v>
      </c>
      <c r="H33" s="119">
        <v>11092</v>
      </c>
      <c r="I33" s="119">
        <v>10786</v>
      </c>
      <c r="J33" s="116"/>
      <c r="K33" s="37"/>
      <c r="L33" s="690"/>
      <c r="M33" s="37"/>
      <c r="N33" s="37"/>
      <c r="O33" s="37"/>
      <c r="P33" s="37"/>
      <c r="Q33" s="37"/>
      <c r="R33" s="37"/>
      <c r="S33" s="37"/>
    </row>
    <row r="34" spans="1:19" ht="15">
      <c r="A34" s="51"/>
      <c r="B34" s="175" t="s">
        <v>217</v>
      </c>
      <c r="C34" s="334">
        <v>1812</v>
      </c>
      <c r="D34" s="119">
        <v>1812</v>
      </c>
      <c r="E34" s="119">
        <v>1812</v>
      </c>
      <c r="F34" s="339"/>
      <c r="G34" s="334">
        <v>1812</v>
      </c>
      <c r="H34" s="119">
        <v>1812</v>
      </c>
      <c r="I34" s="119">
        <v>1812</v>
      </c>
      <c r="J34" s="116"/>
      <c r="K34" s="37"/>
      <c r="L34" s="690"/>
      <c r="M34" s="37"/>
      <c r="N34" s="37"/>
      <c r="O34" s="37"/>
      <c r="P34" s="37"/>
      <c r="Q34" s="37"/>
      <c r="R34" s="37"/>
      <c r="S34" s="37"/>
    </row>
    <row r="35" spans="1:19" ht="15">
      <c r="A35" s="51"/>
      <c r="B35" s="175" t="s">
        <v>159</v>
      </c>
      <c r="C35" s="334">
        <v>3752</v>
      </c>
      <c r="D35" s="139">
        <v>4256</v>
      </c>
      <c r="E35" s="139">
        <v>4469</v>
      </c>
      <c r="F35" s="338"/>
      <c r="G35" s="334">
        <v>81</v>
      </c>
      <c r="H35" s="119">
        <v>170</v>
      </c>
      <c r="I35" s="119">
        <v>88</v>
      </c>
      <c r="J35" s="116"/>
      <c r="K35" s="37"/>
      <c r="L35" s="690"/>
      <c r="M35" s="37"/>
      <c r="N35" s="37"/>
      <c r="O35" s="37"/>
      <c r="P35" s="37"/>
      <c r="Q35" s="37"/>
      <c r="R35" s="37"/>
      <c r="S35" s="37"/>
    </row>
    <row r="36" spans="1:19" ht="15">
      <c r="A36" s="51"/>
      <c r="B36" s="320" t="s">
        <v>160</v>
      </c>
      <c r="C36" s="334">
        <v>31943</v>
      </c>
      <c r="D36" s="322">
        <v>30308</v>
      </c>
      <c r="E36" s="322">
        <v>28923</v>
      </c>
      <c r="F36" s="340"/>
      <c r="G36" s="682">
        <v>6528</v>
      </c>
      <c r="H36" s="319">
        <v>6532</v>
      </c>
      <c r="I36" s="319">
        <v>6546</v>
      </c>
      <c r="J36" s="116"/>
      <c r="K36" s="37"/>
      <c r="L36" s="690"/>
      <c r="M36" s="37"/>
      <c r="N36" s="37"/>
      <c r="O36" s="37"/>
      <c r="P36" s="37"/>
      <c r="Q36" s="37"/>
      <c r="R36" s="37"/>
      <c r="S36" s="37"/>
    </row>
    <row r="37" spans="1:19" ht="15.75" thickBot="1">
      <c r="A37" s="51"/>
      <c r="B37" s="324" t="s">
        <v>282</v>
      </c>
      <c r="C37" s="678">
        <v>48707</v>
      </c>
      <c r="D37" s="330">
        <v>47458</v>
      </c>
      <c r="E37" s="330">
        <v>45979</v>
      </c>
      <c r="F37" s="344"/>
      <c r="G37" s="678">
        <v>19624</v>
      </c>
      <c r="H37" s="330">
        <v>19606</v>
      </c>
      <c r="I37" s="330">
        <v>19232</v>
      </c>
      <c r="J37" s="116"/>
      <c r="K37" s="37"/>
      <c r="L37" s="690"/>
      <c r="M37" s="37"/>
      <c r="N37" s="37"/>
      <c r="O37" s="37"/>
      <c r="P37" s="37"/>
      <c r="Q37" s="37"/>
      <c r="R37" s="37"/>
      <c r="S37" s="37"/>
    </row>
    <row r="38" spans="1:19" ht="15.75" thickTop="1">
      <c r="A38" s="51"/>
      <c r="B38" s="320" t="s">
        <v>188</v>
      </c>
      <c r="C38" s="681">
        <v>2374</v>
      </c>
      <c r="D38" s="322">
        <v>2344</v>
      </c>
      <c r="E38" s="322">
        <v>2393</v>
      </c>
      <c r="F38" s="340"/>
      <c r="G38" s="682"/>
      <c r="H38" s="319"/>
      <c r="I38" s="319"/>
      <c r="J38" s="116"/>
      <c r="K38" s="37"/>
      <c r="L38" s="690"/>
      <c r="M38" s="37"/>
      <c r="N38" s="37"/>
      <c r="O38" s="37"/>
      <c r="P38" s="37"/>
      <c r="Q38" s="37"/>
      <c r="R38" s="37"/>
      <c r="S38" s="37"/>
    </row>
    <row r="39" spans="1:19" ht="15.75" thickBot="1">
      <c r="A39" s="51"/>
      <c r="B39" s="324" t="s">
        <v>283</v>
      </c>
      <c r="C39" s="678">
        <v>51081</v>
      </c>
      <c r="D39" s="330">
        <v>49802</v>
      </c>
      <c r="E39" s="330">
        <v>48372</v>
      </c>
      <c r="F39" s="344"/>
      <c r="G39" s="678">
        <v>19624</v>
      </c>
      <c r="H39" s="330">
        <v>19606</v>
      </c>
      <c r="I39" s="330">
        <v>19232</v>
      </c>
      <c r="J39" s="116"/>
      <c r="K39" s="37"/>
      <c r="L39" s="690"/>
      <c r="M39" s="37"/>
      <c r="N39" s="37"/>
      <c r="O39" s="37"/>
      <c r="P39" s="37"/>
      <c r="Q39" s="37"/>
      <c r="R39" s="37"/>
      <c r="S39" s="37"/>
    </row>
    <row r="40" spans="1:19" ht="15.75" thickTop="1">
      <c r="A40" s="51"/>
      <c r="B40" s="96"/>
      <c r="C40" s="378"/>
      <c r="D40" s="390"/>
      <c r="E40" s="137"/>
      <c r="F40" s="339"/>
      <c r="G40" s="377"/>
      <c r="H40" s="119"/>
      <c r="I40" s="119"/>
      <c r="J40" s="116"/>
      <c r="K40" s="37"/>
      <c r="L40" s="37"/>
      <c r="M40" s="37"/>
      <c r="N40" s="37"/>
      <c r="O40" s="37"/>
      <c r="P40" s="37"/>
      <c r="Q40" s="37"/>
      <c r="R40" s="37"/>
      <c r="S40" s="37"/>
    </row>
    <row r="41" spans="1:19" ht="15">
      <c r="A41" s="51"/>
      <c r="B41" s="93"/>
      <c r="C41" s="378"/>
      <c r="D41" s="390"/>
      <c r="E41" s="137"/>
      <c r="F41" s="339"/>
      <c r="G41" s="377"/>
      <c r="H41" s="119"/>
      <c r="I41" s="119"/>
      <c r="J41" s="116"/>
      <c r="K41" s="37"/>
      <c r="L41" s="37"/>
      <c r="M41" s="37"/>
      <c r="N41" s="37"/>
      <c r="O41" s="37"/>
      <c r="P41" s="37"/>
      <c r="Q41" s="37"/>
      <c r="R41" s="37"/>
      <c r="S41" s="37"/>
    </row>
    <row r="42" spans="1:19" ht="15">
      <c r="A42" s="51"/>
      <c r="B42" s="86" t="s">
        <v>284</v>
      </c>
      <c r="C42" s="378"/>
      <c r="D42" s="137"/>
      <c r="E42" s="137"/>
      <c r="F42" s="72"/>
      <c r="G42" s="378"/>
      <c r="H42" s="137"/>
      <c r="I42" s="137"/>
      <c r="J42" s="41"/>
      <c r="K42" s="41"/>
      <c r="L42" s="37"/>
      <c r="M42" s="37"/>
      <c r="N42" s="37"/>
      <c r="O42" s="37"/>
      <c r="P42" s="37"/>
      <c r="Q42" s="37"/>
      <c r="R42" s="37"/>
      <c r="S42" s="37"/>
    </row>
    <row r="43" spans="1:19" ht="15">
      <c r="A43" s="51"/>
      <c r="B43" s="93" t="s">
        <v>201</v>
      </c>
      <c r="C43" s="378"/>
      <c r="D43" s="137"/>
      <c r="E43" s="137"/>
      <c r="F43" s="72"/>
      <c r="G43" s="378"/>
      <c r="H43" s="137"/>
      <c r="I43" s="137"/>
      <c r="J43" s="41"/>
      <c r="K43" s="41"/>
      <c r="L43" s="37"/>
      <c r="M43" s="37"/>
      <c r="N43" s="37"/>
      <c r="O43" s="37"/>
      <c r="P43" s="37"/>
      <c r="Q43" s="37"/>
      <c r="R43" s="37"/>
      <c r="S43" s="37"/>
    </row>
    <row r="44" spans="1:19" ht="15">
      <c r="A44" s="51"/>
      <c r="B44" s="98" t="s">
        <v>300</v>
      </c>
      <c r="C44" s="778">
        <v>18.29</v>
      </c>
      <c r="D44" s="652">
        <v>17.84680574342148</v>
      </c>
      <c r="E44" s="652">
        <v>17.37</v>
      </c>
      <c r="F44" s="592"/>
      <c r="G44" s="777">
        <v>6.95</v>
      </c>
      <c r="H44" s="653">
        <v>6.9572763764916665</v>
      </c>
      <c r="I44" s="653">
        <v>6.851194213807059</v>
      </c>
      <c r="J44" s="41"/>
      <c r="K44" s="41"/>
      <c r="L44" s="37"/>
      <c r="M44" s="37"/>
      <c r="N44" s="37"/>
      <c r="O44" s="37"/>
      <c r="P44" s="37"/>
      <c r="Q44" s="37"/>
      <c r="R44" s="37"/>
      <c r="S44" s="37"/>
    </row>
    <row r="45" spans="1:19" ht="4.5" customHeight="1" thickBot="1">
      <c r="A45" s="51"/>
      <c r="B45" s="99"/>
      <c r="C45" s="358"/>
      <c r="D45" s="391"/>
      <c r="E45" s="143"/>
      <c r="F45" s="144"/>
      <c r="G45" s="73"/>
      <c r="H45" s="392"/>
      <c r="I45" s="362"/>
      <c r="J45" s="41"/>
      <c r="K45" s="37"/>
      <c r="L45" s="37"/>
      <c r="M45" s="37"/>
      <c r="N45" s="37"/>
      <c r="O45" s="37"/>
      <c r="P45" s="37"/>
      <c r="Q45" s="37"/>
      <c r="R45" s="37"/>
      <c r="S45" s="37"/>
    </row>
    <row r="46" spans="1:19" ht="15.75" thickTop="1">
      <c r="A46" s="51"/>
      <c r="B46" s="37"/>
      <c r="C46" s="359"/>
      <c r="D46" s="359"/>
      <c r="E46" s="41"/>
      <c r="F46" s="41"/>
      <c r="G46" s="38"/>
      <c r="H46" s="359"/>
      <c r="I46" s="41"/>
      <c r="J46" s="41"/>
      <c r="K46" s="37"/>
      <c r="L46" s="37"/>
      <c r="M46" s="37"/>
      <c r="N46" s="37"/>
      <c r="O46" s="37"/>
      <c r="P46" s="37"/>
      <c r="Q46" s="37"/>
      <c r="R46" s="37"/>
      <c r="S46" s="37"/>
    </row>
    <row r="47" spans="1:19" ht="15">
      <c r="A47" s="51"/>
      <c r="B47" s="37"/>
      <c r="C47" s="41"/>
      <c r="D47" s="41"/>
      <c r="E47" s="41"/>
      <c r="F47" s="37"/>
      <c r="G47" s="38"/>
      <c r="H47" s="359"/>
      <c r="I47" s="41"/>
      <c r="J47" s="37"/>
      <c r="K47" s="37"/>
      <c r="L47" s="37"/>
      <c r="M47" s="37"/>
      <c r="N47" s="37"/>
      <c r="O47" s="37"/>
      <c r="P47" s="37"/>
      <c r="Q47" s="37"/>
      <c r="R47" s="37"/>
      <c r="S47" s="37"/>
    </row>
    <row r="48" spans="1:19" ht="15">
      <c r="A48" s="51"/>
      <c r="B48" s="37"/>
      <c r="C48" s="41"/>
      <c r="D48" s="41"/>
      <c r="E48" s="41"/>
      <c r="F48" s="37"/>
      <c r="G48" s="38"/>
      <c r="H48" s="359"/>
      <c r="I48" s="41"/>
      <c r="J48" s="37"/>
      <c r="K48" s="37"/>
      <c r="L48" s="37"/>
      <c r="M48" s="37"/>
      <c r="N48" s="37"/>
      <c r="O48" s="37"/>
      <c r="P48" s="37"/>
      <c r="Q48" s="37"/>
      <c r="R48" s="37"/>
      <c r="S48" s="37"/>
    </row>
    <row r="49" spans="1:19" ht="15">
      <c r="A49" s="51"/>
      <c r="B49" s="37"/>
      <c r="C49" s="41"/>
      <c r="D49" s="41"/>
      <c r="E49" s="41"/>
      <c r="F49" s="37"/>
      <c r="G49" s="38"/>
      <c r="H49" s="41"/>
      <c r="I49" s="41"/>
      <c r="J49" s="37"/>
      <c r="K49" s="37"/>
      <c r="L49" s="37"/>
      <c r="M49" s="37"/>
      <c r="N49" s="37"/>
      <c r="O49" s="37"/>
      <c r="P49" s="37"/>
      <c r="Q49" s="37"/>
      <c r="R49" s="37"/>
      <c r="S49" s="37"/>
    </row>
    <row r="50" spans="2:19" ht="14.25" customHeight="1">
      <c r="B50" s="37"/>
      <c r="C50" s="41"/>
      <c r="D50" s="41"/>
      <c r="E50" s="41"/>
      <c r="F50" s="37"/>
      <c r="G50" s="38"/>
      <c r="H50" s="41"/>
      <c r="I50" s="38"/>
      <c r="J50" s="37"/>
      <c r="K50" s="37"/>
      <c r="L50" s="37"/>
      <c r="M50" s="37"/>
      <c r="N50" s="37"/>
      <c r="O50" s="37"/>
      <c r="P50" s="37"/>
      <c r="Q50" s="37"/>
      <c r="R50" s="37"/>
      <c r="S50" s="37"/>
    </row>
    <row r="51" spans="2:19" ht="15">
      <c r="B51" s="37"/>
      <c r="C51" s="41"/>
      <c r="D51" s="41"/>
      <c r="E51" s="41"/>
      <c r="F51" s="37"/>
      <c r="G51" s="38"/>
      <c r="H51" s="41"/>
      <c r="I51" s="38"/>
      <c r="J51" s="37"/>
      <c r="K51" s="37"/>
      <c r="L51" s="37"/>
      <c r="M51" s="37"/>
      <c r="N51" s="37"/>
      <c r="O51" s="37"/>
      <c r="P51" s="37"/>
      <c r="Q51" s="37"/>
      <c r="R51" s="37"/>
      <c r="S51" s="37"/>
    </row>
    <row r="52" spans="2:19" ht="15">
      <c r="B52" s="37"/>
      <c r="C52" s="41"/>
      <c r="D52" s="41"/>
      <c r="E52" s="41"/>
      <c r="F52" s="37"/>
      <c r="G52" s="38"/>
      <c r="H52" s="41"/>
      <c r="I52" s="38"/>
      <c r="J52" s="37"/>
      <c r="K52" s="37"/>
      <c r="L52" s="37"/>
      <c r="M52" s="37"/>
      <c r="N52" s="37"/>
      <c r="O52" s="37"/>
      <c r="P52" s="37"/>
      <c r="Q52" s="37"/>
      <c r="R52" s="37"/>
      <c r="S52" s="37"/>
    </row>
    <row r="53" spans="2:19" ht="15">
      <c r="B53" s="37"/>
      <c r="C53" s="41"/>
      <c r="D53" s="41"/>
      <c r="E53" s="41"/>
      <c r="F53" s="37"/>
      <c r="G53" s="38"/>
      <c r="H53" s="41"/>
      <c r="I53" s="38"/>
      <c r="J53" s="37"/>
      <c r="K53" s="37"/>
      <c r="L53" s="37"/>
      <c r="M53" s="37"/>
      <c r="N53" s="37"/>
      <c r="O53" s="37"/>
      <c r="P53" s="37"/>
      <c r="Q53" s="37"/>
      <c r="R53" s="37"/>
      <c r="S53" s="37"/>
    </row>
    <row r="54" spans="2:19" ht="15">
      <c r="B54" s="37"/>
      <c r="C54" s="41"/>
      <c r="D54" s="41"/>
      <c r="E54" s="41"/>
      <c r="F54" s="37"/>
      <c r="G54" s="38"/>
      <c r="H54" s="41"/>
      <c r="I54" s="38"/>
      <c r="J54" s="37"/>
      <c r="K54" s="37"/>
      <c r="L54" s="37"/>
      <c r="M54" s="37"/>
      <c r="N54" s="37"/>
      <c r="O54" s="37"/>
      <c r="P54" s="37"/>
      <c r="Q54" s="37"/>
      <c r="R54" s="37"/>
      <c r="S54" s="37"/>
    </row>
    <row r="55" spans="2:19" ht="15">
      <c r="B55" s="37"/>
      <c r="C55" s="41"/>
      <c r="D55" s="41"/>
      <c r="E55" s="41"/>
      <c r="F55" s="37"/>
      <c r="G55" s="38"/>
      <c r="H55" s="41"/>
      <c r="I55" s="38"/>
      <c r="J55" s="37"/>
      <c r="K55" s="37"/>
      <c r="L55" s="37"/>
      <c r="M55" s="37"/>
      <c r="N55" s="37"/>
      <c r="O55" s="37"/>
      <c r="P55" s="37"/>
      <c r="Q55" s="37"/>
      <c r="R55" s="37"/>
      <c r="S55" s="37"/>
    </row>
    <row r="56" spans="2:19" ht="15">
      <c r="B56" s="37"/>
      <c r="C56" s="41"/>
      <c r="D56" s="41"/>
      <c r="E56" s="41"/>
      <c r="F56" s="37"/>
      <c r="G56" s="38"/>
      <c r="H56" s="41"/>
      <c r="I56" s="38"/>
      <c r="J56" s="37"/>
      <c r="K56" s="37"/>
      <c r="L56" s="37"/>
      <c r="M56" s="37"/>
      <c r="N56" s="37"/>
      <c r="O56" s="37"/>
      <c r="P56" s="37"/>
      <c r="Q56" s="37"/>
      <c r="R56" s="37"/>
      <c r="S56" s="37"/>
    </row>
    <row r="57" spans="2:19" ht="15">
      <c r="B57" s="37"/>
      <c r="C57" s="41"/>
      <c r="D57" s="41"/>
      <c r="E57" s="41"/>
      <c r="F57" s="37"/>
      <c r="G57" s="38"/>
      <c r="H57" s="41"/>
      <c r="I57" s="38"/>
      <c r="J57" s="37"/>
      <c r="K57" s="37"/>
      <c r="L57" s="37"/>
      <c r="M57" s="37"/>
      <c r="N57" s="37"/>
      <c r="O57" s="37"/>
      <c r="P57" s="37"/>
      <c r="Q57" s="37"/>
      <c r="R57" s="37"/>
      <c r="S57" s="37"/>
    </row>
    <row r="58" spans="2:19" ht="15">
      <c r="B58" s="37"/>
      <c r="C58" s="41"/>
      <c r="D58" s="41"/>
      <c r="E58" s="41"/>
      <c r="F58" s="37"/>
      <c r="G58" s="38"/>
      <c r="H58" s="41"/>
      <c r="I58" s="38"/>
      <c r="J58" s="37"/>
      <c r="K58" s="37"/>
      <c r="L58" s="37"/>
      <c r="M58" s="37"/>
      <c r="N58" s="37"/>
      <c r="O58" s="37"/>
      <c r="P58" s="37"/>
      <c r="Q58" s="37"/>
      <c r="R58" s="37"/>
      <c r="S58" s="37"/>
    </row>
    <row r="59" spans="2:19" ht="15">
      <c r="B59" s="37"/>
      <c r="C59" s="41"/>
      <c r="D59" s="41"/>
      <c r="E59" s="41"/>
      <c r="F59" s="37"/>
      <c r="G59" s="38"/>
      <c r="H59" s="41"/>
      <c r="I59" s="38"/>
      <c r="J59" s="37"/>
      <c r="K59" s="37"/>
      <c r="L59" s="37"/>
      <c r="M59" s="37"/>
      <c r="N59" s="37"/>
      <c r="O59" s="37"/>
      <c r="P59" s="37"/>
      <c r="Q59" s="37"/>
      <c r="R59" s="37"/>
      <c r="S59" s="37"/>
    </row>
    <row r="60" spans="2:19" ht="15">
      <c r="B60" s="37"/>
      <c r="C60" s="41"/>
      <c r="D60" s="41"/>
      <c r="E60" s="41"/>
      <c r="F60" s="37"/>
      <c r="G60" s="38"/>
      <c r="H60" s="41"/>
      <c r="I60" s="38"/>
      <c r="J60" s="37"/>
      <c r="K60" s="37"/>
      <c r="L60" s="37"/>
      <c r="M60" s="37"/>
      <c r="N60" s="37"/>
      <c r="O60" s="37"/>
      <c r="P60" s="37"/>
      <c r="Q60" s="37"/>
      <c r="R60" s="37"/>
      <c r="S60" s="37"/>
    </row>
    <row r="61" spans="2:19" ht="15">
      <c r="B61" s="37"/>
      <c r="C61" s="41"/>
      <c r="D61" s="41"/>
      <c r="E61" s="41"/>
      <c r="F61" s="37"/>
      <c r="G61" s="38"/>
      <c r="H61" s="41"/>
      <c r="I61" s="38"/>
      <c r="J61" s="37"/>
      <c r="K61" s="37"/>
      <c r="L61" s="37"/>
      <c r="M61" s="37"/>
      <c r="N61" s="37"/>
      <c r="O61" s="37"/>
      <c r="P61" s="37"/>
      <c r="Q61" s="37"/>
      <c r="R61" s="37"/>
      <c r="S61" s="37"/>
    </row>
    <row r="62" spans="2:19" ht="15">
      <c r="B62" s="37"/>
      <c r="C62" s="41"/>
      <c r="D62" s="41"/>
      <c r="E62" s="41"/>
      <c r="F62" s="37"/>
      <c r="G62" s="38"/>
      <c r="H62" s="41"/>
      <c r="I62" s="38"/>
      <c r="J62" s="37"/>
      <c r="K62" s="37"/>
      <c r="L62" s="37"/>
      <c r="M62" s="37"/>
      <c r="N62" s="37"/>
      <c r="O62" s="37"/>
      <c r="P62" s="37"/>
      <c r="Q62" s="37"/>
      <c r="R62" s="37"/>
      <c r="S62" s="37"/>
    </row>
    <row r="63" spans="2:19" ht="15">
      <c r="B63" s="37"/>
      <c r="C63" s="41"/>
      <c r="D63" s="41"/>
      <c r="E63" s="41"/>
      <c r="F63" s="37"/>
      <c r="G63" s="38"/>
      <c r="H63" s="41"/>
      <c r="I63" s="38"/>
      <c r="J63" s="37"/>
      <c r="K63" s="37"/>
      <c r="L63" s="37"/>
      <c r="M63" s="37"/>
      <c r="N63" s="37"/>
      <c r="O63" s="37"/>
      <c r="P63" s="37"/>
      <c r="Q63" s="37"/>
      <c r="R63" s="37"/>
      <c r="S63" s="37"/>
    </row>
    <row r="64" spans="2:19" ht="15">
      <c r="B64" s="37"/>
      <c r="C64" s="41"/>
      <c r="D64" s="41"/>
      <c r="E64" s="41"/>
      <c r="F64" s="37"/>
      <c r="G64" s="38"/>
      <c r="H64" s="41"/>
      <c r="I64" s="38"/>
      <c r="J64" s="37"/>
      <c r="K64" s="37"/>
      <c r="L64" s="37"/>
      <c r="M64" s="37"/>
      <c r="N64" s="37"/>
      <c r="O64" s="37"/>
      <c r="P64" s="37"/>
      <c r="Q64" s="37"/>
      <c r="R64" s="37"/>
      <c r="S64" s="37"/>
    </row>
    <row r="65" spans="2:19" ht="15">
      <c r="B65" s="37"/>
      <c r="C65" s="41"/>
      <c r="D65" s="41"/>
      <c r="E65" s="41"/>
      <c r="F65" s="37"/>
      <c r="G65" s="38"/>
      <c r="H65" s="41"/>
      <c r="I65" s="38"/>
      <c r="J65" s="37"/>
      <c r="K65" s="37"/>
      <c r="L65" s="37"/>
      <c r="M65" s="37"/>
      <c r="N65" s="37"/>
      <c r="O65" s="37"/>
      <c r="P65" s="37"/>
      <c r="Q65" s="37"/>
      <c r="R65" s="37"/>
      <c r="S65" s="37"/>
    </row>
    <row r="66" spans="2:19" ht="15">
      <c r="B66" s="37"/>
      <c r="C66" s="41"/>
      <c r="D66" s="41"/>
      <c r="E66" s="41"/>
      <c r="F66" s="37"/>
      <c r="G66" s="38"/>
      <c r="H66" s="41"/>
      <c r="I66" s="38"/>
      <c r="J66" s="37"/>
      <c r="K66" s="37"/>
      <c r="L66" s="37"/>
      <c r="M66" s="37"/>
      <c r="N66" s="37"/>
      <c r="O66" s="37"/>
      <c r="P66" s="37"/>
      <c r="Q66" s="37"/>
      <c r="R66" s="37"/>
      <c r="S66" s="37"/>
    </row>
    <row r="67" spans="2:19" ht="15">
      <c r="B67" s="37"/>
      <c r="C67" s="41"/>
      <c r="D67" s="41"/>
      <c r="E67" s="41"/>
      <c r="F67" s="37"/>
      <c r="G67" s="38"/>
      <c r="H67" s="41"/>
      <c r="I67" s="38"/>
      <c r="J67" s="37"/>
      <c r="K67" s="37"/>
      <c r="L67" s="37"/>
      <c r="M67" s="37"/>
      <c r="N67" s="37"/>
      <c r="O67" s="37"/>
      <c r="P67" s="37"/>
      <c r="Q67" s="37"/>
      <c r="R67" s="37"/>
      <c r="S67" s="37"/>
    </row>
    <row r="68" spans="2:19" ht="15">
      <c r="B68" s="37"/>
      <c r="C68" s="41"/>
      <c r="D68" s="41"/>
      <c r="E68" s="41"/>
      <c r="F68" s="37"/>
      <c r="G68" s="38"/>
      <c r="H68" s="41"/>
      <c r="I68" s="38"/>
      <c r="J68" s="37"/>
      <c r="K68" s="37"/>
      <c r="L68" s="37"/>
      <c r="M68" s="37"/>
      <c r="N68" s="37"/>
      <c r="O68" s="37"/>
      <c r="P68" s="37"/>
      <c r="Q68" s="37"/>
      <c r="R68" s="37"/>
      <c r="S68" s="37"/>
    </row>
    <row r="69" spans="2:19" ht="15">
      <c r="B69" s="37"/>
      <c r="C69" s="41"/>
      <c r="D69" s="41"/>
      <c r="E69" s="41"/>
      <c r="F69" s="37"/>
      <c r="G69" s="38"/>
      <c r="H69" s="41"/>
      <c r="I69" s="38"/>
      <c r="J69" s="37"/>
      <c r="K69" s="37"/>
      <c r="L69" s="37"/>
      <c r="M69" s="37"/>
      <c r="N69" s="37"/>
      <c r="O69" s="37"/>
      <c r="P69" s="37"/>
      <c r="Q69" s="37"/>
      <c r="R69" s="37"/>
      <c r="S69" s="37"/>
    </row>
    <row r="70" spans="2:19" ht="15">
      <c r="B70" s="37"/>
      <c r="C70" s="41"/>
      <c r="D70" s="41"/>
      <c r="E70" s="41"/>
      <c r="F70" s="37"/>
      <c r="G70" s="38"/>
      <c r="H70" s="41"/>
      <c r="I70" s="38"/>
      <c r="J70" s="37"/>
      <c r="K70" s="37"/>
      <c r="L70" s="37"/>
      <c r="M70" s="37"/>
      <c r="N70" s="37"/>
      <c r="O70" s="37"/>
      <c r="P70" s="37"/>
      <c r="Q70" s="37"/>
      <c r="R70" s="37"/>
      <c r="S70" s="37"/>
    </row>
    <row r="71" spans="2:19" ht="15">
      <c r="B71" s="37"/>
      <c r="C71" s="41"/>
      <c r="D71" s="41"/>
      <c r="E71" s="41"/>
      <c r="F71" s="37"/>
      <c r="G71" s="38"/>
      <c r="H71" s="41"/>
      <c r="I71" s="38"/>
      <c r="J71" s="37"/>
      <c r="K71" s="37"/>
      <c r="L71" s="37"/>
      <c r="M71" s="37"/>
      <c r="N71" s="37"/>
      <c r="O71" s="37"/>
      <c r="P71" s="37"/>
      <c r="Q71" s="37"/>
      <c r="R71" s="37"/>
      <c r="S71" s="37"/>
    </row>
    <row r="72" spans="2:19" ht="15">
      <c r="B72" s="37"/>
      <c r="C72" s="41"/>
      <c r="D72" s="41"/>
      <c r="E72" s="41"/>
      <c r="F72" s="37"/>
      <c r="G72" s="38"/>
      <c r="H72" s="41"/>
      <c r="I72" s="38"/>
      <c r="J72" s="37"/>
      <c r="K72" s="37"/>
      <c r="L72" s="37"/>
      <c r="M72" s="37"/>
      <c r="N72" s="37"/>
      <c r="O72" s="37"/>
      <c r="P72" s="37"/>
      <c r="Q72" s="37"/>
      <c r="R72" s="37"/>
      <c r="S72" s="37"/>
    </row>
    <row r="73" spans="2:19" ht="15">
      <c r="B73" s="37"/>
      <c r="C73" s="41"/>
      <c r="D73" s="41"/>
      <c r="E73" s="41"/>
      <c r="F73" s="37"/>
      <c r="G73" s="38"/>
      <c r="H73" s="41"/>
      <c r="I73" s="38"/>
      <c r="J73" s="37"/>
      <c r="K73" s="37"/>
      <c r="L73" s="37"/>
      <c r="M73" s="37"/>
      <c r="N73" s="37"/>
      <c r="O73" s="37"/>
      <c r="P73" s="37"/>
      <c r="Q73" s="37"/>
      <c r="R73" s="37"/>
      <c r="S73" s="37"/>
    </row>
    <row r="74" spans="2:19" ht="15">
      <c r="B74" s="37"/>
      <c r="C74" s="41"/>
      <c r="D74" s="41"/>
      <c r="E74" s="41"/>
      <c r="F74" s="37"/>
      <c r="G74" s="38"/>
      <c r="H74" s="41"/>
      <c r="I74" s="38"/>
      <c r="J74" s="37"/>
      <c r="K74" s="37"/>
      <c r="L74" s="37"/>
      <c r="M74" s="37"/>
      <c r="N74" s="37"/>
      <c r="O74" s="37"/>
      <c r="P74" s="37"/>
      <c r="Q74" s="37"/>
      <c r="R74" s="37"/>
      <c r="S74" s="37"/>
    </row>
    <row r="75" spans="2:19" ht="15">
      <c r="B75" s="37"/>
      <c r="C75" s="41"/>
      <c r="D75" s="41"/>
      <c r="E75" s="41"/>
      <c r="F75" s="37"/>
      <c r="G75" s="38"/>
      <c r="H75" s="41"/>
      <c r="I75" s="38"/>
      <c r="J75" s="37"/>
      <c r="K75" s="37"/>
      <c r="L75" s="37"/>
      <c r="M75" s="37"/>
      <c r="N75" s="37"/>
      <c r="O75" s="37"/>
      <c r="P75" s="37"/>
      <c r="Q75" s="37"/>
      <c r="R75" s="37"/>
      <c r="S75" s="37"/>
    </row>
    <row r="76" spans="2:19" ht="15">
      <c r="B76" s="37"/>
      <c r="C76" s="41"/>
      <c r="D76" s="41"/>
      <c r="E76" s="41"/>
      <c r="F76" s="37"/>
      <c r="G76" s="38"/>
      <c r="H76" s="41"/>
      <c r="I76" s="38"/>
      <c r="J76" s="37"/>
      <c r="K76" s="37"/>
      <c r="L76" s="37"/>
      <c r="M76" s="37"/>
      <c r="N76" s="37"/>
      <c r="O76" s="37"/>
      <c r="P76" s="37"/>
      <c r="Q76" s="37"/>
      <c r="R76" s="37"/>
      <c r="S76" s="37"/>
    </row>
    <row r="77" spans="2:19" ht="15">
      <c r="B77" s="37"/>
      <c r="C77" s="41"/>
      <c r="D77" s="41"/>
      <c r="E77" s="41"/>
      <c r="F77" s="37"/>
      <c r="G77" s="38"/>
      <c r="H77" s="41"/>
      <c r="I77" s="38"/>
      <c r="J77" s="37"/>
      <c r="K77" s="37"/>
      <c r="L77" s="37"/>
      <c r="M77" s="37"/>
      <c r="N77" s="37"/>
      <c r="O77" s="37"/>
      <c r="P77" s="37"/>
      <c r="Q77" s="37"/>
      <c r="R77" s="37"/>
      <c r="S77" s="37"/>
    </row>
    <row r="78" spans="2:19" ht="15">
      <c r="B78" s="37"/>
      <c r="C78" s="41"/>
      <c r="D78" s="41"/>
      <c r="E78" s="41"/>
      <c r="F78" s="37"/>
      <c r="G78" s="38"/>
      <c r="H78" s="41"/>
      <c r="I78" s="38"/>
      <c r="J78" s="37"/>
      <c r="K78" s="37"/>
      <c r="L78" s="37"/>
      <c r="M78" s="37"/>
      <c r="N78" s="37"/>
      <c r="O78" s="37"/>
      <c r="P78" s="37"/>
      <c r="Q78" s="37"/>
      <c r="R78" s="37"/>
      <c r="S78" s="37"/>
    </row>
    <row r="79" spans="2:19" ht="15">
      <c r="B79" s="37"/>
      <c r="C79" s="41"/>
      <c r="D79" s="41"/>
      <c r="E79" s="41"/>
      <c r="F79" s="37"/>
      <c r="G79" s="38"/>
      <c r="H79" s="41"/>
      <c r="I79" s="38"/>
      <c r="J79" s="37"/>
      <c r="K79" s="37"/>
      <c r="L79" s="37"/>
      <c r="M79" s="37"/>
      <c r="N79" s="37"/>
      <c r="O79" s="37"/>
      <c r="P79" s="37"/>
      <c r="Q79" s="37"/>
      <c r="R79" s="37"/>
      <c r="S79" s="37"/>
    </row>
    <row r="80" spans="2:19" ht="15">
      <c r="B80" s="37"/>
      <c r="C80" s="41"/>
      <c r="D80" s="41"/>
      <c r="E80" s="41"/>
      <c r="F80" s="37"/>
      <c r="G80" s="38"/>
      <c r="H80" s="41"/>
      <c r="I80" s="38"/>
      <c r="J80" s="37"/>
      <c r="K80" s="37"/>
      <c r="L80" s="37"/>
      <c r="M80" s="37"/>
      <c r="N80" s="37"/>
      <c r="O80" s="37"/>
      <c r="P80" s="37"/>
      <c r="Q80" s="37"/>
      <c r="R80" s="37"/>
      <c r="S80" s="37"/>
    </row>
    <row r="81" spans="2:19" ht="15">
      <c r="B81" s="37"/>
      <c r="C81" s="41"/>
      <c r="D81" s="41"/>
      <c r="E81" s="41"/>
      <c r="F81" s="37"/>
      <c r="G81" s="38"/>
      <c r="H81" s="41"/>
      <c r="I81" s="38"/>
      <c r="J81" s="37"/>
      <c r="K81" s="37"/>
      <c r="L81" s="37"/>
      <c r="M81" s="37"/>
      <c r="N81" s="37"/>
      <c r="O81" s="37"/>
      <c r="P81" s="37"/>
      <c r="Q81" s="37"/>
      <c r="R81" s="37"/>
      <c r="S81" s="37"/>
    </row>
    <row r="82" spans="2:19" ht="15">
      <c r="B82" s="37"/>
      <c r="C82" s="41"/>
      <c r="D82" s="41"/>
      <c r="E82" s="41"/>
      <c r="F82" s="37"/>
      <c r="G82" s="38"/>
      <c r="H82" s="41"/>
      <c r="I82" s="38"/>
      <c r="J82" s="37"/>
      <c r="K82" s="37"/>
      <c r="L82" s="37"/>
      <c r="M82" s="37"/>
      <c r="N82" s="37"/>
      <c r="O82" s="37"/>
      <c r="P82" s="37"/>
      <c r="Q82" s="37"/>
      <c r="R82" s="37"/>
      <c r="S82" s="37"/>
    </row>
    <row r="83" spans="2:19" ht="15">
      <c r="B83" s="37"/>
      <c r="C83" s="41"/>
      <c r="D83" s="41"/>
      <c r="E83" s="41"/>
      <c r="F83" s="37"/>
      <c r="G83" s="38"/>
      <c r="H83" s="41"/>
      <c r="I83" s="38"/>
      <c r="J83" s="37"/>
      <c r="K83" s="37"/>
      <c r="L83" s="37"/>
      <c r="M83" s="37"/>
      <c r="N83" s="37"/>
      <c r="O83" s="37"/>
      <c r="P83" s="37"/>
      <c r="Q83" s="37"/>
      <c r="R83" s="37"/>
      <c r="S83" s="37"/>
    </row>
    <row r="84" spans="2:19" ht="15">
      <c r="B84" s="37"/>
      <c r="C84" s="41"/>
      <c r="D84" s="41"/>
      <c r="E84" s="41"/>
      <c r="F84" s="37"/>
      <c r="G84" s="38"/>
      <c r="H84" s="41"/>
      <c r="I84" s="38"/>
      <c r="J84" s="37"/>
      <c r="K84" s="37"/>
      <c r="L84" s="37"/>
      <c r="M84" s="37"/>
      <c r="N84" s="37"/>
      <c r="O84" s="37"/>
      <c r="P84" s="37"/>
      <c r="Q84" s="37"/>
      <c r="R84" s="37"/>
      <c r="S84" s="37"/>
    </row>
    <row r="85" spans="2:19" ht="15">
      <c r="B85" s="37"/>
      <c r="C85" s="41"/>
      <c r="D85" s="41"/>
      <c r="E85" s="41"/>
      <c r="F85" s="37"/>
      <c r="G85" s="38"/>
      <c r="H85" s="41"/>
      <c r="I85" s="38"/>
      <c r="J85" s="37"/>
      <c r="K85" s="37"/>
      <c r="L85" s="37"/>
      <c r="M85" s="37"/>
      <c r="N85" s="37"/>
      <c r="O85" s="37"/>
      <c r="P85" s="37"/>
      <c r="Q85" s="37"/>
      <c r="R85" s="37"/>
      <c r="S85" s="37"/>
    </row>
    <row r="86" spans="2:19" ht="15">
      <c r="B86" s="37"/>
      <c r="C86" s="41"/>
      <c r="D86" s="41"/>
      <c r="E86" s="41"/>
      <c r="F86" s="37"/>
      <c r="G86" s="38"/>
      <c r="H86" s="41"/>
      <c r="I86" s="38"/>
      <c r="J86" s="37"/>
      <c r="K86" s="37"/>
      <c r="L86" s="37"/>
      <c r="M86" s="37"/>
      <c r="N86" s="37"/>
      <c r="O86" s="37"/>
      <c r="P86" s="37"/>
      <c r="Q86" s="37"/>
      <c r="R86" s="37"/>
      <c r="S86" s="37"/>
    </row>
    <row r="87" spans="7:30" ht="14.25">
      <c r="G87" s="205"/>
      <c r="I87" s="205"/>
      <c r="J87" s="37"/>
      <c r="K87" s="37"/>
      <c r="L87" s="37"/>
      <c r="M87" s="37"/>
      <c r="N87" s="37"/>
      <c r="O87" s="37"/>
      <c r="P87" s="37"/>
      <c r="Q87" s="37"/>
      <c r="R87" s="37"/>
      <c r="S87" s="37"/>
      <c r="T87" s="37"/>
      <c r="U87" s="37"/>
      <c r="V87" s="37"/>
      <c r="W87" s="37"/>
      <c r="X87" s="37"/>
      <c r="Y87" s="37"/>
      <c r="Z87" s="37"/>
      <c r="AA87" s="37"/>
      <c r="AB87" s="37"/>
      <c r="AC87" s="37"/>
      <c r="AD87" s="37"/>
    </row>
    <row r="88" spans="7:30" ht="14.25">
      <c r="G88" s="205"/>
      <c r="I88" s="205"/>
      <c r="J88" s="37"/>
      <c r="K88" s="37"/>
      <c r="L88" s="37"/>
      <c r="M88" s="37"/>
      <c r="N88" s="37"/>
      <c r="O88" s="37"/>
      <c r="P88" s="37"/>
      <c r="Q88" s="37"/>
      <c r="R88" s="37"/>
      <c r="S88" s="37"/>
      <c r="T88" s="37"/>
      <c r="U88" s="37"/>
      <c r="V88" s="37"/>
      <c r="W88" s="37"/>
      <c r="X88" s="37"/>
      <c r="Y88" s="37"/>
      <c r="Z88" s="37"/>
      <c r="AA88" s="37"/>
      <c r="AB88" s="37"/>
      <c r="AC88" s="37"/>
      <c r="AD88" s="37"/>
    </row>
    <row r="89" spans="10:30" ht="14.25">
      <c r="J89" s="37"/>
      <c r="K89" s="37"/>
      <c r="L89" s="37"/>
      <c r="M89" s="37"/>
      <c r="N89" s="37"/>
      <c r="O89" s="37"/>
      <c r="P89" s="37"/>
      <c r="Q89" s="37"/>
      <c r="R89" s="37"/>
      <c r="S89" s="37"/>
      <c r="T89" s="37"/>
      <c r="U89" s="37"/>
      <c r="V89" s="37"/>
      <c r="W89" s="37"/>
      <c r="X89" s="37"/>
      <c r="Y89" s="37"/>
      <c r="Z89" s="37"/>
      <c r="AA89" s="37"/>
      <c r="AB89" s="37"/>
      <c r="AC89" s="37"/>
      <c r="AD89" s="37"/>
    </row>
    <row r="90" spans="10:30" ht="14.25">
      <c r="J90" s="37"/>
      <c r="K90" s="37"/>
      <c r="L90" s="37"/>
      <c r="M90" s="37"/>
      <c r="N90" s="37"/>
      <c r="O90" s="37"/>
      <c r="P90" s="37"/>
      <c r="Q90" s="37"/>
      <c r="R90" s="37"/>
      <c r="S90" s="37"/>
      <c r="T90" s="37"/>
      <c r="U90" s="37"/>
      <c r="V90" s="37"/>
      <c r="W90" s="37"/>
      <c r="X90" s="37"/>
      <c r="Y90" s="37"/>
      <c r="Z90" s="37"/>
      <c r="AA90" s="37"/>
      <c r="AB90" s="37"/>
      <c r="AC90" s="37"/>
      <c r="AD90" s="37"/>
    </row>
    <row r="91" spans="10:30" ht="14.25">
      <c r="J91" s="37"/>
      <c r="K91" s="37"/>
      <c r="L91" s="37"/>
      <c r="M91" s="37"/>
      <c r="N91" s="37"/>
      <c r="O91" s="37"/>
      <c r="P91" s="37"/>
      <c r="Q91" s="37"/>
      <c r="R91" s="37"/>
      <c r="S91" s="37"/>
      <c r="T91" s="37"/>
      <c r="U91" s="37"/>
      <c r="V91" s="37"/>
      <c r="W91" s="37"/>
      <c r="X91" s="37"/>
      <c r="Y91" s="37"/>
      <c r="Z91" s="37"/>
      <c r="AA91" s="37"/>
      <c r="AB91" s="37"/>
      <c r="AC91" s="37"/>
      <c r="AD91" s="37"/>
    </row>
    <row r="92" spans="10:30" ht="14.25">
      <c r="J92" s="37"/>
      <c r="K92" s="37"/>
      <c r="L92" s="37"/>
      <c r="M92" s="37"/>
      <c r="N92" s="37"/>
      <c r="O92" s="37"/>
      <c r="P92" s="37"/>
      <c r="Q92" s="37"/>
      <c r="R92" s="37"/>
      <c r="S92" s="37"/>
      <c r="T92" s="37"/>
      <c r="U92" s="37"/>
      <c r="V92" s="37"/>
      <c r="W92" s="37"/>
      <c r="X92" s="37"/>
      <c r="Y92" s="37"/>
      <c r="Z92" s="37"/>
      <c r="AA92" s="37"/>
      <c r="AB92" s="37"/>
      <c r="AC92" s="37"/>
      <c r="AD92" s="37"/>
    </row>
    <row r="93" spans="10:30" ht="14.25">
      <c r="J93" s="37"/>
      <c r="K93" s="37"/>
      <c r="L93" s="37"/>
      <c r="M93" s="37"/>
      <c r="N93" s="37"/>
      <c r="O93" s="37"/>
      <c r="P93" s="37"/>
      <c r="Q93" s="37"/>
      <c r="R93" s="37"/>
      <c r="S93" s="37"/>
      <c r="T93" s="37"/>
      <c r="U93" s="37"/>
      <c r="V93" s="37"/>
      <c r="W93" s="37"/>
      <c r="X93" s="37"/>
      <c r="Y93" s="37"/>
      <c r="Z93" s="37"/>
      <c r="AA93" s="37"/>
      <c r="AB93" s="37"/>
      <c r="AC93" s="37"/>
      <c r="AD93" s="37"/>
    </row>
    <row r="94" spans="10:30" ht="14.25">
      <c r="J94" s="37"/>
      <c r="K94" s="37"/>
      <c r="L94" s="37"/>
      <c r="M94" s="37"/>
      <c r="N94" s="37"/>
      <c r="O94" s="37"/>
      <c r="P94" s="37"/>
      <c r="Q94" s="37"/>
      <c r="R94" s="37"/>
      <c r="S94" s="37"/>
      <c r="T94" s="37"/>
      <c r="U94" s="37"/>
      <c r="V94" s="37"/>
      <c r="W94" s="37"/>
      <c r="X94" s="37"/>
      <c r="Y94" s="37"/>
      <c r="Z94" s="37"/>
      <c r="AA94" s="37"/>
      <c r="AB94" s="37"/>
      <c r="AC94" s="37"/>
      <c r="AD94" s="37"/>
    </row>
    <row r="95" spans="10:30" ht="14.25">
      <c r="J95" s="37"/>
      <c r="K95" s="37"/>
      <c r="L95" s="37"/>
      <c r="M95" s="37"/>
      <c r="N95" s="37"/>
      <c r="O95" s="37"/>
      <c r="P95" s="37"/>
      <c r="Q95" s="37"/>
      <c r="R95" s="37"/>
      <c r="S95" s="37"/>
      <c r="T95" s="37"/>
      <c r="U95" s="37"/>
      <c r="V95" s="37"/>
      <c r="W95" s="37"/>
      <c r="X95" s="37"/>
      <c r="Y95" s="37"/>
      <c r="Z95" s="37"/>
      <c r="AA95" s="37"/>
      <c r="AB95" s="37"/>
      <c r="AC95" s="37"/>
      <c r="AD95" s="37"/>
    </row>
    <row r="96" spans="10:30" ht="14.25">
      <c r="J96" s="37"/>
      <c r="K96" s="37"/>
      <c r="L96" s="37"/>
      <c r="M96" s="37"/>
      <c r="N96" s="37"/>
      <c r="O96" s="37"/>
      <c r="P96" s="37"/>
      <c r="Q96" s="37"/>
      <c r="R96" s="37"/>
      <c r="S96" s="37"/>
      <c r="T96" s="37"/>
      <c r="U96" s="37"/>
      <c r="V96" s="37"/>
      <c r="W96" s="37"/>
      <c r="X96" s="37"/>
      <c r="Y96" s="37"/>
      <c r="Z96" s="37"/>
      <c r="AA96" s="37"/>
      <c r="AB96" s="37"/>
      <c r="AC96" s="37"/>
      <c r="AD96" s="37"/>
    </row>
    <row r="97" spans="10:30" ht="14.25">
      <c r="J97" s="37"/>
      <c r="K97" s="37"/>
      <c r="L97" s="37"/>
      <c r="M97" s="37"/>
      <c r="N97" s="37"/>
      <c r="O97" s="37"/>
      <c r="P97" s="37"/>
      <c r="Q97" s="37"/>
      <c r="R97" s="37"/>
      <c r="S97" s="37"/>
      <c r="T97" s="37"/>
      <c r="U97" s="37"/>
      <c r="V97" s="37"/>
      <c r="W97" s="37"/>
      <c r="X97" s="37"/>
      <c r="Y97" s="37"/>
      <c r="Z97" s="37"/>
      <c r="AA97" s="37"/>
      <c r="AB97" s="37"/>
      <c r="AC97" s="37"/>
      <c r="AD97" s="37"/>
    </row>
    <row r="98" spans="10:30" ht="14.25">
      <c r="J98" s="37"/>
      <c r="K98" s="37"/>
      <c r="L98" s="37"/>
      <c r="M98" s="37"/>
      <c r="N98" s="37"/>
      <c r="O98" s="37"/>
      <c r="P98" s="37"/>
      <c r="Q98" s="37"/>
      <c r="R98" s="37"/>
      <c r="S98" s="37"/>
      <c r="T98" s="37"/>
      <c r="U98" s="37"/>
      <c r="V98" s="37"/>
      <c r="W98" s="37"/>
      <c r="X98" s="37"/>
      <c r="Y98" s="37"/>
      <c r="Z98" s="37"/>
      <c r="AA98" s="37"/>
      <c r="AB98" s="37"/>
      <c r="AC98" s="37"/>
      <c r="AD98" s="37"/>
    </row>
    <row r="99" spans="10:30" ht="14.25">
      <c r="J99" s="37"/>
      <c r="K99" s="37"/>
      <c r="L99" s="37"/>
      <c r="M99" s="37"/>
      <c r="N99" s="37"/>
      <c r="O99" s="37"/>
      <c r="P99" s="37"/>
      <c r="Q99" s="37"/>
      <c r="R99" s="37"/>
      <c r="S99" s="37"/>
      <c r="T99" s="37"/>
      <c r="U99" s="37"/>
      <c r="V99" s="37"/>
      <c r="W99" s="37"/>
      <c r="X99" s="37"/>
      <c r="Y99" s="37"/>
      <c r="Z99" s="37"/>
      <c r="AA99" s="37"/>
      <c r="AB99" s="37"/>
      <c r="AC99" s="37"/>
      <c r="AD99" s="37"/>
    </row>
    <row r="100" spans="10:30" ht="14.25">
      <c r="J100" s="37"/>
      <c r="K100" s="37"/>
      <c r="L100" s="37"/>
      <c r="M100" s="37"/>
      <c r="N100" s="37"/>
      <c r="O100" s="37"/>
      <c r="P100" s="37"/>
      <c r="Q100" s="37"/>
      <c r="R100" s="37"/>
      <c r="S100" s="37"/>
      <c r="T100" s="37"/>
      <c r="U100" s="37"/>
      <c r="V100" s="37"/>
      <c r="W100" s="37"/>
      <c r="X100" s="37"/>
      <c r="Y100" s="37"/>
      <c r="Z100" s="37"/>
      <c r="AA100" s="37"/>
      <c r="AB100" s="37"/>
      <c r="AC100" s="37"/>
      <c r="AD100" s="37"/>
    </row>
    <row r="101" spans="10:30" ht="14.25">
      <c r="J101" s="37"/>
      <c r="K101" s="37"/>
      <c r="L101" s="37"/>
      <c r="M101" s="37"/>
      <c r="N101" s="37"/>
      <c r="O101" s="37"/>
      <c r="P101" s="37"/>
      <c r="Q101" s="37"/>
      <c r="R101" s="37"/>
      <c r="S101" s="37"/>
      <c r="T101" s="37"/>
      <c r="U101" s="37"/>
      <c r="V101" s="37"/>
      <c r="W101" s="37"/>
      <c r="X101" s="37"/>
      <c r="Y101" s="37"/>
      <c r="Z101" s="37"/>
      <c r="AA101" s="37"/>
      <c r="AB101" s="37"/>
      <c r="AC101" s="37"/>
      <c r="AD101" s="37"/>
    </row>
    <row r="102" spans="10:30" ht="14.25">
      <c r="J102" s="37"/>
      <c r="K102" s="37"/>
      <c r="L102" s="37"/>
      <c r="M102" s="37"/>
      <c r="N102" s="37"/>
      <c r="O102" s="37"/>
      <c r="P102" s="37"/>
      <c r="Q102" s="37"/>
      <c r="R102" s="37"/>
      <c r="S102" s="37"/>
      <c r="T102" s="37"/>
      <c r="U102" s="37"/>
      <c r="V102" s="37"/>
      <c r="W102" s="37"/>
      <c r="X102" s="37"/>
      <c r="Y102" s="37"/>
      <c r="Z102" s="37"/>
      <c r="AA102" s="37"/>
      <c r="AB102" s="37"/>
      <c r="AC102" s="37"/>
      <c r="AD102" s="37"/>
    </row>
    <row r="103" spans="10:30" ht="14.25">
      <c r="J103" s="37"/>
      <c r="K103" s="37"/>
      <c r="L103" s="37"/>
      <c r="M103" s="37"/>
      <c r="N103" s="37"/>
      <c r="O103" s="37"/>
      <c r="P103" s="37"/>
      <c r="Q103" s="37"/>
      <c r="R103" s="37"/>
      <c r="S103" s="37"/>
      <c r="T103" s="37"/>
      <c r="U103" s="37"/>
      <c r="V103" s="37"/>
      <c r="W103" s="37"/>
      <c r="X103" s="37"/>
      <c r="Y103" s="37"/>
      <c r="Z103" s="37"/>
      <c r="AA103" s="37"/>
      <c r="AB103" s="37"/>
      <c r="AC103" s="37"/>
      <c r="AD103" s="37"/>
    </row>
    <row r="104" spans="10:30" ht="14.25">
      <c r="J104" s="37"/>
      <c r="K104" s="37"/>
      <c r="L104" s="37"/>
      <c r="M104" s="37"/>
      <c r="N104" s="37"/>
      <c r="O104" s="37"/>
      <c r="P104" s="37"/>
      <c r="Q104" s="37"/>
      <c r="R104" s="37"/>
      <c r="S104" s="37"/>
      <c r="T104" s="37"/>
      <c r="U104" s="37"/>
      <c r="V104" s="37"/>
      <c r="W104" s="37"/>
      <c r="X104" s="37"/>
      <c r="Y104" s="37"/>
      <c r="Z104" s="37"/>
      <c r="AA104" s="37"/>
      <c r="AB104" s="37"/>
      <c r="AC104" s="37"/>
      <c r="AD104" s="37"/>
    </row>
    <row r="105" spans="10:30" ht="14.25">
      <c r="J105" s="37"/>
      <c r="K105" s="37"/>
      <c r="L105" s="37"/>
      <c r="M105" s="37"/>
      <c r="N105" s="37"/>
      <c r="O105" s="37"/>
      <c r="P105" s="37"/>
      <c r="Q105" s="37"/>
      <c r="R105" s="37"/>
      <c r="S105" s="37"/>
      <c r="T105" s="37"/>
      <c r="U105" s="37"/>
      <c r="V105" s="37"/>
      <c r="W105" s="37"/>
      <c r="X105" s="37"/>
      <c r="Y105" s="37"/>
      <c r="Z105" s="37"/>
      <c r="AA105" s="37"/>
      <c r="AB105" s="37"/>
      <c r="AC105" s="37"/>
      <c r="AD105" s="37"/>
    </row>
    <row r="106" spans="10:30" ht="14.25">
      <c r="J106" s="37"/>
      <c r="K106" s="37"/>
      <c r="L106" s="37"/>
      <c r="M106" s="37"/>
      <c r="N106" s="37"/>
      <c r="O106" s="37"/>
      <c r="P106" s="37"/>
      <c r="Q106" s="37"/>
      <c r="R106" s="37"/>
      <c r="S106" s="37"/>
      <c r="T106" s="37"/>
      <c r="U106" s="37"/>
      <c r="V106" s="37"/>
      <c r="W106" s="37"/>
      <c r="X106" s="37"/>
      <c r="Y106" s="37"/>
      <c r="Z106" s="37"/>
      <c r="AA106" s="37"/>
      <c r="AB106" s="37"/>
      <c r="AC106" s="37"/>
      <c r="AD106" s="37"/>
    </row>
    <row r="107" spans="10:30" ht="14.25">
      <c r="J107" s="37"/>
      <c r="K107" s="37"/>
      <c r="L107" s="37"/>
      <c r="M107" s="37"/>
      <c r="N107" s="37"/>
      <c r="O107" s="37"/>
      <c r="P107" s="37"/>
      <c r="Q107" s="37"/>
      <c r="R107" s="37"/>
      <c r="S107" s="37"/>
      <c r="T107" s="37"/>
      <c r="U107" s="37"/>
      <c r="V107" s="37"/>
      <c r="W107" s="37"/>
      <c r="X107" s="37"/>
      <c r="Y107" s="37"/>
      <c r="Z107" s="37"/>
      <c r="AA107" s="37"/>
      <c r="AB107" s="37"/>
      <c r="AC107" s="37"/>
      <c r="AD107" s="37"/>
    </row>
    <row r="108" spans="10:30" ht="14.25">
      <c r="J108" s="37"/>
      <c r="K108" s="37"/>
      <c r="L108" s="37"/>
      <c r="M108" s="37"/>
      <c r="N108" s="37"/>
      <c r="O108" s="37"/>
      <c r="P108" s="37"/>
      <c r="Q108" s="37"/>
      <c r="R108" s="37"/>
      <c r="S108" s="37"/>
      <c r="T108" s="37"/>
      <c r="U108" s="37"/>
      <c r="V108" s="37"/>
      <c r="W108" s="37"/>
      <c r="X108" s="37"/>
      <c r="Y108" s="37"/>
      <c r="Z108" s="37"/>
      <c r="AA108" s="37"/>
      <c r="AB108" s="37"/>
      <c r="AC108" s="37"/>
      <c r="AD108" s="37"/>
    </row>
    <row r="109" spans="10:30" ht="14.25">
      <c r="J109" s="37"/>
      <c r="K109" s="37"/>
      <c r="L109" s="37"/>
      <c r="M109" s="37"/>
      <c r="N109" s="37"/>
      <c r="O109" s="37"/>
      <c r="P109" s="37"/>
      <c r="Q109" s="37"/>
      <c r="R109" s="37"/>
      <c r="S109" s="37"/>
      <c r="T109" s="37"/>
      <c r="U109" s="37"/>
      <c r="V109" s="37"/>
      <c r="W109" s="37"/>
      <c r="X109" s="37"/>
      <c r="Y109" s="37"/>
      <c r="Z109" s="37"/>
      <c r="AA109" s="37"/>
      <c r="AB109" s="37"/>
      <c r="AC109" s="37"/>
      <c r="AD109" s="37"/>
    </row>
    <row r="110" spans="10:30" ht="14.25">
      <c r="J110" s="37"/>
      <c r="K110" s="37"/>
      <c r="L110" s="37"/>
      <c r="M110" s="37"/>
      <c r="N110" s="37"/>
      <c r="O110" s="37"/>
      <c r="P110" s="37"/>
      <c r="Q110" s="37"/>
      <c r="R110" s="37"/>
      <c r="S110" s="37"/>
      <c r="T110" s="37"/>
      <c r="U110" s="37"/>
      <c r="V110" s="37"/>
      <c r="W110" s="37"/>
      <c r="X110" s="37"/>
      <c r="Y110" s="37"/>
      <c r="Z110" s="37"/>
      <c r="AA110" s="37"/>
      <c r="AB110" s="37"/>
      <c r="AC110" s="37"/>
      <c r="AD110" s="37"/>
    </row>
    <row r="111" spans="10:30" ht="14.25">
      <c r="J111" s="37"/>
      <c r="K111" s="37"/>
      <c r="L111" s="37"/>
      <c r="M111" s="37"/>
      <c r="N111" s="37"/>
      <c r="O111" s="37"/>
      <c r="P111" s="37"/>
      <c r="Q111" s="37"/>
      <c r="R111" s="37"/>
      <c r="S111" s="37"/>
      <c r="T111" s="37"/>
      <c r="U111" s="37"/>
      <c r="V111" s="37"/>
      <c r="W111" s="37"/>
      <c r="X111" s="37"/>
      <c r="Y111" s="37"/>
      <c r="Z111" s="37"/>
      <c r="AA111" s="37"/>
      <c r="AB111" s="37"/>
      <c r="AC111" s="37"/>
      <c r="AD111" s="37"/>
    </row>
    <row r="112" spans="10:30" ht="14.25">
      <c r="J112" s="37"/>
      <c r="K112" s="37"/>
      <c r="L112" s="37"/>
      <c r="M112" s="37"/>
      <c r="N112" s="37"/>
      <c r="O112" s="37"/>
      <c r="P112" s="37"/>
      <c r="Q112" s="37"/>
      <c r="R112" s="37"/>
      <c r="S112" s="37"/>
      <c r="T112" s="37"/>
      <c r="U112" s="37"/>
      <c r="V112" s="37"/>
      <c r="W112" s="37"/>
      <c r="X112" s="37"/>
      <c r="Y112" s="37"/>
      <c r="Z112" s="37"/>
      <c r="AA112" s="37"/>
      <c r="AB112" s="37"/>
      <c r="AC112" s="37"/>
      <c r="AD112" s="37"/>
    </row>
    <row r="113" spans="10:30" ht="14.25">
      <c r="J113" s="37"/>
      <c r="K113" s="37"/>
      <c r="L113" s="37"/>
      <c r="M113" s="37"/>
      <c r="N113" s="37"/>
      <c r="O113" s="37"/>
      <c r="P113" s="37"/>
      <c r="Q113" s="37"/>
      <c r="R113" s="37"/>
      <c r="S113" s="37"/>
      <c r="T113" s="37"/>
      <c r="U113" s="37"/>
      <c r="V113" s="37"/>
      <c r="W113" s="37"/>
      <c r="X113" s="37"/>
      <c r="Y113" s="37"/>
      <c r="Z113" s="37"/>
      <c r="AA113" s="37"/>
      <c r="AB113" s="37"/>
      <c r="AC113" s="37"/>
      <c r="AD113" s="37"/>
    </row>
    <row r="114" spans="10:30" ht="14.25">
      <c r="J114" s="37"/>
      <c r="K114" s="37"/>
      <c r="L114" s="37"/>
      <c r="M114" s="37"/>
      <c r="N114" s="37"/>
      <c r="O114" s="37"/>
      <c r="P114" s="37"/>
      <c r="Q114" s="37"/>
      <c r="R114" s="37"/>
      <c r="S114" s="37"/>
      <c r="T114" s="37"/>
      <c r="U114" s="37"/>
      <c r="V114" s="37"/>
      <c r="W114" s="37"/>
      <c r="X114" s="37"/>
      <c r="Y114" s="37"/>
      <c r="Z114" s="37"/>
      <c r="AA114" s="37"/>
      <c r="AB114" s="37"/>
      <c r="AC114" s="37"/>
      <c r="AD114" s="37"/>
    </row>
    <row r="115" spans="10:30" ht="14.25">
      <c r="J115" s="37"/>
      <c r="K115" s="37"/>
      <c r="L115" s="37"/>
      <c r="M115" s="37"/>
      <c r="N115" s="37"/>
      <c r="O115" s="37"/>
      <c r="P115" s="37"/>
      <c r="Q115" s="37"/>
      <c r="R115" s="37"/>
      <c r="S115" s="37"/>
      <c r="T115" s="37"/>
      <c r="U115" s="37"/>
      <c r="V115" s="37"/>
      <c r="W115" s="37"/>
      <c r="X115" s="37"/>
      <c r="Y115" s="37"/>
      <c r="Z115" s="37"/>
      <c r="AA115" s="37"/>
      <c r="AB115" s="37"/>
      <c r="AC115" s="37"/>
      <c r="AD115" s="37"/>
    </row>
    <row r="116" spans="10:30" ht="14.25">
      <c r="J116" s="37"/>
      <c r="K116" s="37"/>
      <c r="L116" s="37"/>
      <c r="M116" s="37"/>
      <c r="N116" s="37"/>
      <c r="O116" s="37"/>
      <c r="P116" s="37"/>
      <c r="Q116" s="37"/>
      <c r="R116" s="37"/>
      <c r="S116" s="37"/>
      <c r="T116" s="37"/>
      <c r="U116" s="37"/>
      <c r="V116" s="37"/>
      <c r="W116" s="37"/>
      <c r="X116" s="37"/>
      <c r="Y116" s="37"/>
      <c r="Z116" s="37"/>
      <c r="AA116" s="37"/>
      <c r="AB116" s="37"/>
      <c r="AC116" s="37"/>
      <c r="AD116" s="37"/>
    </row>
    <row r="117" spans="10:30" ht="14.25">
      <c r="J117" s="37"/>
      <c r="K117" s="37"/>
      <c r="L117" s="37"/>
      <c r="M117" s="37"/>
      <c r="N117" s="37"/>
      <c r="O117" s="37"/>
      <c r="P117" s="37"/>
      <c r="Q117" s="37"/>
      <c r="R117" s="37"/>
      <c r="S117" s="37"/>
      <c r="T117" s="37"/>
      <c r="U117" s="37"/>
      <c r="V117" s="37"/>
      <c r="W117" s="37"/>
      <c r="X117" s="37"/>
      <c r="Y117" s="37"/>
      <c r="Z117" s="37"/>
      <c r="AA117" s="37"/>
      <c r="AB117" s="37"/>
      <c r="AC117" s="37"/>
      <c r="AD117" s="37"/>
    </row>
    <row r="118" spans="10:30" ht="14.25">
      <c r="J118" s="37"/>
      <c r="K118" s="37"/>
      <c r="L118" s="37"/>
      <c r="M118" s="37"/>
      <c r="N118" s="37"/>
      <c r="O118" s="37"/>
      <c r="P118" s="37"/>
      <c r="Q118" s="37"/>
      <c r="R118" s="37"/>
      <c r="S118" s="37"/>
      <c r="T118" s="37"/>
      <c r="U118" s="37"/>
      <c r="V118" s="37"/>
      <c r="W118" s="37"/>
      <c r="X118" s="37"/>
      <c r="Y118" s="37"/>
      <c r="Z118" s="37"/>
      <c r="AA118" s="37"/>
      <c r="AB118" s="37"/>
      <c r="AC118" s="37"/>
      <c r="AD118" s="37"/>
    </row>
    <row r="119" spans="10:30" ht="14.25">
      <c r="J119" s="37"/>
      <c r="K119" s="37"/>
      <c r="L119" s="37"/>
      <c r="M119" s="37"/>
      <c r="N119" s="37"/>
      <c r="O119" s="37"/>
      <c r="P119" s="37"/>
      <c r="Q119" s="37"/>
      <c r="R119" s="37"/>
      <c r="S119" s="37"/>
      <c r="T119" s="37"/>
      <c r="U119" s="37"/>
      <c r="V119" s="37"/>
      <c r="W119" s="37"/>
      <c r="X119" s="37"/>
      <c r="Y119" s="37"/>
      <c r="Z119" s="37"/>
      <c r="AA119" s="37"/>
      <c r="AB119" s="37"/>
      <c r="AC119" s="37"/>
      <c r="AD119" s="37"/>
    </row>
    <row r="120" spans="10:30" ht="14.25">
      <c r="J120" s="37"/>
      <c r="K120" s="37"/>
      <c r="L120" s="37"/>
      <c r="M120" s="37"/>
      <c r="N120" s="37"/>
      <c r="O120" s="37"/>
      <c r="P120" s="37"/>
      <c r="Q120" s="37"/>
      <c r="R120" s="37"/>
      <c r="S120" s="37"/>
      <c r="T120" s="37"/>
      <c r="U120" s="37"/>
      <c r="V120" s="37"/>
      <c r="W120" s="37"/>
      <c r="X120" s="37"/>
      <c r="Y120" s="37"/>
      <c r="Z120" s="37"/>
      <c r="AA120" s="37"/>
      <c r="AB120" s="37"/>
      <c r="AC120" s="37"/>
      <c r="AD120" s="37"/>
    </row>
    <row r="121" spans="10:30" ht="14.25">
      <c r="J121" s="37"/>
      <c r="K121" s="37"/>
      <c r="L121" s="37"/>
      <c r="M121" s="37"/>
      <c r="N121" s="37"/>
      <c r="O121" s="37"/>
      <c r="P121" s="37"/>
      <c r="Q121" s="37"/>
      <c r="R121" s="37"/>
      <c r="S121" s="37"/>
      <c r="T121" s="37"/>
      <c r="U121" s="37"/>
      <c r="V121" s="37"/>
      <c r="W121" s="37"/>
      <c r="X121" s="37"/>
      <c r="Y121" s="37"/>
      <c r="Z121" s="37"/>
      <c r="AA121" s="37"/>
      <c r="AB121" s="37"/>
      <c r="AC121" s="37"/>
      <c r="AD121" s="37"/>
    </row>
    <row r="122" spans="10:30" ht="14.25">
      <c r="J122" s="37"/>
      <c r="K122" s="37"/>
      <c r="L122" s="37"/>
      <c r="M122" s="37"/>
      <c r="N122" s="37"/>
      <c r="O122" s="37"/>
      <c r="P122" s="37"/>
      <c r="Q122" s="37"/>
      <c r="R122" s="37"/>
      <c r="S122" s="37"/>
      <c r="T122" s="37"/>
      <c r="U122" s="37"/>
      <c r="V122" s="37"/>
      <c r="W122" s="37"/>
      <c r="X122" s="37"/>
      <c r="Y122" s="37"/>
      <c r="Z122" s="37"/>
      <c r="AA122" s="37"/>
      <c r="AB122" s="37"/>
      <c r="AC122" s="37"/>
      <c r="AD122" s="37"/>
    </row>
    <row r="123" spans="10:30" ht="14.25">
      <c r="J123" s="37"/>
      <c r="K123" s="37"/>
      <c r="L123" s="37"/>
      <c r="M123" s="37"/>
      <c r="N123" s="37"/>
      <c r="O123" s="37"/>
      <c r="P123" s="37"/>
      <c r="Q123" s="37"/>
      <c r="R123" s="37"/>
      <c r="S123" s="37"/>
      <c r="T123" s="37"/>
      <c r="U123" s="37"/>
      <c r="V123" s="37"/>
      <c r="W123" s="37"/>
      <c r="X123" s="37"/>
      <c r="Y123" s="37"/>
      <c r="Z123" s="37"/>
      <c r="AA123" s="37"/>
      <c r="AB123" s="37"/>
      <c r="AC123" s="37"/>
      <c r="AD123" s="37"/>
    </row>
    <row r="124" spans="10:30" ht="14.25">
      <c r="J124" s="37"/>
      <c r="K124" s="37"/>
      <c r="L124" s="37"/>
      <c r="M124" s="37"/>
      <c r="N124" s="37"/>
      <c r="O124" s="37"/>
      <c r="P124" s="37"/>
      <c r="Q124" s="37"/>
      <c r="R124" s="37"/>
      <c r="S124" s="37"/>
      <c r="T124" s="37"/>
      <c r="U124" s="37"/>
      <c r="V124" s="37"/>
      <c r="W124" s="37"/>
      <c r="X124" s="37"/>
      <c r="Y124" s="37"/>
      <c r="Z124" s="37"/>
      <c r="AA124" s="37"/>
      <c r="AB124" s="37"/>
      <c r="AC124" s="37"/>
      <c r="AD124" s="37"/>
    </row>
    <row r="125" spans="10:30" ht="14.25">
      <c r="J125" s="37"/>
      <c r="K125" s="37"/>
      <c r="L125" s="37"/>
      <c r="M125" s="37"/>
      <c r="N125" s="37"/>
      <c r="O125" s="37"/>
      <c r="P125" s="37"/>
      <c r="Q125" s="37"/>
      <c r="R125" s="37"/>
      <c r="S125" s="37"/>
      <c r="T125" s="37"/>
      <c r="U125" s="37"/>
      <c r="V125" s="37"/>
      <c r="W125" s="37"/>
      <c r="X125" s="37"/>
      <c r="Y125" s="37"/>
      <c r="Z125" s="37"/>
      <c r="AA125" s="37"/>
      <c r="AB125" s="37"/>
      <c r="AC125" s="37"/>
      <c r="AD125" s="37"/>
    </row>
    <row r="126" spans="10:30" ht="14.25">
      <c r="J126" s="37"/>
      <c r="K126" s="37"/>
      <c r="L126" s="37"/>
      <c r="M126" s="37"/>
      <c r="N126" s="37"/>
      <c r="O126" s="37"/>
      <c r="P126" s="37"/>
      <c r="Q126" s="37"/>
      <c r="R126" s="37"/>
      <c r="S126" s="37"/>
      <c r="T126" s="37"/>
      <c r="U126" s="37"/>
      <c r="V126" s="37"/>
      <c r="W126" s="37"/>
      <c r="X126" s="37"/>
      <c r="Y126" s="37"/>
      <c r="Z126" s="37"/>
      <c r="AA126" s="37"/>
      <c r="AB126" s="37"/>
      <c r="AC126" s="37"/>
      <c r="AD126" s="37"/>
    </row>
    <row r="127" spans="10:30" ht="14.25">
      <c r="J127" s="37"/>
      <c r="K127" s="37"/>
      <c r="L127" s="37"/>
      <c r="M127" s="37"/>
      <c r="N127" s="37"/>
      <c r="O127" s="37"/>
      <c r="P127" s="37"/>
      <c r="Q127" s="37"/>
      <c r="R127" s="37"/>
      <c r="S127" s="37"/>
      <c r="T127" s="37"/>
      <c r="U127" s="37"/>
      <c r="V127" s="37"/>
      <c r="W127" s="37"/>
      <c r="X127" s="37"/>
      <c r="Y127" s="37"/>
      <c r="Z127" s="37"/>
      <c r="AA127" s="37"/>
      <c r="AB127" s="37"/>
      <c r="AC127" s="37"/>
      <c r="AD127" s="37"/>
    </row>
    <row r="128" spans="10:30" ht="14.25">
      <c r="J128" s="37"/>
      <c r="K128" s="37"/>
      <c r="L128" s="37"/>
      <c r="M128" s="37"/>
      <c r="N128" s="37"/>
      <c r="O128" s="37"/>
      <c r="P128" s="37"/>
      <c r="Q128" s="37"/>
      <c r="R128" s="37"/>
      <c r="S128" s="37"/>
      <c r="T128" s="37"/>
      <c r="U128" s="37"/>
      <c r="V128" s="37"/>
      <c r="W128" s="37"/>
      <c r="X128" s="37"/>
      <c r="Y128" s="37"/>
      <c r="Z128" s="37"/>
      <c r="AA128" s="37"/>
      <c r="AB128" s="37"/>
      <c r="AC128" s="37"/>
      <c r="AD128" s="37"/>
    </row>
    <row r="129" spans="10:30" ht="14.25">
      <c r="J129" s="37"/>
      <c r="K129" s="37"/>
      <c r="L129" s="37"/>
      <c r="M129" s="37"/>
      <c r="N129" s="37"/>
      <c r="O129" s="37"/>
      <c r="P129" s="37"/>
      <c r="Q129" s="37"/>
      <c r="R129" s="37"/>
      <c r="S129" s="37"/>
      <c r="T129" s="37"/>
      <c r="U129" s="37"/>
      <c r="V129" s="37"/>
      <c r="W129" s="37"/>
      <c r="X129" s="37"/>
      <c r="Y129" s="37"/>
      <c r="Z129" s="37"/>
      <c r="AA129" s="37"/>
      <c r="AB129" s="37"/>
      <c r="AC129" s="37"/>
      <c r="AD129" s="37"/>
    </row>
    <row r="130" spans="10:30" ht="14.25">
      <c r="J130" s="37"/>
      <c r="K130" s="37"/>
      <c r="L130" s="37"/>
      <c r="M130" s="37"/>
      <c r="N130" s="37"/>
      <c r="O130" s="37"/>
      <c r="P130" s="37"/>
      <c r="Q130" s="37"/>
      <c r="R130" s="37"/>
      <c r="S130" s="37"/>
      <c r="T130" s="37"/>
      <c r="U130" s="37"/>
      <c r="V130" s="37"/>
      <c r="W130" s="37"/>
      <c r="X130" s="37"/>
      <c r="Y130" s="37"/>
      <c r="Z130" s="37"/>
      <c r="AA130" s="37"/>
      <c r="AB130" s="37"/>
      <c r="AC130" s="37"/>
      <c r="AD130" s="37"/>
    </row>
    <row r="131" spans="10:30" ht="14.25">
      <c r="J131" s="37"/>
      <c r="K131" s="37"/>
      <c r="L131" s="37"/>
      <c r="M131" s="37"/>
      <c r="N131" s="37"/>
      <c r="O131" s="37"/>
      <c r="P131" s="37"/>
      <c r="Q131" s="37"/>
      <c r="R131" s="37"/>
      <c r="S131" s="37"/>
      <c r="T131" s="37"/>
      <c r="U131" s="37"/>
      <c r="V131" s="37"/>
      <c r="W131" s="37"/>
      <c r="X131" s="37"/>
      <c r="Y131" s="37"/>
      <c r="Z131" s="37"/>
      <c r="AA131" s="37"/>
      <c r="AB131" s="37"/>
      <c r="AC131" s="37"/>
      <c r="AD131" s="37"/>
    </row>
    <row r="132" spans="10:30" ht="14.25">
      <c r="J132" s="37"/>
      <c r="K132" s="37"/>
      <c r="L132" s="37"/>
      <c r="M132" s="37"/>
      <c r="N132" s="37"/>
      <c r="O132" s="37"/>
      <c r="P132" s="37"/>
      <c r="Q132" s="37"/>
      <c r="R132" s="37"/>
      <c r="S132" s="37"/>
      <c r="T132" s="37"/>
      <c r="U132" s="37"/>
      <c r="V132" s="37"/>
      <c r="W132" s="37"/>
      <c r="X132" s="37"/>
      <c r="Y132" s="37"/>
      <c r="Z132" s="37"/>
      <c r="AA132" s="37"/>
      <c r="AB132" s="37"/>
      <c r="AC132" s="37"/>
      <c r="AD132" s="37"/>
    </row>
    <row r="133" spans="10:30" ht="14.25">
      <c r="J133" s="37"/>
      <c r="K133" s="37"/>
      <c r="L133" s="37"/>
      <c r="M133" s="37"/>
      <c r="N133" s="37"/>
      <c r="O133" s="37"/>
      <c r="P133" s="37"/>
      <c r="Q133" s="37"/>
      <c r="R133" s="37"/>
      <c r="S133" s="37"/>
      <c r="T133" s="37"/>
      <c r="U133" s="37"/>
      <c r="V133" s="37"/>
      <c r="W133" s="37"/>
      <c r="X133" s="37"/>
      <c r="Y133" s="37"/>
      <c r="Z133" s="37"/>
      <c r="AA133" s="37"/>
      <c r="AB133" s="37"/>
      <c r="AC133" s="37"/>
      <c r="AD133" s="37"/>
    </row>
    <row r="134" spans="10:30" ht="14.25">
      <c r="J134" s="37"/>
      <c r="K134" s="37"/>
      <c r="L134" s="37"/>
      <c r="M134" s="37"/>
      <c r="N134" s="37"/>
      <c r="O134" s="37"/>
      <c r="P134" s="37"/>
      <c r="Q134" s="37"/>
      <c r="R134" s="37"/>
      <c r="S134" s="37"/>
      <c r="T134" s="37"/>
      <c r="U134" s="37"/>
      <c r="V134" s="37"/>
      <c r="W134" s="37"/>
      <c r="X134" s="37"/>
      <c r="Y134" s="37"/>
      <c r="Z134" s="37"/>
      <c r="AA134" s="37"/>
      <c r="AB134" s="37"/>
      <c r="AC134" s="37"/>
      <c r="AD134" s="37"/>
    </row>
    <row r="135" spans="10:30" ht="14.25">
      <c r="J135" s="37"/>
      <c r="K135" s="37"/>
      <c r="L135" s="37"/>
      <c r="M135" s="37"/>
      <c r="N135" s="37"/>
      <c r="O135" s="37"/>
      <c r="P135" s="37"/>
      <c r="Q135" s="37"/>
      <c r="R135" s="37"/>
      <c r="S135" s="37"/>
      <c r="T135" s="37"/>
      <c r="U135" s="37"/>
      <c r="V135" s="37"/>
      <c r="W135" s="37"/>
      <c r="X135" s="37"/>
      <c r="Y135" s="37"/>
      <c r="Z135" s="37"/>
      <c r="AA135" s="37"/>
      <c r="AB135" s="37"/>
      <c r="AC135" s="37"/>
      <c r="AD135" s="37"/>
    </row>
    <row r="136" spans="10:30" ht="14.25">
      <c r="J136" s="37"/>
      <c r="K136" s="37"/>
      <c r="L136" s="37"/>
      <c r="M136" s="37"/>
      <c r="N136" s="37"/>
      <c r="O136" s="37"/>
      <c r="P136" s="37"/>
      <c r="Q136" s="37"/>
      <c r="R136" s="37"/>
      <c r="S136" s="37"/>
      <c r="T136" s="37"/>
      <c r="U136" s="37"/>
      <c r="V136" s="37"/>
      <c r="W136" s="37"/>
      <c r="X136" s="37"/>
      <c r="Y136" s="37"/>
      <c r="Z136" s="37"/>
      <c r="AA136" s="37"/>
      <c r="AB136" s="37"/>
      <c r="AC136" s="37"/>
      <c r="AD136" s="37"/>
    </row>
    <row r="137" spans="10:30" ht="14.25">
      <c r="J137" s="37"/>
      <c r="K137" s="37"/>
      <c r="L137" s="37"/>
      <c r="M137" s="37"/>
      <c r="N137" s="37"/>
      <c r="O137" s="37"/>
      <c r="P137" s="37"/>
      <c r="Q137" s="37"/>
      <c r="R137" s="37"/>
      <c r="S137" s="37"/>
      <c r="T137" s="37"/>
      <c r="U137" s="37"/>
      <c r="V137" s="37"/>
      <c r="W137" s="37"/>
      <c r="X137" s="37"/>
      <c r="Y137" s="37"/>
      <c r="Z137" s="37"/>
      <c r="AA137" s="37"/>
      <c r="AB137" s="37"/>
      <c r="AC137" s="37"/>
      <c r="AD137" s="37"/>
    </row>
    <row r="138" spans="10:30" ht="14.25">
      <c r="J138" s="37"/>
      <c r="K138" s="37"/>
      <c r="L138" s="37"/>
      <c r="M138" s="37"/>
      <c r="N138" s="37"/>
      <c r="O138" s="37"/>
      <c r="P138" s="37"/>
      <c r="Q138" s="37"/>
      <c r="R138" s="37"/>
      <c r="S138" s="37"/>
      <c r="T138" s="37"/>
      <c r="U138" s="37"/>
      <c r="V138" s="37"/>
      <c r="W138" s="37"/>
      <c r="X138" s="37"/>
      <c r="Y138" s="37"/>
      <c r="Z138" s="37"/>
      <c r="AA138" s="37"/>
      <c r="AB138" s="37"/>
      <c r="AC138" s="37"/>
      <c r="AD138" s="37"/>
    </row>
    <row r="139" spans="10:30" ht="14.25">
      <c r="J139" s="37"/>
      <c r="K139" s="37"/>
      <c r="L139" s="37"/>
      <c r="M139" s="37"/>
      <c r="N139" s="37"/>
      <c r="O139" s="37"/>
      <c r="P139" s="37"/>
      <c r="Q139" s="37"/>
      <c r="R139" s="37"/>
      <c r="S139" s="37"/>
      <c r="T139" s="37"/>
      <c r="U139" s="37"/>
      <c r="V139" s="37"/>
      <c r="W139" s="37"/>
      <c r="X139" s="37"/>
      <c r="Y139" s="37"/>
      <c r="Z139" s="37"/>
      <c r="AA139" s="37"/>
      <c r="AB139" s="37"/>
      <c r="AC139" s="37"/>
      <c r="AD139" s="37"/>
    </row>
    <row r="140" spans="10:30" ht="14.25">
      <c r="J140" s="37"/>
      <c r="K140" s="37"/>
      <c r="L140" s="37"/>
      <c r="M140" s="37"/>
      <c r="N140" s="37"/>
      <c r="O140" s="37"/>
      <c r="P140" s="37"/>
      <c r="Q140" s="37"/>
      <c r="R140" s="37"/>
      <c r="S140" s="37"/>
      <c r="T140" s="37"/>
      <c r="U140" s="37"/>
      <c r="V140" s="37"/>
      <c r="W140" s="37"/>
      <c r="X140" s="37"/>
      <c r="Y140" s="37"/>
      <c r="Z140" s="37"/>
      <c r="AA140" s="37"/>
      <c r="AB140" s="37"/>
      <c r="AC140" s="37"/>
      <c r="AD140" s="37"/>
    </row>
    <row r="141" spans="10:30" ht="14.25">
      <c r="J141" s="37"/>
      <c r="K141" s="37"/>
      <c r="L141" s="37"/>
      <c r="M141" s="37"/>
      <c r="N141" s="37"/>
      <c r="O141" s="37"/>
      <c r="P141" s="37"/>
      <c r="Q141" s="37"/>
      <c r="R141" s="37"/>
      <c r="S141" s="37"/>
      <c r="T141" s="37"/>
      <c r="U141" s="37"/>
      <c r="V141" s="37"/>
      <c r="W141" s="37"/>
      <c r="X141" s="37"/>
      <c r="Y141" s="37"/>
      <c r="Z141" s="37"/>
      <c r="AA141" s="37"/>
      <c r="AB141" s="37"/>
      <c r="AC141" s="37"/>
      <c r="AD141" s="37"/>
    </row>
    <row r="142" spans="10:30" ht="14.25">
      <c r="J142" s="37"/>
      <c r="K142" s="37"/>
      <c r="L142" s="37"/>
      <c r="M142" s="37"/>
      <c r="N142" s="37"/>
      <c r="O142" s="37"/>
      <c r="P142" s="37"/>
      <c r="Q142" s="37"/>
      <c r="R142" s="37"/>
      <c r="S142" s="37"/>
      <c r="T142" s="37"/>
      <c r="U142" s="37"/>
      <c r="V142" s="37"/>
      <c r="W142" s="37"/>
      <c r="X142" s="37"/>
      <c r="Y142" s="37"/>
      <c r="Z142" s="37"/>
      <c r="AA142" s="37"/>
      <c r="AB142" s="37"/>
      <c r="AC142" s="37"/>
      <c r="AD142" s="37"/>
    </row>
    <row r="143" spans="10:30" ht="14.25">
      <c r="J143" s="37"/>
      <c r="K143" s="37"/>
      <c r="L143" s="37"/>
      <c r="M143" s="37"/>
      <c r="N143" s="37"/>
      <c r="O143" s="37"/>
      <c r="P143" s="37"/>
      <c r="Q143" s="37"/>
      <c r="R143" s="37"/>
      <c r="S143" s="37"/>
      <c r="T143" s="37"/>
      <c r="U143" s="37"/>
      <c r="V143" s="37"/>
      <c r="W143" s="37"/>
      <c r="X143" s="37"/>
      <c r="Y143" s="37"/>
      <c r="Z143" s="37"/>
      <c r="AA143" s="37"/>
      <c r="AB143" s="37"/>
      <c r="AC143" s="37"/>
      <c r="AD143" s="37"/>
    </row>
    <row r="144" spans="10:30" ht="14.25">
      <c r="J144" s="37"/>
      <c r="K144" s="37"/>
      <c r="L144" s="37"/>
      <c r="M144" s="37"/>
      <c r="N144" s="37"/>
      <c r="O144" s="37"/>
      <c r="P144" s="37"/>
      <c r="Q144" s="37"/>
      <c r="R144" s="37"/>
      <c r="S144" s="37"/>
      <c r="T144" s="37"/>
      <c r="U144" s="37"/>
      <c r="V144" s="37"/>
      <c r="W144" s="37"/>
      <c r="X144" s="37"/>
      <c r="Y144" s="37"/>
      <c r="Z144" s="37"/>
      <c r="AA144" s="37"/>
      <c r="AB144" s="37"/>
      <c r="AC144" s="37"/>
      <c r="AD144" s="37"/>
    </row>
    <row r="145" spans="10:30" ht="14.25">
      <c r="J145" s="37"/>
      <c r="K145" s="37"/>
      <c r="L145" s="37"/>
      <c r="M145" s="37"/>
      <c r="N145" s="37"/>
      <c r="O145" s="37"/>
      <c r="P145" s="37"/>
      <c r="Q145" s="37"/>
      <c r="R145" s="37"/>
      <c r="S145" s="37"/>
      <c r="T145" s="37"/>
      <c r="U145" s="37"/>
      <c r="V145" s="37"/>
      <c r="W145" s="37"/>
      <c r="X145" s="37"/>
      <c r="Y145" s="37"/>
      <c r="Z145" s="37"/>
      <c r="AA145" s="37"/>
      <c r="AB145" s="37"/>
      <c r="AC145" s="37"/>
      <c r="AD145" s="37"/>
    </row>
    <row r="146" spans="10:30" ht="14.25">
      <c r="J146" s="37"/>
      <c r="K146" s="37"/>
      <c r="L146" s="37"/>
      <c r="M146" s="37"/>
      <c r="N146" s="37"/>
      <c r="O146" s="37"/>
      <c r="P146" s="37"/>
      <c r="Q146" s="37"/>
      <c r="R146" s="37"/>
      <c r="S146" s="37"/>
      <c r="T146" s="37"/>
      <c r="U146" s="37"/>
      <c r="V146" s="37"/>
      <c r="W146" s="37"/>
      <c r="X146" s="37"/>
      <c r="Y146" s="37"/>
      <c r="Z146" s="37"/>
      <c r="AA146" s="37"/>
      <c r="AB146" s="37"/>
      <c r="AC146" s="37"/>
      <c r="AD146" s="37"/>
    </row>
    <row r="147" spans="10:30" ht="14.25">
      <c r="J147" s="37"/>
      <c r="K147" s="37"/>
      <c r="L147" s="37"/>
      <c r="M147" s="37"/>
      <c r="N147" s="37"/>
      <c r="O147" s="37"/>
      <c r="P147" s="37"/>
      <c r="Q147" s="37"/>
      <c r="R147" s="37"/>
      <c r="S147" s="37"/>
      <c r="T147" s="37"/>
      <c r="U147" s="37"/>
      <c r="V147" s="37"/>
      <c r="W147" s="37"/>
      <c r="X147" s="37"/>
      <c r="Y147" s="37"/>
      <c r="Z147" s="37"/>
      <c r="AA147" s="37"/>
      <c r="AB147" s="37"/>
      <c r="AC147" s="37"/>
      <c r="AD147" s="37"/>
    </row>
    <row r="148" spans="10:30" ht="14.25">
      <c r="J148" s="37"/>
      <c r="K148" s="37"/>
      <c r="L148" s="37"/>
      <c r="M148" s="37"/>
      <c r="N148" s="37"/>
      <c r="O148" s="37"/>
      <c r="P148" s="37"/>
      <c r="Q148" s="37"/>
      <c r="R148" s="37"/>
      <c r="S148" s="37"/>
      <c r="T148" s="37"/>
      <c r="U148" s="37"/>
      <c r="V148" s="37"/>
      <c r="W148" s="37"/>
      <c r="X148" s="37"/>
      <c r="Y148" s="37"/>
      <c r="Z148" s="37"/>
      <c r="AA148" s="37"/>
      <c r="AB148" s="37"/>
      <c r="AC148" s="37"/>
      <c r="AD148" s="37"/>
    </row>
    <row r="149" spans="10:30" ht="14.25">
      <c r="J149" s="37"/>
      <c r="K149" s="37"/>
      <c r="L149" s="37"/>
      <c r="M149" s="37"/>
      <c r="N149" s="37"/>
      <c r="O149" s="37"/>
      <c r="P149" s="37"/>
      <c r="Q149" s="37"/>
      <c r="R149" s="37"/>
      <c r="S149" s="37"/>
      <c r="T149" s="37"/>
      <c r="U149" s="37"/>
      <c r="V149" s="37"/>
      <c r="W149" s="37"/>
      <c r="X149" s="37"/>
      <c r="Y149" s="37"/>
      <c r="Z149" s="37"/>
      <c r="AA149" s="37"/>
      <c r="AB149" s="37"/>
      <c r="AC149" s="37"/>
      <c r="AD149" s="37"/>
    </row>
    <row r="150" spans="10:30" ht="14.25">
      <c r="J150" s="37"/>
      <c r="K150" s="37"/>
      <c r="L150" s="37"/>
      <c r="M150" s="37"/>
      <c r="N150" s="37"/>
      <c r="O150" s="37"/>
      <c r="P150" s="37"/>
      <c r="Q150" s="37"/>
      <c r="R150" s="37"/>
      <c r="S150" s="37"/>
      <c r="T150" s="37"/>
      <c r="U150" s="37"/>
      <c r="V150" s="37"/>
      <c r="W150" s="37"/>
      <c r="X150" s="37"/>
      <c r="Y150" s="37"/>
      <c r="Z150" s="37"/>
      <c r="AA150" s="37"/>
      <c r="AB150" s="37"/>
      <c r="AC150" s="37"/>
      <c r="AD150" s="37"/>
    </row>
    <row r="151" spans="10:30" ht="14.25">
      <c r="J151" s="37"/>
      <c r="K151" s="37"/>
      <c r="L151" s="37"/>
      <c r="M151" s="37"/>
      <c r="N151" s="37"/>
      <c r="O151" s="37"/>
      <c r="P151" s="37"/>
      <c r="Q151" s="37"/>
      <c r="R151" s="37"/>
      <c r="S151" s="37"/>
      <c r="T151" s="37"/>
      <c r="U151" s="37"/>
      <c r="V151" s="37"/>
      <c r="W151" s="37"/>
      <c r="X151" s="37"/>
      <c r="Y151" s="37"/>
      <c r="Z151" s="37"/>
      <c r="AA151" s="37"/>
      <c r="AB151" s="37"/>
      <c r="AC151" s="37"/>
      <c r="AD151" s="37"/>
    </row>
    <row r="152" spans="10:30" ht="14.25">
      <c r="J152" s="37"/>
      <c r="K152" s="37"/>
      <c r="L152" s="37"/>
      <c r="M152" s="37"/>
      <c r="N152" s="37"/>
      <c r="O152" s="37"/>
      <c r="P152" s="37"/>
      <c r="Q152" s="37"/>
      <c r="R152" s="37"/>
      <c r="S152" s="37"/>
      <c r="T152" s="37"/>
      <c r="U152" s="37"/>
      <c r="V152" s="37"/>
      <c r="W152" s="37"/>
      <c r="X152" s="37"/>
      <c r="Y152" s="37"/>
      <c r="Z152" s="37"/>
      <c r="AA152" s="37"/>
      <c r="AB152" s="37"/>
      <c r="AC152" s="37"/>
      <c r="AD152" s="37"/>
    </row>
    <row r="153" spans="10:30" ht="14.25">
      <c r="J153" s="37"/>
      <c r="K153" s="37"/>
      <c r="L153" s="37"/>
      <c r="M153" s="37"/>
      <c r="N153" s="37"/>
      <c r="O153" s="37"/>
      <c r="P153" s="37"/>
      <c r="Q153" s="37"/>
      <c r="R153" s="37"/>
      <c r="S153" s="37"/>
      <c r="T153" s="37"/>
      <c r="U153" s="37"/>
      <c r="V153" s="37"/>
      <c r="W153" s="37"/>
      <c r="X153" s="37"/>
      <c r="Y153" s="37"/>
      <c r="Z153" s="37"/>
      <c r="AA153" s="37"/>
      <c r="AB153" s="37"/>
      <c r="AC153" s="37"/>
      <c r="AD153" s="37"/>
    </row>
    <row r="154" spans="10:30" ht="14.25">
      <c r="J154" s="37"/>
      <c r="K154" s="37"/>
      <c r="L154" s="37"/>
      <c r="M154" s="37"/>
      <c r="N154" s="37"/>
      <c r="O154" s="37"/>
      <c r="P154" s="37"/>
      <c r="Q154" s="37"/>
      <c r="R154" s="37"/>
      <c r="S154" s="37"/>
      <c r="T154" s="37"/>
      <c r="U154" s="37"/>
      <c r="V154" s="37"/>
      <c r="W154" s="37"/>
      <c r="X154" s="37"/>
      <c r="Y154" s="37"/>
      <c r="Z154" s="37"/>
      <c r="AA154" s="37"/>
      <c r="AB154" s="37"/>
      <c r="AC154" s="37"/>
      <c r="AD154" s="37"/>
    </row>
    <row r="155" spans="10:30" ht="14.25">
      <c r="J155" s="37"/>
      <c r="K155" s="37"/>
      <c r="L155" s="37"/>
      <c r="M155" s="37"/>
      <c r="N155" s="37"/>
      <c r="O155" s="37"/>
      <c r="P155" s="37"/>
      <c r="Q155" s="37"/>
      <c r="R155" s="37"/>
      <c r="S155" s="37"/>
      <c r="T155" s="37"/>
      <c r="U155" s="37"/>
      <c r="V155" s="37"/>
      <c r="W155" s="37"/>
      <c r="X155" s="37"/>
      <c r="Y155" s="37"/>
      <c r="Z155" s="37"/>
      <c r="AA155" s="37"/>
      <c r="AB155" s="37"/>
      <c r="AC155" s="37"/>
      <c r="AD155" s="37"/>
    </row>
    <row r="156" spans="10:30" ht="14.25">
      <c r="J156" s="37"/>
      <c r="K156" s="37"/>
      <c r="L156" s="37"/>
      <c r="M156" s="37"/>
      <c r="N156" s="37"/>
      <c r="O156" s="37"/>
      <c r="P156" s="37"/>
      <c r="Q156" s="37"/>
      <c r="R156" s="37"/>
      <c r="S156" s="37"/>
      <c r="T156" s="37"/>
      <c r="U156" s="37"/>
      <c r="V156" s="37"/>
      <c r="W156" s="37"/>
      <c r="X156" s="37"/>
      <c r="Y156" s="37"/>
      <c r="Z156" s="37"/>
      <c r="AA156" s="37"/>
      <c r="AB156" s="37"/>
      <c r="AC156" s="37"/>
      <c r="AD156" s="37"/>
    </row>
    <row r="157" spans="10:30" ht="14.25">
      <c r="J157" s="37"/>
      <c r="K157" s="37"/>
      <c r="L157" s="37"/>
      <c r="M157" s="37"/>
      <c r="N157" s="37"/>
      <c r="O157" s="37"/>
      <c r="P157" s="37"/>
      <c r="Q157" s="37"/>
      <c r="R157" s="37"/>
      <c r="S157" s="37"/>
      <c r="T157" s="37"/>
      <c r="U157" s="37"/>
      <c r="V157" s="37"/>
      <c r="W157" s="37"/>
      <c r="X157" s="37"/>
      <c r="Y157" s="37"/>
      <c r="Z157" s="37"/>
      <c r="AA157" s="37"/>
      <c r="AB157" s="37"/>
      <c r="AC157" s="37"/>
      <c r="AD157" s="37"/>
    </row>
    <row r="158" spans="10:30" ht="14.25">
      <c r="J158" s="37"/>
      <c r="K158" s="37"/>
      <c r="L158" s="37"/>
      <c r="M158" s="37"/>
      <c r="N158" s="37"/>
      <c r="O158" s="37"/>
      <c r="P158" s="37"/>
      <c r="Q158" s="37"/>
      <c r="R158" s="37"/>
      <c r="S158" s="37"/>
      <c r="T158" s="37"/>
      <c r="U158" s="37"/>
      <c r="V158" s="37"/>
      <c r="W158" s="37"/>
      <c r="X158" s="37"/>
      <c r="Y158" s="37"/>
      <c r="Z158" s="37"/>
      <c r="AA158" s="37"/>
      <c r="AB158" s="37"/>
      <c r="AC158" s="37"/>
      <c r="AD158" s="37"/>
    </row>
    <row r="159" spans="10:30" ht="14.25">
      <c r="J159" s="37"/>
      <c r="K159" s="37"/>
      <c r="L159" s="37"/>
      <c r="M159" s="37"/>
      <c r="N159" s="37"/>
      <c r="O159" s="37"/>
      <c r="P159" s="37"/>
      <c r="Q159" s="37"/>
      <c r="R159" s="37"/>
      <c r="S159" s="37"/>
      <c r="T159" s="37"/>
      <c r="U159" s="37"/>
      <c r="V159" s="37"/>
      <c r="W159" s="37"/>
      <c r="X159" s="37"/>
      <c r="Y159" s="37"/>
      <c r="Z159" s="37"/>
      <c r="AA159" s="37"/>
      <c r="AB159" s="37"/>
      <c r="AC159" s="37"/>
      <c r="AD159" s="37"/>
    </row>
    <row r="160" spans="10:30" ht="14.25">
      <c r="J160" s="37"/>
      <c r="K160" s="37"/>
      <c r="L160" s="37"/>
      <c r="M160" s="37"/>
      <c r="N160" s="37"/>
      <c r="O160" s="37"/>
      <c r="P160" s="37"/>
      <c r="Q160" s="37"/>
      <c r="R160" s="37"/>
      <c r="S160" s="37"/>
      <c r="T160" s="37"/>
      <c r="U160" s="37"/>
      <c r="V160" s="37"/>
      <c r="W160" s="37"/>
      <c r="X160" s="37"/>
      <c r="Y160" s="37"/>
      <c r="Z160" s="37"/>
      <c r="AA160" s="37"/>
      <c r="AB160" s="37"/>
      <c r="AC160" s="37"/>
      <c r="AD160" s="37"/>
    </row>
  </sheetData>
  <sheetProtection/>
  <mergeCells count="1">
    <mergeCell ref="A2:B2"/>
  </mergeCells>
  <hyperlinks>
    <hyperlink ref="A2" location="Index!A1" display="Back to Index"/>
  </hyperlinks>
  <printOptions/>
  <pageMargins left="0.75" right="0.75" top="0.69" bottom="1" header="0.5" footer="0.5"/>
  <pageSetup fitToHeight="1" fitToWidth="1" horizontalDpi="600" verticalDpi="600" orientation="portrait" scale="70" r:id="rId1"/>
  <headerFooter alignWithMargins="0">
    <oddFooter>&amp;L&amp;F &amp;A&amp;R&amp;D&amp;T</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61"/>
  <sheetViews>
    <sheetView zoomScale="90" zoomScaleNormal="90" zoomScalePageLayoutView="0" workbookViewId="0" topLeftCell="A1">
      <pane xSplit="2" ySplit="6" topLeftCell="C43" activePane="bottomRight" state="frozen"/>
      <selection pane="topLeft" activeCell="AP36" sqref="AP36"/>
      <selection pane="topRight" activeCell="AP36" sqref="AP36"/>
      <selection pane="bottomLeft" activeCell="AP36" sqref="AP36"/>
      <selection pane="bottomRight" activeCell="C40" sqref="C40"/>
    </sheetView>
  </sheetViews>
  <sheetFormatPr defaultColWidth="9.140625" defaultRowHeight="12.75"/>
  <cols>
    <col min="1" max="1" width="3.28125" style="567" customWidth="1"/>
    <col min="2" max="2" width="73.57421875" style="567" customWidth="1"/>
    <col min="3" max="3" width="12.7109375" style="753" customWidth="1"/>
    <col min="4" max="4" width="12.421875" style="196" customWidth="1"/>
    <col min="5" max="5" width="9.140625" style="567" customWidth="1"/>
    <col min="6" max="16384" width="9.140625" style="567" customWidth="1"/>
  </cols>
  <sheetData>
    <row r="1" spans="1:9" s="562" customFormat="1" ht="20.25">
      <c r="A1" s="561" t="s">
        <v>179</v>
      </c>
      <c r="C1" s="751"/>
      <c r="D1" s="149"/>
      <c r="E1" s="563"/>
      <c r="F1" s="563"/>
      <c r="G1" s="563"/>
      <c r="H1" s="563"/>
      <c r="I1" s="563"/>
    </row>
    <row r="2" spans="1:9" s="564" customFormat="1" ht="15">
      <c r="A2" s="856" t="s">
        <v>53</v>
      </c>
      <c r="B2" s="856"/>
      <c r="C2" s="752"/>
      <c r="D2" s="124"/>
      <c r="E2" s="565"/>
      <c r="I2" s="565"/>
    </row>
    <row r="3" spans="1:3" ht="15.75" thickBot="1">
      <c r="A3" s="566"/>
      <c r="B3" s="566"/>
      <c r="C3" s="453"/>
    </row>
    <row r="4" spans="1:4" ht="15.75" thickTop="1">
      <c r="A4" s="566"/>
      <c r="B4" s="857" t="s">
        <v>161</v>
      </c>
      <c r="C4" s="648" t="s">
        <v>319</v>
      </c>
      <c r="D4" s="648" t="s">
        <v>319</v>
      </c>
    </row>
    <row r="5" spans="1:4" ht="15.75" thickBot="1">
      <c r="A5" s="566"/>
      <c r="B5" s="858"/>
      <c r="C5" s="823">
        <v>2018</v>
      </c>
      <c r="D5" s="823">
        <v>2017</v>
      </c>
    </row>
    <row r="6" spans="1:2" ht="15" thickTop="1">
      <c r="A6" s="566"/>
      <c r="B6" s="568"/>
    </row>
    <row r="7" spans="1:4" ht="15">
      <c r="A7" s="566"/>
      <c r="B7" s="569" t="s">
        <v>162</v>
      </c>
      <c r="C7" s="453"/>
      <c r="D7" s="41"/>
    </row>
    <row r="8" spans="1:4" ht="15">
      <c r="A8" s="566"/>
      <c r="B8" s="570" t="s">
        <v>6</v>
      </c>
      <c r="C8" s="754">
        <v>1786</v>
      </c>
      <c r="D8" s="373">
        <v>1428</v>
      </c>
    </row>
    <row r="9" spans="1:4" ht="15">
      <c r="A9" s="566"/>
      <c r="B9" s="568"/>
      <c r="C9" s="453"/>
      <c r="D9" s="119"/>
    </row>
    <row r="10" spans="1:4" ht="15">
      <c r="A10" s="566"/>
      <c r="B10" s="569" t="s">
        <v>314</v>
      </c>
      <c r="C10" s="453"/>
      <c r="D10" s="119"/>
    </row>
    <row r="11" spans="1:4" ht="15">
      <c r="A11" s="566"/>
      <c r="B11" s="570" t="s">
        <v>5</v>
      </c>
      <c r="C11" s="754">
        <v>164</v>
      </c>
      <c r="D11" s="373">
        <v>550</v>
      </c>
    </row>
    <row r="12" spans="1:4" ht="15">
      <c r="A12" s="566"/>
      <c r="B12" s="570" t="s">
        <v>142</v>
      </c>
      <c r="C12" s="453">
        <v>77</v>
      </c>
      <c r="D12" s="373">
        <v>71</v>
      </c>
    </row>
    <row r="13" spans="1:4" ht="15">
      <c r="A13" s="566"/>
      <c r="B13" s="570" t="s">
        <v>295</v>
      </c>
      <c r="C13" s="453">
        <v>-5</v>
      </c>
      <c r="D13" s="373">
        <v>-7</v>
      </c>
    </row>
    <row r="14" spans="1:4" ht="15">
      <c r="A14" s="566"/>
      <c r="B14" s="649" t="s">
        <v>397</v>
      </c>
      <c r="C14" s="453">
        <v>-85</v>
      </c>
      <c r="D14" s="373">
        <v>-1</v>
      </c>
    </row>
    <row r="15" spans="1:4" ht="15">
      <c r="A15" s="566"/>
      <c r="B15" s="570" t="s">
        <v>309</v>
      </c>
      <c r="C15" s="453">
        <v>0</v>
      </c>
      <c r="D15" s="373">
        <v>-350</v>
      </c>
    </row>
    <row r="16" spans="1:4" ht="15">
      <c r="A16" s="566"/>
      <c r="B16" s="570" t="s">
        <v>218</v>
      </c>
      <c r="C16" s="453">
        <v>-22</v>
      </c>
      <c r="D16" s="373">
        <v>-102</v>
      </c>
    </row>
    <row r="17" spans="1:4" ht="15">
      <c r="A17" s="566"/>
      <c r="B17" s="571" t="s">
        <v>251</v>
      </c>
      <c r="C17" s="453">
        <v>28</v>
      </c>
      <c r="D17" s="373">
        <v>26</v>
      </c>
    </row>
    <row r="18" spans="1:4" ht="15">
      <c r="A18" s="566"/>
      <c r="B18" s="572" t="s">
        <v>304</v>
      </c>
      <c r="C18" s="453">
        <v>7</v>
      </c>
      <c r="D18" s="373">
        <v>21</v>
      </c>
    </row>
    <row r="19" spans="1:4" s="575" customFormat="1" ht="15">
      <c r="A19" s="573"/>
      <c r="B19" s="574" t="s">
        <v>302</v>
      </c>
      <c r="C19" s="755">
        <v>1950</v>
      </c>
      <c r="D19" s="756">
        <v>1636</v>
      </c>
    </row>
    <row r="20" spans="1:4" ht="15">
      <c r="A20" s="566"/>
      <c r="B20" s="576"/>
      <c r="C20" s="453"/>
      <c r="D20" s="125"/>
    </row>
    <row r="21" spans="1:4" ht="15">
      <c r="A21" s="566"/>
      <c r="B21" s="569" t="s">
        <v>163</v>
      </c>
      <c r="C21" s="453"/>
      <c r="D21" s="125"/>
    </row>
    <row r="22" spans="1:4" ht="15">
      <c r="A22" s="566"/>
      <c r="B22" s="570" t="s">
        <v>164</v>
      </c>
      <c r="C22" s="453">
        <v>1742</v>
      </c>
      <c r="D22" s="373">
        <v>3108</v>
      </c>
    </row>
    <row r="23" spans="1:4" ht="15">
      <c r="A23" s="566"/>
      <c r="B23" s="570" t="s">
        <v>220</v>
      </c>
      <c r="C23" s="453">
        <v>2387</v>
      </c>
      <c r="D23" s="373">
        <v>-2928</v>
      </c>
    </row>
    <row r="24" spans="1:4" ht="15">
      <c r="A24" s="566"/>
      <c r="B24" s="570" t="s">
        <v>221</v>
      </c>
      <c r="C24" s="453">
        <v>4786</v>
      </c>
      <c r="D24" s="373">
        <v>-2895</v>
      </c>
    </row>
    <row r="25" spans="1:4" ht="15">
      <c r="A25" s="566"/>
      <c r="B25" s="570" t="s">
        <v>224</v>
      </c>
      <c r="C25" s="453">
        <v>2631</v>
      </c>
      <c r="D25" s="373">
        <v>3969</v>
      </c>
    </row>
    <row r="26" spans="1:4" ht="15">
      <c r="A26" s="566"/>
      <c r="B26" s="568"/>
      <c r="C26" s="758"/>
      <c r="D26" s="757"/>
    </row>
    <row r="27" spans="1:4" ht="15">
      <c r="A27" s="566"/>
      <c r="B27" s="569" t="s">
        <v>298</v>
      </c>
      <c r="C27" s="758"/>
      <c r="D27" s="757"/>
    </row>
    <row r="28" spans="1:4" ht="15">
      <c r="A28" s="566"/>
      <c r="B28" s="570" t="s">
        <v>199</v>
      </c>
      <c r="C28" s="453">
        <v>-272</v>
      </c>
      <c r="D28" s="373">
        <v>-356</v>
      </c>
    </row>
    <row r="29" spans="1:4" ht="15">
      <c r="A29" s="566"/>
      <c r="B29" s="570" t="s">
        <v>212</v>
      </c>
      <c r="C29" s="453">
        <v>-6517</v>
      </c>
      <c r="D29" s="373">
        <v>-6102</v>
      </c>
    </row>
    <row r="30" spans="1:4" ht="15">
      <c r="A30" s="566"/>
      <c r="B30" s="570" t="s">
        <v>154</v>
      </c>
      <c r="C30" s="453">
        <v>-1593</v>
      </c>
      <c r="D30" s="373">
        <v>2578</v>
      </c>
    </row>
    <row r="31" spans="1:4" ht="15">
      <c r="A31" s="566"/>
      <c r="B31" s="577" t="s">
        <v>219</v>
      </c>
      <c r="C31" s="453">
        <v>576</v>
      </c>
      <c r="D31" s="373">
        <v>-1661</v>
      </c>
    </row>
    <row r="32" spans="1:4" ht="15">
      <c r="A32" s="566"/>
      <c r="B32" s="570" t="s">
        <v>165</v>
      </c>
      <c r="C32" s="453">
        <v>-5825</v>
      </c>
      <c r="D32" s="373">
        <v>658</v>
      </c>
    </row>
    <row r="33" spans="1:4" ht="15">
      <c r="A33" s="566"/>
      <c r="B33" s="570" t="s">
        <v>157</v>
      </c>
      <c r="C33" s="453">
        <v>-3875</v>
      </c>
      <c r="D33" s="373">
        <v>5595</v>
      </c>
    </row>
    <row r="34" spans="1:4" ht="15">
      <c r="A34" s="566"/>
      <c r="B34" s="578" t="s">
        <v>166</v>
      </c>
      <c r="C34" s="453">
        <v>-146</v>
      </c>
      <c r="D34" s="373">
        <v>-152</v>
      </c>
    </row>
    <row r="35" spans="1:4" ht="15.75" customHeight="1">
      <c r="A35" s="566"/>
      <c r="B35" s="579" t="s">
        <v>339</v>
      </c>
      <c r="C35" s="693">
        <v>-4156</v>
      </c>
      <c r="D35" s="759">
        <v>3450</v>
      </c>
    </row>
    <row r="36" spans="1:4" ht="15">
      <c r="A36" s="566"/>
      <c r="B36" s="568"/>
      <c r="C36" s="453"/>
      <c r="D36" s="757"/>
    </row>
    <row r="37" spans="1:4" ht="15">
      <c r="A37" s="566"/>
      <c r="B37" s="569" t="s">
        <v>167</v>
      </c>
      <c r="C37" s="453"/>
      <c r="D37" s="757"/>
    </row>
    <row r="38" spans="1:4" ht="15">
      <c r="A38" s="566"/>
      <c r="B38" s="570" t="s">
        <v>168</v>
      </c>
      <c r="C38" s="453">
        <v>10</v>
      </c>
      <c r="D38" s="373">
        <v>11</v>
      </c>
    </row>
    <row r="39" spans="1:4" ht="15">
      <c r="A39" s="566"/>
      <c r="B39" s="649" t="s">
        <v>398</v>
      </c>
      <c r="C39" s="453">
        <v>0</v>
      </c>
      <c r="D39" s="373">
        <v>1</v>
      </c>
    </row>
    <row r="40" spans="1:4" ht="15">
      <c r="A40" s="566"/>
      <c r="B40" s="649" t="s">
        <v>392</v>
      </c>
      <c r="C40" s="453">
        <v>-69</v>
      </c>
      <c r="D40" s="373">
        <v>0</v>
      </c>
    </row>
    <row r="41" spans="1:4" ht="15">
      <c r="A41" s="566"/>
      <c r="B41" s="580" t="s">
        <v>170</v>
      </c>
      <c r="C41" s="453">
        <v>99</v>
      </c>
      <c r="D41" s="373">
        <v>1</v>
      </c>
    </row>
    <row r="42" spans="1:4" ht="15">
      <c r="A42" s="566"/>
      <c r="B42" s="570" t="s">
        <v>169</v>
      </c>
      <c r="C42" s="453">
        <v>-80</v>
      </c>
      <c r="D42" s="373">
        <v>-74</v>
      </c>
    </row>
    <row r="43" spans="1:4" ht="15">
      <c r="A43" s="566"/>
      <c r="B43" s="580" t="s">
        <v>310</v>
      </c>
      <c r="C43" s="453">
        <v>0</v>
      </c>
      <c r="D43" s="373">
        <v>735</v>
      </c>
    </row>
    <row r="44" spans="1:4" ht="15">
      <c r="A44" s="566"/>
      <c r="B44" s="580" t="s">
        <v>341</v>
      </c>
      <c r="C44" s="453">
        <v>262</v>
      </c>
      <c r="D44" s="373">
        <v>0</v>
      </c>
    </row>
    <row r="45" spans="1:4" ht="15">
      <c r="A45" s="566"/>
      <c r="B45" s="655" t="s">
        <v>371</v>
      </c>
      <c r="C45" s="760">
        <v>222</v>
      </c>
      <c r="D45" s="759">
        <v>674</v>
      </c>
    </row>
    <row r="46" spans="1:4" ht="15">
      <c r="A46" s="566"/>
      <c r="B46" s="576"/>
      <c r="C46" s="453"/>
      <c r="D46" s="757"/>
    </row>
    <row r="47" spans="1:4" ht="15">
      <c r="A47" s="566"/>
      <c r="B47" s="574" t="s">
        <v>171</v>
      </c>
      <c r="C47" s="453"/>
      <c r="D47" s="41"/>
    </row>
    <row r="48" spans="1:4" ht="15">
      <c r="A48" s="566"/>
      <c r="B48" s="656" t="s">
        <v>351</v>
      </c>
      <c r="C48" s="453">
        <v>757</v>
      </c>
      <c r="D48" s="373">
        <v>0</v>
      </c>
    </row>
    <row r="49" spans="1:4" ht="15">
      <c r="A49" s="566"/>
      <c r="B49" s="581" t="s">
        <v>290</v>
      </c>
      <c r="C49" s="453">
        <v>-14</v>
      </c>
      <c r="D49" s="373">
        <v>-38</v>
      </c>
    </row>
    <row r="50" spans="1:4" ht="15">
      <c r="A50" s="566"/>
      <c r="B50" s="581" t="s">
        <v>303</v>
      </c>
      <c r="C50" s="453">
        <v>-508</v>
      </c>
      <c r="D50" s="373">
        <v>-866</v>
      </c>
    </row>
    <row r="51" spans="1:4" ht="15">
      <c r="A51" s="566"/>
      <c r="B51" s="571" t="s">
        <v>338</v>
      </c>
      <c r="C51" s="453">
        <v>-18</v>
      </c>
      <c r="D51" s="373">
        <v>-19</v>
      </c>
    </row>
    <row r="52" spans="1:4" ht="18" customHeight="1">
      <c r="A52" s="566"/>
      <c r="B52" s="655" t="s">
        <v>372</v>
      </c>
      <c r="C52" s="762">
        <v>217</v>
      </c>
      <c r="D52" s="761">
        <v>-923</v>
      </c>
    </row>
    <row r="53" spans="1:4" ht="18.75" customHeight="1">
      <c r="A53" s="566"/>
      <c r="B53" s="582" t="s">
        <v>172</v>
      </c>
      <c r="C53" s="453">
        <v>44</v>
      </c>
      <c r="D53" s="763">
        <v>9</v>
      </c>
    </row>
    <row r="54" spans="1:4" ht="15">
      <c r="A54" s="566"/>
      <c r="B54" s="574" t="s">
        <v>333</v>
      </c>
      <c r="C54" s="755">
        <v>-3673</v>
      </c>
      <c r="D54" s="757">
        <v>3210</v>
      </c>
    </row>
    <row r="55" spans="1:4" ht="15">
      <c r="A55" s="566"/>
      <c r="B55" s="579" t="s">
        <v>322</v>
      </c>
      <c r="C55" s="764">
        <v>18693</v>
      </c>
      <c r="D55" s="757">
        <v>20132</v>
      </c>
    </row>
    <row r="56" spans="1:4" ht="15">
      <c r="A56" s="566"/>
      <c r="B56" s="750" t="s">
        <v>365</v>
      </c>
      <c r="C56" s="762">
        <v>-3</v>
      </c>
      <c r="D56" s="759">
        <v>0</v>
      </c>
    </row>
    <row r="57" spans="1:4" ht="18.75" customHeight="1" thickBot="1">
      <c r="A57" s="566"/>
      <c r="B57" s="583" t="s">
        <v>323</v>
      </c>
      <c r="C57" s="694">
        <v>15017</v>
      </c>
      <c r="D57" s="325">
        <v>23342</v>
      </c>
    </row>
    <row r="58" spans="1:2" ht="15" thickTop="1">
      <c r="A58" s="566"/>
      <c r="B58" s="584"/>
    </row>
    <row r="59" ht="12.75">
      <c r="B59" s="585" t="s">
        <v>329</v>
      </c>
    </row>
    <row r="60" spans="2:4" ht="12.75">
      <c r="B60" s="586" t="s">
        <v>330</v>
      </c>
      <c r="D60" s="765"/>
    </row>
    <row r="61" ht="14.25">
      <c r="B61" s="570"/>
    </row>
  </sheetData>
  <sheetProtection/>
  <mergeCells count="2">
    <mergeCell ref="A2:B2"/>
    <mergeCell ref="B4:B5"/>
  </mergeCells>
  <hyperlinks>
    <hyperlink ref="A2" location="Index!A1" display="Back to Index"/>
  </hyperlinks>
  <printOptions/>
  <pageMargins left="0.75" right="0.75" top="0.72" bottom="1" header="0.5" footer="0.5"/>
  <pageSetup fitToHeight="1" fitToWidth="1" orientation="portrait" scale="66" r:id="rId1"/>
  <headerFooter alignWithMargins="0">
    <oddHeader>&amp;C&amp;A</oddHeader>
    <oddFooter>&amp;C&amp;Z&amp;F</oddFooter>
  </headerFooter>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J134"/>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C5" sqref="C5"/>
    </sheetView>
  </sheetViews>
  <sheetFormatPr defaultColWidth="9.140625" defaultRowHeight="12.75"/>
  <cols>
    <col min="1" max="1" width="2.00390625" style="746" customWidth="1"/>
    <col min="2" max="2" width="2.28125" style="742" customWidth="1"/>
    <col min="3" max="3" width="53.140625" style="746" customWidth="1"/>
    <col min="4" max="7" width="10.28125" style="724" customWidth="1"/>
    <col min="8" max="8" width="10.28125" style="725" customWidth="1"/>
    <col min="9" max="9" width="10.00390625" style="724" customWidth="1"/>
    <col min="10" max="10" width="10.00390625" style="724" bestFit="1" customWidth="1"/>
    <col min="11" max="16384" width="9.140625" style="746" customWidth="1"/>
  </cols>
  <sheetData>
    <row r="1" spans="1:10" s="718" customFormat="1" ht="20.25">
      <c r="A1" s="717" t="s">
        <v>64</v>
      </c>
      <c r="D1" s="719"/>
      <c r="E1" s="719"/>
      <c r="F1" s="719"/>
      <c r="G1" s="719"/>
      <c r="H1" s="719"/>
      <c r="I1" s="719"/>
      <c r="J1" s="719"/>
    </row>
    <row r="2" spans="1:10" s="721" customFormat="1" ht="52.5" customHeight="1">
      <c r="A2" s="826" t="s">
        <v>53</v>
      </c>
      <c r="B2" s="826"/>
      <c r="C2" s="826"/>
      <c r="D2" s="720" t="s">
        <v>305</v>
      </c>
      <c r="E2" s="720" t="s">
        <v>318</v>
      </c>
      <c r="F2" s="720" t="s">
        <v>331</v>
      </c>
      <c r="G2" s="720" t="s">
        <v>346</v>
      </c>
      <c r="H2" s="720" t="s">
        <v>357</v>
      </c>
      <c r="I2" s="720" t="s">
        <v>358</v>
      </c>
      <c r="J2" s="135" t="s">
        <v>359</v>
      </c>
    </row>
    <row r="3" spans="2:10" s="722" customFormat="1" ht="7.5" customHeight="1">
      <c r="B3" s="723"/>
      <c r="D3" s="724"/>
      <c r="E3" s="724"/>
      <c r="F3" s="724"/>
      <c r="G3" s="724"/>
      <c r="H3" s="725"/>
      <c r="I3" s="724"/>
      <c r="J3" s="724"/>
    </row>
    <row r="4" spans="1:10" s="726" customFormat="1" ht="15">
      <c r="A4" s="21" t="s">
        <v>400</v>
      </c>
      <c r="D4" s="727"/>
      <c r="E4" s="727"/>
      <c r="F4" s="727"/>
      <c r="G4" s="727"/>
      <c r="H4" s="728"/>
      <c r="I4" s="727"/>
      <c r="J4" s="727"/>
    </row>
    <row r="5" spans="2:10" s="729" customFormat="1" ht="14.25">
      <c r="B5" s="813" t="s">
        <v>421</v>
      </c>
      <c r="D5" s="820">
        <v>1.9013993426914204</v>
      </c>
      <c r="E5" s="820">
        <v>1.767378071399085</v>
      </c>
      <c r="F5" s="820">
        <v>1.2473361850308735</v>
      </c>
      <c r="G5" s="820">
        <v>1.8602923710805312</v>
      </c>
      <c r="H5" s="821">
        <v>2.38</v>
      </c>
      <c r="I5" s="820">
        <v>0.5197076289194686</v>
      </c>
      <c r="J5" s="730">
        <v>0.4786006573085795</v>
      </c>
    </row>
    <row r="6" spans="2:10" s="729" customFormat="1" ht="14.25">
      <c r="B6" s="813" t="s">
        <v>422</v>
      </c>
      <c r="D6" s="820">
        <v>1.915336442174634</v>
      </c>
      <c r="E6" s="820">
        <v>1.7634476256417984</v>
      </c>
      <c r="F6" s="820">
        <v>1.2395109391742014</v>
      </c>
      <c r="G6" s="820">
        <v>1.8509086938695871</v>
      </c>
      <c r="H6" s="821">
        <v>2.38</v>
      </c>
      <c r="I6" s="820">
        <v>0.5290913061304128</v>
      </c>
      <c r="J6" s="730">
        <v>0.46466355782536595</v>
      </c>
    </row>
    <row r="7" spans="2:10" s="729" customFormat="1" ht="14.25">
      <c r="B7" s="729" t="s">
        <v>36</v>
      </c>
      <c r="D7" s="820">
        <v>17.37</v>
      </c>
      <c r="E7" s="820">
        <v>17.49</v>
      </c>
      <c r="F7" s="820">
        <v>17.43</v>
      </c>
      <c r="G7" s="820">
        <v>17.85</v>
      </c>
      <c r="H7" s="821">
        <v>18.29</v>
      </c>
      <c r="I7" s="820">
        <v>0.4399999999999977</v>
      </c>
      <c r="J7" s="730">
        <v>0.9199999999999982</v>
      </c>
    </row>
    <row r="8" spans="2:10" s="729" customFormat="1" ht="14.25">
      <c r="B8" s="729" t="s">
        <v>354</v>
      </c>
      <c r="D8" s="820">
        <v>0</v>
      </c>
      <c r="E8" s="820">
        <v>0.33</v>
      </c>
      <c r="F8" s="820">
        <v>0</v>
      </c>
      <c r="G8" s="820">
        <v>0.6</v>
      </c>
      <c r="H8" s="822">
        <v>0</v>
      </c>
      <c r="I8" s="161">
        <v>-0.6</v>
      </c>
      <c r="J8" s="766">
        <v>0</v>
      </c>
    </row>
    <row r="9" spans="2:10" s="722" customFormat="1" ht="14.25">
      <c r="B9" s="732"/>
      <c r="D9" s="724"/>
      <c r="E9" s="724"/>
      <c r="F9" s="724"/>
      <c r="G9" s="724"/>
      <c r="H9" s="733"/>
      <c r="I9" s="734"/>
      <c r="J9" s="734"/>
    </row>
    <row r="10" spans="1:10" s="722" customFormat="1" ht="15">
      <c r="A10" s="735" t="s">
        <v>173</v>
      </c>
      <c r="B10" s="732"/>
      <c r="D10" s="730"/>
      <c r="E10" s="730"/>
      <c r="F10" s="730"/>
      <c r="G10" s="730"/>
      <c r="H10" s="736"/>
      <c r="I10" s="731"/>
      <c r="J10" s="731"/>
    </row>
    <row r="11" spans="2:10" s="726" customFormat="1" ht="15">
      <c r="B11" s="737" t="s">
        <v>292</v>
      </c>
      <c r="D11" s="727"/>
      <c r="E11" s="727"/>
      <c r="F11" s="727"/>
      <c r="G11" s="727"/>
      <c r="H11" s="738"/>
      <c r="I11" s="739"/>
      <c r="J11" s="739"/>
    </row>
    <row r="12" spans="3:10" s="722" customFormat="1" ht="14.25">
      <c r="C12" s="819" t="s">
        <v>423</v>
      </c>
      <c r="D12" s="724">
        <v>1210</v>
      </c>
      <c r="E12" s="724">
        <v>1140</v>
      </c>
      <c r="F12" s="724">
        <v>822</v>
      </c>
      <c r="G12" s="724">
        <v>1218</v>
      </c>
      <c r="H12" s="725">
        <v>1521</v>
      </c>
      <c r="I12" s="740">
        <v>24.87684729064039</v>
      </c>
      <c r="J12" s="724">
        <v>25.702479338842977</v>
      </c>
    </row>
    <row r="13" spans="3:10" s="722" customFormat="1" ht="14.25">
      <c r="C13" s="819" t="s">
        <v>424</v>
      </c>
      <c r="D13" s="724">
        <v>1245</v>
      </c>
      <c r="E13" s="724">
        <v>1130</v>
      </c>
      <c r="F13" s="724">
        <v>802</v>
      </c>
      <c r="G13" s="724">
        <v>1194</v>
      </c>
      <c r="H13" s="725">
        <v>1511</v>
      </c>
      <c r="I13" s="740">
        <v>26.549413735343386</v>
      </c>
      <c r="J13" s="724">
        <v>21.365461847389568</v>
      </c>
    </row>
    <row r="14" spans="3:10" s="722" customFormat="1" ht="14.25">
      <c r="C14" s="723"/>
      <c r="D14" s="724"/>
      <c r="E14" s="724"/>
      <c r="F14" s="724"/>
      <c r="G14" s="724"/>
      <c r="H14" s="733"/>
      <c r="I14" s="724"/>
      <c r="J14" s="724"/>
    </row>
    <row r="15" spans="2:10" s="722" customFormat="1" ht="14.25">
      <c r="B15" s="737" t="s">
        <v>175</v>
      </c>
      <c r="D15" s="724"/>
      <c r="E15" s="724"/>
      <c r="F15" s="724"/>
      <c r="G15" s="724"/>
      <c r="H15" s="725"/>
      <c r="I15" s="740"/>
      <c r="J15" s="740"/>
    </row>
    <row r="16" spans="2:10" s="722" customFormat="1" ht="15">
      <c r="B16" s="741"/>
      <c r="C16" s="722" t="s">
        <v>299</v>
      </c>
      <c r="D16" s="724">
        <v>2540.4285183330003</v>
      </c>
      <c r="E16" s="724">
        <v>2544.24068350549</v>
      </c>
      <c r="F16" s="724">
        <v>2555.8302405217387</v>
      </c>
      <c r="G16" s="724">
        <v>2557.632734</v>
      </c>
      <c r="H16" s="725">
        <v>2561.6527784444443</v>
      </c>
      <c r="I16" s="740">
        <v>0.1571783310013064</v>
      </c>
      <c r="J16" s="724">
        <v>0.8354598430256654</v>
      </c>
    </row>
    <row r="17" spans="4:10" s="742" customFormat="1" ht="14.25">
      <c r="D17" s="724"/>
      <c r="E17" s="724"/>
      <c r="F17" s="724"/>
      <c r="G17" s="724"/>
      <c r="H17" s="733"/>
      <c r="I17" s="740"/>
      <c r="J17" s="740"/>
    </row>
    <row r="18" spans="1:10" s="742" customFormat="1" ht="15">
      <c r="A18" s="735" t="s">
        <v>174</v>
      </c>
      <c r="D18" s="820"/>
      <c r="E18" s="820"/>
      <c r="F18" s="820"/>
      <c r="G18" s="820"/>
      <c r="H18" s="822"/>
      <c r="I18" s="740"/>
      <c r="J18" s="740"/>
    </row>
    <row r="19" spans="2:10" s="722" customFormat="1" ht="14.25">
      <c r="B19" s="743" t="s">
        <v>38</v>
      </c>
      <c r="D19" s="724"/>
      <c r="E19" s="724"/>
      <c r="F19" s="724"/>
      <c r="G19" s="724"/>
      <c r="H19" s="725"/>
      <c r="I19" s="740"/>
      <c r="J19" s="740"/>
    </row>
    <row r="20" spans="2:10" s="722" customFormat="1" ht="15">
      <c r="B20" s="726"/>
      <c r="C20" s="722" t="s">
        <v>300</v>
      </c>
      <c r="D20" s="740">
        <v>44167.3242299272</v>
      </c>
      <c r="E20" s="740">
        <v>44702.4921234244</v>
      </c>
      <c r="F20" s="740">
        <v>44573.18814928772</v>
      </c>
      <c r="G20" s="740">
        <v>45645.57456671398</v>
      </c>
      <c r="H20" s="744">
        <v>46893.97099157192</v>
      </c>
      <c r="I20" s="740">
        <v>2.7349780054435113</v>
      </c>
      <c r="J20" s="724">
        <v>6.173447926005848</v>
      </c>
    </row>
    <row r="21" spans="2:10" s="722" customFormat="1" ht="14.25">
      <c r="B21" s="742"/>
      <c r="D21" s="724"/>
      <c r="E21" s="724"/>
      <c r="F21" s="724"/>
      <c r="G21" s="724"/>
      <c r="H21" s="725"/>
      <c r="I21" s="740"/>
      <c r="J21" s="740"/>
    </row>
    <row r="22" spans="2:10" s="742" customFormat="1" ht="14.25">
      <c r="B22" s="737" t="s">
        <v>134</v>
      </c>
      <c r="D22" s="724"/>
      <c r="E22" s="724"/>
      <c r="F22" s="724"/>
      <c r="G22" s="724"/>
      <c r="H22" s="725"/>
      <c r="I22" s="740"/>
      <c r="J22" s="740"/>
    </row>
    <row r="23" spans="3:10" s="722" customFormat="1" ht="14.25">
      <c r="C23" s="722" t="s">
        <v>301</v>
      </c>
      <c r="D23" s="724">
        <v>2542.6583849999997</v>
      </c>
      <c r="E23" s="724">
        <v>2555.748309</v>
      </c>
      <c r="F23" s="724">
        <v>2557.632734</v>
      </c>
      <c r="G23" s="724">
        <v>2557.632734</v>
      </c>
      <c r="H23" s="725">
        <v>2563.8707339999996</v>
      </c>
      <c r="I23" s="740">
        <v>0.243897410174454</v>
      </c>
      <c r="J23" s="724">
        <v>0.8342587083321362</v>
      </c>
    </row>
    <row r="24" spans="4:10" s="722" customFormat="1" ht="14.25">
      <c r="D24" s="745"/>
      <c r="E24" s="745"/>
      <c r="F24" s="724"/>
      <c r="G24" s="724"/>
      <c r="H24" s="725"/>
      <c r="I24" s="740"/>
      <c r="J24" s="740"/>
    </row>
    <row r="26" spans="2:10" ht="14.25">
      <c r="B26" s="742" t="s">
        <v>355</v>
      </c>
      <c r="C26" s="13" t="s">
        <v>425</v>
      </c>
      <c r="I26" s="747"/>
      <c r="J26" s="747"/>
    </row>
    <row r="48" ht="14.25">
      <c r="H48" s="748"/>
    </row>
    <row r="49" ht="14.25">
      <c r="H49" s="748"/>
    </row>
    <row r="50" ht="14.25">
      <c r="H50" s="748"/>
    </row>
    <row r="51" ht="14.25">
      <c r="H51" s="748"/>
    </row>
    <row r="52" ht="14.25">
      <c r="H52" s="748"/>
    </row>
    <row r="53" ht="14.25">
      <c r="H53" s="748"/>
    </row>
    <row r="54" ht="14.25">
      <c r="H54" s="748"/>
    </row>
    <row r="55" ht="14.25">
      <c r="H55" s="748"/>
    </row>
    <row r="56" ht="14.25">
      <c r="H56" s="748"/>
    </row>
    <row r="57" ht="14.25">
      <c r="H57" s="748"/>
    </row>
    <row r="58" ht="14.25">
      <c r="H58" s="748"/>
    </row>
    <row r="59" ht="14.25">
      <c r="H59" s="748"/>
    </row>
    <row r="60" ht="14.25">
      <c r="H60" s="748"/>
    </row>
    <row r="61" ht="14.25">
      <c r="H61" s="748"/>
    </row>
    <row r="62" ht="14.25">
      <c r="H62" s="748"/>
    </row>
    <row r="63" ht="14.25">
      <c r="H63" s="748"/>
    </row>
    <row r="64" ht="14.25">
      <c r="H64" s="748"/>
    </row>
    <row r="65" ht="14.25">
      <c r="H65" s="748"/>
    </row>
    <row r="66" ht="14.25">
      <c r="H66" s="748"/>
    </row>
    <row r="67" ht="14.25">
      <c r="H67" s="748"/>
    </row>
    <row r="68" ht="14.25">
      <c r="H68" s="748"/>
    </row>
    <row r="69" ht="14.25">
      <c r="H69" s="748"/>
    </row>
    <row r="70" ht="14.25">
      <c r="H70" s="748"/>
    </row>
    <row r="71" ht="14.25">
      <c r="H71" s="748"/>
    </row>
    <row r="72" ht="14.25">
      <c r="H72" s="748"/>
    </row>
    <row r="73" ht="14.25">
      <c r="H73" s="748"/>
    </row>
    <row r="74" ht="14.25">
      <c r="H74" s="748"/>
    </row>
    <row r="75" ht="14.25">
      <c r="H75" s="748"/>
    </row>
    <row r="76" ht="14.25">
      <c r="H76" s="748"/>
    </row>
    <row r="77" ht="14.25">
      <c r="H77" s="748"/>
    </row>
    <row r="78" ht="14.25">
      <c r="H78" s="748"/>
    </row>
    <row r="79" ht="14.25">
      <c r="H79" s="748"/>
    </row>
    <row r="80" ht="14.25">
      <c r="H80" s="748"/>
    </row>
    <row r="81" ht="14.25">
      <c r="H81" s="748"/>
    </row>
    <row r="82" ht="14.25">
      <c r="H82" s="748"/>
    </row>
    <row r="83" ht="14.25">
      <c r="H83" s="748"/>
    </row>
    <row r="84" ht="14.25">
      <c r="H84" s="748"/>
    </row>
    <row r="85" ht="14.25">
      <c r="H85" s="748"/>
    </row>
    <row r="86" ht="14.25">
      <c r="H86" s="748"/>
    </row>
    <row r="87" ht="14.25">
      <c r="H87" s="748"/>
    </row>
    <row r="88" ht="14.25">
      <c r="H88" s="748"/>
    </row>
    <row r="89" ht="14.25">
      <c r="H89" s="748"/>
    </row>
    <row r="90" ht="14.25">
      <c r="H90" s="748"/>
    </row>
    <row r="91" ht="14.25">
      <c r="H91" s="748"/>
    </row>
    <row r="92" ht="14.25">
      <c r="H92" s="748"/>
    </row>
    <row r="93" ht="14.25">
      <c r="H93" s="748"/>
    </row>
    <row r="94" ht="14.25">
      <c r="H94" s="748"/>
    </row>
    <row r="95" ht="14.25">
      <c r="H95" s="748"/>
    </row>
    <row r="96" ht="14.25">
      <c r="H96" s="748"/>
    </row>
    <row r="97" ht="14.25">
      <c r="H97" s="748"/>
    </row>
    <row r="98" ht="14.25">
      <c r="H98" s="748"/>
    </row>
    <row r="99" ht="14.25">
      <c r="H99" s="748"/>
    </row>
    <row r="100" ht="14.25">
      <c r="H100" s="748"/>
    </row>
    <row r="101" ht="14.25">
      <c r="H101" s="748"/>
    </row>
    <row r="102" ht="14.25">
      <c r="H102" s="748"/>
    </row>
    <row r="103" ht="14.25">
      <c r="H103" s="748"/>
    </row>
    <row r="104" ht="14.25">
      <c r="H104" s="748"/>
    </row>
    <row r="105" ht="14.25">
      <c r="H105" s="748"/>
    </row>
    <row r="106" ht="14.25">
      <c r="H106" s="748"/>
    </row>
    <row r="107" ht="14.25">
      <c r="H107" s="748"/>
    </row>
    <row r="108" ht="14.25">
      <c r="H108" s="748"/>
    </row>
    <row r="109" ht="14.25">
      <c r="H109" s="748"/>
    </row>
    <row r="110" ht="14.25">
      <c r="H110" s="748"/>
    </row>
    <row r="111" ht="14.25">
      <c r="H111" s="748"/>
    </row>
    <row r="112" ht="14.25">
      <c r="H112" s="748"/>
    </row>
    <row r="113" ht="14.25">
      <c r="H113" s="748"/>
    </row>
    <row r="114" ht="14.25">
      <c r="H114" s="748"/>
    </row>
    <row r="115" ht="14.25">
      <c r="H115" s="748"/>
    </row>
    <row r="116" ht="14.25">
      <c r="H116" s="748"/>
    </row>
    <row r="117" ht="14.25">
      <c r="H117" s="748"/>
    </row>
    <row r="118" ht="14.25">
      <c r="H118" s="748"/>
    </row>
    <row r="119" ht="14.25">
      <c r="H119" s="748"/>
    </row>
    <row r="120" ht="14.25">
      <c r="H120" s="748"/>
    </row>
    <row r="121" ht="14.25">
      <c r="H121" s="748"/>
    </row>
    <row r="122" ht="14.25">
      <c r="H122" s="748"/>
    </row>
    <row r="123" ht="14.25">
      <c r="H123" s="748"/>
    </row>
    <row r="124" ht="14.25">
      <c r="H124" s="748"/>
    </row>
    <row r="125" ht="14.25">
      <c r="H125" s="748"/>
    </row>
    <row r="126" ht="14.25">
      <c r="H126" s="748"/>
    </row>
    <row r="127" ht="14.25">
      <c r="H127" s="748"/>
    </row>
    <row r="128" ht="14.25">
      <c r="H128" s="748"/>
    </row>
    <row r="129" ht="14.25">
      <c r="H129" s="748"/>
    </row>
    <row r="130" ht="14.25">
      <c r="H130" s="749"/>
    </row>
    <row r="131" ht="14.25">
      <c r="H131" s="749"/>
    </row>
    <row r="132" ht="14.25">
      <c r="H132" s="749"/>
    </row>
    <row r="133" ht="14.25">
      <c r="H133" s="749"/>
    </row>
    <row r="134" ht="14.25">
      <c r="H134" s="749"/>
    </row>
  </sheetData>
  <sheetProtection/>
  <mergeCells count="1">
    <mergeCell ref="A2:C2"/>
  </mergeCells>
  <hyperlinks>
    <hyperlink ref="A2" location="Index!A1" display="Back to Index"/>
  </hyperlinks>
  <printOptions/>
  <pageMargins left="0.75" right="0.75" top="1" bottom="1" header="0.5" footer="0.5"/>
  <pageSetup fitToHeight="1" fitToWidth="1" orientation="landscape" scale="90" r:id="rId1"/>
  <headerFooter alignWithMargins="0">
    <oddFooter>&amp;L&amp;D &amp;T&amp;R&amp;F &amp;A</oddFooter>
  </headerFooter>
</worksheet>
</file>

<file path=xl/worksheets/sheet30.xml><?xml version="1.0" encoding="utf-8"?>
<worksheet xmlns="http://schemas.openxmlformats.org/spreadsheetml/2006/main" xmlns:r="http://schemas.openxmlformats.org/officeDocument/2006/relationships">
  <sheetPr>
    <tabColor indexed="25"/>
    <pageSetUpPr fitToPage="1"/>
  </sheetPr>
  <dimension ref="A1:T14"/>
  <sheetViews>
    <sheetView zoomScale="80" zoomScaleNormal="80" zoomScalePageLayoutView="0" workbookViewId="0" topLeftCell="A1">
      <pane ySplit="2" topLeftCell="A3" activePane="bottomLeft" state="frozen"/>
      <selection pane="topLeft" activeCell="D26" sqref="D26"/>
      <selection pane="bottomLeft" activeCell="H14" sqref="H14"/>
    </sheetView>
  </sheetViews>
  <sheetFormatPr defaultColWidth="9.140625" defaultRowHeight="12.75"/>
  <sheetData>
    <row r="1" spans="1:20" s="23" customFormat="1" ht="20.25">
      <c r="A1" s="22" t="s">
        <v>109</v>
      </c>
      <c r="D1" s="22"/>
      <c r="E1" s="22"/>
      <c r="F1" s="24"/>
      <c r="G1" s="24"/>
      <c r="H1" s="24"/>
      <c r="I1" s="24"/>
      <c r="J1" s="24"/>
      <c r="K1" s="24"/>
      <c r="L1" s="24"/>
      <c r="M1" s="24"/>
      <c r="N1" s="24"/>
      <c r="O1" s="24"/>
      <c r="P1" s="24"/>
      <c r="Q1" s="24"/>
      <c r="R1" s="24"/>
      <c r="S1" s="24"/>
      <c r="T1" s="24"/>
    </row>
    <row r="2" spans="1:20" s="25" customFormat="1" ht="15">
      <c r="A2" s="828" t="s">
        <v>53</v>
      </c>
      <c r="B2" s="828"/>
      <c r="C2" s="828"/>
      <c r="O2" s="26"/>
      <c r="P2" s="26"/>
      <c r="T2" s="26"/>
    </row>
    <row r="4" ht="15">
      <c r="A4" s="38" t="s">
        <v>436</v>
      </c>
    </row>
    <row r="5" s="41" customFormat="1" ht="15">
      <c r="A5" s="38" t="s">
        <v>108</v>
      </c>
    </row>
    <row r="6" ht="15">
      <c r="A6" s="38" t="s">
        <v>123</v>
      </c>
    </row>
    <row r="7" s="41" customFormat="1" ht="15">
      <c r="A7" s="38" t="s">
        <v>117</v>
      </c>
    </row>
    <row r="8" ht="15">
      <c r="A8" s="38" t="s">
        <v>114</v>
      </c>
    </row>
    <row r="9" s="41" customFormat="1" ht="15">
      <c r="A9" s="38" t="s">
        <v>106</v>
      </c>
    </row>
    <row r="10" s="41" customFormat="1" ht="15">
      <c r="A10" s="38" t="s">
        <v>107</v>
      </c>
    </row>
    <row r="11" s="41" customFormat="1" ht="15">
      <c r="A11" s="38" t="s">
        <v>115</v>
      </c>
    </row>
    <row r="12" s="41" customFormat="1" ht="15">
      <c r="A12" s="38" t="s">
        <v>116</v>
      </c>
    </row>
    <row r="13" ht="15">
      <c r="A13" s="38" t="s">
        <v>131</v>
      </c>
    </row>
    <row r="14" spans="1:8" ht="15">
      <c r="A14" s="38" t="s">
        <v>120</v>
      </c>
      <c r="H14" t="s">
        <v>439</v>
      </c>
    </row>
    <row r="34"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P154"/>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C5" sqref="C5"/>
    </sheetView>
  </sheetViews>
  <sheetFormatPr defaultColWidth="9.140625" defaultRowHeight="12.75"/>
  <cols>
    <col min="1" max="1" width="2.28125" style="624" customWidth="1"/>
    <col min="2" max="2" width="1.28515625" style="624" customWidth="1"/>
    <col min="3" max="3" width="27.8515625" style="635" bestFit="1" customWidth="1"/>
    <col min="4" max="5" width="10.28125" style="623" customWidth="1"/>
    <col min="6" max="8" width="11.28125" style="647" customWidth="1"/>
    <col min="9" max="10" width="9.8515625" style="623" customWidth="1"/>
    <col min="11" max="11" width="5.00390625" style="623" customWidth="1"/>
    <col min="12" max="14" width="9.421875" style="624" bestFit="1" customWidth="1"/>
    <col min="15" max="15" width="10.140625" style="624" bestFit="1" customWidth="1"/>
    <col min="16" max="16384" width="9.140625" style="624" customWidth="1"/>
  </cols>
  <sheetData>
    <row r="1" spans="1:11" s="610" customFormat="1" ht="20.25">
      <c r="A1" s="609" t="s">
        <v>90</v>
      </c>
      <c r="D1" s="612"/>
      <c r="E1" s="612"/>
      <c r="F1" s="612"/>
      <c r="G1" s="612"/>
      <c r="H1" s="612"/>
      <c r="I1" s="611"/>
      <c r="J1" s="611"/>
      <c r="K1" s="611"/>
    </row>
    <row r="2" spans="1:11" s="614" customFormat="1" ht="55.5" customHeight="1">
      <c r="A2" s="827" t="s">
        <v>53</v>
      </c>
      <c r="B2" s="827"/>
      <c r="C2" s="827"/>
      <c r="D2" s="613" t="s">
        <v>305</v>
      </c>
      <c r="E2" s="613" t="s">
        <v>318</v>
      </c>
      <c r="F2" s="613" t="s">
        <v>331</v>
      </c>
      <c r="G2" s="613" t="s">
        <v>346</v>
      </c>
      <c r="H2" s="256" t="s">
        <v>357</v>
      </c>
      <c r="I2" s="135" t="s">
        <v>358</v>
      </c>
      <c r="J2" s="135" t="s">
        <v>359</v>
      </c>
      <c r="K2" s="613"/>
    </row>
    <row r="3" spans="1:11" s="616" customFormat="1" ht="9.75" customHeight="1">
      <c r="A3" s="615"/>
      <c r="D3" s="617"/>
      <c r="E3" s="617"/>
      <c r="F3" s="617"/>
      <c r="G3" s="617"/>
      <c r="H3" s="618"/>
      <c r="I3" s="619"/>
      <c r="J3" s="619"/>
      <c r="K3" s="619"/>
    </row>
    <row r="4" spans="1:11" s="616" customFormat="1" ht="15">
      <c r="A4" s="28" t="s">
        <v>401</v>
      </c>
      <c r="D4" s="807"/>
      <c r="E4" s="617"/>
      <c r="F4" s="617"/>
      <c r="G4" s="617"/>
      <c r="H4" s="618"/>
      <c r="I4" s="619"/>
      <c r="J4" s="619"/>
      <c r="K4" s="619"/>
    </row>
    <row r="5" spans="1:15" s="620" customFormat="1" ht="15">
      <c r="A5" s="620" t="s">
        <v>2</v>
      </c>
      <c r="D5" s="6">
        <v>1831</v>
      </c>
      <c r="E5" s="6">
        <v>1888</v>
      </c>
      <c r="F5" s="6">
        <v>1975</v>
      </c>
      <c r="G5" s="6">
        <v>2097</v>
      </c>
      <c r="H5" s="684">
        <v>2128</v>
      </c>
      <c r="I5" s="69">
        <v>1.4783023366714332</v>
      </c>
      <c r="J5" s="69">
        <v>16.220644456581113</v>
      </c>
      <c r="K5" s="64"/>
      <c r="L5" s="621"/>
      <c r="M5" s="413"/>
      <c r="N5" s="413"/>
      <c r="O5" s="413"/>
    </row>
    <row r="6" spans="2:15" s="620" customFormat="1" ht="15">
      <c r="B6" s="620" t="s">
        <v>18</v>
      </c>
      <c r="D6" s="6">
        <v>2509</v>
      </c>
      <c r="E6" s="6">
        <v>2611</v>
      </c>
      <c r="F6" s="6">
        <v>2771</v>
      </c>
      <c r="G6" s="6">
        <v>2942</v>
      </c>
      <c r="H6" s="684">
        <v>3070</v>
      </c>
      <c r="I6" s="69">
        <v>4.350781781101287</v>
      </c>
      <c r="J6" s="69">
        <v>22.359505779194897</v>
      </c>
      <c r="K6" s="7"/>
      <c r="L6" s="621"/>
      <c r="M6" s="413"/>
      <c r="N6" s="413"/>
      <c r="O6" s="621"/>
    </row>
    <row r="7" spans="3:15" s="622" customFormat="1" ht="14.25">
      <c r="C7" s="622" t="s">
        <v>222</v>
      </c>
      <c r="D7" s="9">
        <v>1679</v>
      </c>
      <c r="E7" s="9">
        <v>1723</v>
      </c>
      <c r="F7" s="9">
        <v>1809</v>
      </c>
      <c r="G7" s="9">
        <v>1885</v>
      </c>
      <c r="H7" s="685">
        <v>1978</v>
      </c>
      <c r="I7" s="69">
        <v>4.933687002652509</v>
      </c>
      <c r="J7" s="69">
        <v>17.808219178082197</v>
      </c>
      <c r="K7" s="58"/>
      <c r="L7" s="621"/>
      <c r="M7" s="413"/>
      <c r="N7" s="413"/>
      <c r="O7" s="621"/>
    </row>
    <row r="8" spans="3:15" s="622" customFormat="1" ht="14.25">
      <c r="C8" s="622" t="s">
        <v>223</v>
      </c>
      <c r="D8" s="9">
        <v>257</v>
      </c>
      <c r="E8" s="9">
        <v>265</v>
      </c>
      <c r="F8" s="9">
        <v>293</v>
      </c>
      <c r="G8" s="9">
        <v>323</v>
      </c>
      <c r="H8" s="685">
        <v>342</v>
      </c>
      <c r="I8" s="69">
        <v>5.882352941176472</v>
      </c>
      <c r="J8" s="69">
        <v>33.07392996108949</v>
      </c>
      <c r="K8" s="58"/>
      <c r="L8" s="621"/>
      <c r="M8" s="413"/>
      <c r="N8" s="413"/>
      <c r="O8" s="621"/>
    </row>
    <row r="9" spans="3:15" s="622" customFormat="1" ht="15">
      <c r="C9" s="622" t="s">
        <v>15</v>
      </c>
      <c r="D9" s="9">
        <v>127</v>
      </c>
      <c r="E9" s="9">
        <v>139</v>
      </c>
      <c r="F9" s="9">
        <v>163</v>
      </c>
      <c r="G9" s="9">
        <v>192</v>
      </c>
      <c r="H9" s="685">
        <v>216</v>
      </c>
      <c r="I9" s="69">
        <v>12.5</v>
      </c>
      <c r="J9" s="69">
        <v>70.07874015748033</v>
      </c>
      <c r="K9" s="58"/>
      <c r="L9" s="621"/>
      <c r="M9" s="413"/>
      <c r="N9" s="413"/>
      <c r="O9" s="616"/>
    </row>
    <row r="10" spans="3:15" s="622" customFormat="1" ht="15">
      <c r="C10" s="622" t="s">
        <v>340</v>
      </c>
      <c r="D10" s="9">
        <v>446</v>
      </c>
      <c r="E10" s="9">
        <v>484</v>
      </c>
      <c r="F10" s="9">
        <v>506</v>
      </c>
      <c r="G10" s="9">
        <v>542</v>
      </c>
      <c r="H10" s="685">
        <v>534</v>
      </c>
      <c r="I10" s="69">
        <v>-1.4760147601476037</v>
      </c>
      <c r="J10" s="69">
        <v>19.730941704035864</v>
      </c>
      <c r="K10" s="68"/>
      <c r="L10" s="621"/>
      <c r="M10" s="413"/>
      <c r="N10" s="413"/>
      <c r="O10" s="616"/>
    </row>
    <row r="11" spans="2:15" s="620" customFormat="1" ht="15">
      <c r="B11" s="620" t="s">
        <v>19</v>
      </c>
      <c r="D11" s="6">
        <v>678</v>
      </c>
      <c r="E11" s="6">
        <v>723</v>
      </c>
      <c r="F11" s="6">
        <v>796</v>
      </c>
      <c r="G11" s="6">
        <v>845</v>
      </c>
      <c r="H11" s="684">
        <v>942</v>
      </c>
      <c r="I11" s="69">
        <v>11.479289940828409</v>
      </c>
      <c r="J11" s="69">
        <v>38.938053097345126</v>
      </c>
      <c r="K11" s="7"/>
      <c r="L11" s="621"/>
      <c r="M11" s="413"/>
      <c r="N11" s="413"/>
      <c r="O11" s="616"/>
    </row>
    <row r="12" spans="3:15" s="622" customFormat="1" ht="15">
      <c r="C12" s="622" t="s">
        <v>17</v>
      </c>
      <c r="D12" s="9">
        <v>493</v>
      </c>
      <c r="E12" s="9">
        <v>531</v>
      </c>
      <c r="F12" s="9">
        <v>561</v>
      </c>
      <c r="G12" s="9">
        <v>595</v>
      </c>
      <c r="H12" s="685">
        <v>680</v>
      </c>
      <c r="I12" s="69">
        <v>14.28571428571428</v>
      </c>
      <c r="J12" s="69">
        <v>37.93103448275863</v>
      </c>
      <c r="K12" s="58"/>
      <c r="L12" s="621"/>
      <c r="M12" s="413"/>
      <c r="N12" s="413"/>
      <c r="O12" s="616"/>
    </row>
    <row r="13" spans="3:15" s="622" customFormat="1" ht="15">
      <c r="C13" s="17" t="s">
        <v>427</v>
      </c>
      <c r="D13" s="9">
        <v>185</v>
      </c>
      <c r="E13" s="9">
        <v>192</v>
      </c>
      <c r="F13" s="9">
        <v>235</v>
      </c>
      <c r="G13" s="9">
        <v>250</v>
      </c>
      <c r="H13" s="685">
        <v>262</v>
      </c>
      <c r="I13" s="69">
        <v>4.800000000000004</v>
      </c>
      <c r="J13" s="69">
        <v>41.62162162162162</v>
      </c>
      <c r="K13" s="58"/>
      <c r="L13" s="621"/>
      <c r="M13" s="413"/>
      <c r="N13" s="413"/>
      <c r="O13" s="616"/>
    </row>
    <row r="14" spans="3:15" ht="15">
      <c r="C14" s="625"/>
      <c r="D14" s="9"/>
      <c r="E14" s="9"/>
      <c r="F14" s="9"/>
      <c r="G14" s="9"/>
      <c r="H14" s="685"/>
      <c r="I14" s="9"/>
      <c r="J14" s="9"/>
      <c r="K14" s="9"/>
      <c r="L14" s="616"/>
      <c r="M14" s="616"/>
      <c r="N14" s="616"/>
      <c r="O14" s="616"/>
    </row>
    <row r="15" spans="1:15" s="626" customFormat="1" ht="15">
      <c r="A15" s="43" t="s">
        <v>402</v>
      </c>
      <c r="D15" s="6"/>
      <c r="E15" s="6"/>
      <c r="F15" s="9"/>
      <c r="G15" s="9"/>
      <c r="H15" s="685"/>
      <c r="I15" s="6"/>
      <c r="J15" s="6"/>
      <c r="K15" s="6"/>
      <c r="L15" s="616"/>
      <c r="M15" s="616"/>
      <c r="N15" s="616"/>
      <c r="O15" s="616"/>
    </row>
    <row r="16" spans="2:15" s="620" customFormat="1" ht="15">
      <c r="B16" s="620" t="s">
        <v>13</v>
      </c>
      <c r="D16" s="808">
        <v>425469</v>
      </c>
      <c r="E16" s="808">
        <v>436015</v>
      </c>
      <c r="F16" s="6">
        <v>452052</v>
      </c>
      <c r="G16" s="6">
        <v>466301</v>
      </c>
      <c r="H16" s="684">
        <v>472085</v>
      </c>
      <c r="I16" s="69">
        <v>1.2404005138311858</v>
      </c>
      <c r="J16" s="69">
        <v>10.95637990076832</v>
      </c>
      <c r="K16" s="50"/>
      <c r="L16" s="621"/>
      <c r="M16" s="413"/>
      <c r="N16" s="413"/>
      <c r="O16" s="616"/>
    </row>
    <row r="17" spans="3:15" s="622" customFormat="1" ht="15">
      <c r="C17" s="622" t="s">
        <v>222</v>
      </c>
      <c r="D17" s="159">
        <v>257816</v>
      </c>
      <c r="E17" s="159">
        <v>258269</v>
      </c>
      <c r="F17" s="9">
        <v>266016</v>
      </c>
      <c r="G17" s="9">
        <v>273787</v>
      </c>
      <c r="H17" s="685">
        <v>278235</v>
      </c>
      <c r="I17" s="69">
        <v>1.6246205992249463</v>
      </c>
      <c r="J17" s="69">
        <v>7.9199894498402035</v>
      </c>
      <c r="K17" s="69"/>
      <c r="L17" s="621"/>
      <c r="M17" s="413"/>
      <c r="N17" s="413"/>
      <c r="O17" s="616"/>
    </row>
    <row r="18" spans="3:15" s="622" customFormat="1" ht="15">
      <c r="C18" s="622" t="s">
        <v>223</v>
      </c>
      <c r="D18" s="159">
        <v>41971</v>
      </c>
      <c r="E18" s="159">
        <v>42632</v>
      </c>
      <c r="F18" s="9">
        <v>45501</v>
      </c>
      <c r="G18" s="9">
        <v>48990</v>
      </c>
      <c r="H18" s="685">
        <v>49245</v>
      </c>
      <c r="I18" s="69">
        <v>0.520514390691984</v>
      </c>
      <c r="J18" s="69">
        <v>17.33101427175907</v>
      </c>
      <c r="K18" s="69"/>
      <c r="L18" s="621"/>
      <c r="M18" s="413"/>
      <c r="N18" s="413"/>
      <c r="O18" s="616"/>
    </row>
    <row r="19" spans="3:15" s="622" customFormat="1" ht="15">
      <c r="C19" s="622" t="s">
        <v>15</v>
      </c>
      <c r="D19" s="159">
        <v>44860</v>
      </c>
      <c r="E19" s="159">
        <v>48253</v>
      </c>
      <c r="F19" s="9">
        <v>47819</v>
      </c>
      <c r="G19" s="9">
        <v>48072</v>
      </c>
      <c r="H19" s="685">
        <v>49259</v>
      </c>
      <c r="I19" s="69">
        <v>2.4692128473955632</v>
      </c>
      <c r="J19" s="69">
        <v>9.806063308069547</v>
      </c>
      <c r="K19" s="69"/>
      <c r="L19" s="621"/>
      <c r="M19" s="413"/>
      <c r="N19" s="413"/>
      <c r="O19" s="616"/>
    </row>
    <row r="20" spans="3:15" s="622" customFormat="1" ht="15">
      <c r="C20" s="622" t="s">
        <v>340</v>
      </c>
      <c r="D20" s="159">
        <v>80822</v>
      </c>
      <c r="E20" s="159">
        <v>86861</v>
      </c>
      <c r="F20" s="9">
        <v>92716</v>
      </c>
      <c r="G20" s="9">
        <v>95452</v>
      </c>
      <c r="H20" s="685">
        <v>95346</v>
      </c>
      <c r="I20" s="69">
        <v>-0.11105058039643234</v>
      </c>
      <c r="J20" s="69">
        <v>17.970354606419047</v>
      </c>
      <c r="K20" s="69"/>
      <c r="L20" s="621"/>
      <c r="M20" s="413"/>
      <c r="N20" s="413"/>
      <c r="O20" s="616"/>
    </row>
    <row r="21" spans="2:15" s="620" customFormat="1" ht="15">
      <c r="B21" s="620" t="s">
        <v>16</v>
      </c>
      <c r="D21" s="808">
        <v>394993</v>
      </c>
      <c r="E21" s="808">
        <v>402768</v>
      </c>
      <c r="F21" s="6">
        <v>416411</v>
      </c>
      <c r="G21" s="6">
        <v>431514</v>
      </c>
      <c r="H21" s="684">
        <v>440419</v>
      </c>
      <c r="I21" s="69">
        <v>2.063664214834282</v>
      </c>
      <c r="J21" s="69">
        <v>11.500456970123519</v>
      </c>
      <c r="K21" s="50"/>
      <c r="L21" s="621"/>
      <c r="M21" s="413"/>
      <c r="N21" s="413"/>
      <c r="O21" s="616"/>
    </row>
    <row r="22" spans="3:15" s="622" customFormat="1" ht="15">
      <c r="C22" s="622" t="s">
        <v>17</v>
      </c>
      <c r="D22" s="159">
        <v>341095</v>
      </c>
      <c r="E22" s="159">
        <v>346350</v>
      </c>
      <c r="F22" s="9">
        <v>353053</v>
      </c>
      <c r="G22" s="9">
        <v>366065</v>
      </c>
      <c r="H22" s="685">
        <v>373154</v>
      </c>
      <c r="I22" s="69">
        <v>1.9365413246281493</v>
      </c>
      <c r="J22" s="69">
        <v>9.398847828317614</v>
      </c>
      <c r="K22" s="69"/>
      <c r="L22" s="621"/>
      <c r="M22" s="413"/>
      <c r="N22" s="413"/>
      <c r="O22" s="616"/>
    </row>
    <row r="23" spans="3:15" s="622" customFormat="1" ht="15">
      <c r="C23" s="17" t="s">
        <v>427</v>
      </c>
      <c r="D23" s="159">
        <v>53898</v>
      </c>
      <c r="E23" s="159">
        <v>56418</v>
      </c>
      <c r="F23" s="9">
        <v>63358</v>
      </c>
      <c r="G23" s="9">
        <v>65449</v>
      </c>
      <c r="H23" s="685">
        <v>67265</v>
      </c>
      <c r="I23" s="69">
        <v>2.7746795214594666</v>
      </c>
      <c r="J23" s="69">
        <v>24.800549185498543</v>
      </c>
      <c r="K23" s="69"/>
      <c r="L23" s="621"/>
      <c r="M23" s="413"/>
      <c r="N23" s="413"/>
      <c r="O23" s="616"/>
    </row>
    <row r="24" spans="3:15" ht="15">
      <c r="C24" s="627"/>
      <c r="D24" s="9"/>
      <c r="E24" s="9"/>
      <c r="F24" s="9"/>
      <c r="G24" s="9"/>
      <c r="H24" s="685"/>
      <c r="I24" s="9"/>
      <c r="J24" s="9"/>
      <c r="K24" s="9"/>
      <c r="L24" s="628"/>
      <c r="M24" s="616"/>
      <c r="N24" s="616"/>
      <c r="O24" s="616"/>
    </row>
    <row r="25" spans="1:16" s="630" customFormat="1" ht="15">
      <c r="A25" s="629" t="s">
        <v>22</v>
      </c>
      <c r="D25" s="809"/>
      <c r="E25" s="809"/>
      <c r="F25" s="9"/>
      <c r="G25" s="9"/>
      <c r="H25" s="685"/>
      <c r="I25" s="809"/>
      <c r="J25" s="809"/>
      <c r="K25" s="809"/>
      <c r="L25" s="616"/>
      <c r="M25" s="616"/>
      <c r="N25" s="616"/>
      <c r="O25" s="616"/>
      <c r="P25" s="631"/>
    </row>
    <row r="26" spans="1:16" s="632" customFormat="1" ht="15">
      <c r="A26" s="632" t="s">
        <v>110</v>
      </c>
      <c r="D26" s="810">
        <v>1.74</v>
      </c>
      <c r="E26" s="810">
        <v>1.74</v>
      </c>
      <c r="F26" s="809">
        <v>1.73</v>
      </c>
      <c r="G26" s="809">
        <v>1.78</v>
      </c>
      <c r="H26" s="686">
        <v>1.83</v>
      </c>
      <c r="I26" s="688">
        <v>0.050000000000000044</v>
      </c>
      <c r="J26" s="688">
        <v>0.09000000000000008</v>
      </c>
      <c r="K26" s="688"/>
      <c r="L26" s="621"/>
      <c r="M26" s="413"/>
      <c r="N26" s="413"/>
      <c r="O26" s="616"/>
      <c r="P26" s="633"/>
    </row>
    <row r="27" spans="2:16" s="630" customFormat="1" ht="15">
      <c r="B27" s="630" t="s">
        <v>31</v>
      </c>
      <c r="D27" s="810">
        <v>2.39</v>
      </c>
      <c r="E27" s="810">
        <v>2.4</v>
      </c>
      <c r="F27" s="809">
        <v>2.43</v>
      </c>
      <c r="G27" s="809">
        <v>2.5</v>
      </c>
      <c r="H27" s="686">
        <v>2.64</v>
      </c>
      <c r="I27" s="688">
        <v>0.14000000000000012</v>
      </c>
      <c r="J27" s="688">
        <v>0.25</v>
      </c>
      <c r="K27" s="688"/>
      <c r="L27" s="621"/>
      <c r="M27" s="413"/>
      <c r="N27" s="413"/>
      <c r="O27" s="616"/>
      <c r="P27" s="633"/>
    </row>
    <row r="28" spans="3:16" s="634" customFormat="1" ht="15">
      <c r="C28" s="622" t="s">
        <v>222</v>
      </c>
      <c r="D28" s="811">
        <v>2.64</v>
      </c>
      <c r="E28" s="811">
        <v>2.68</v>
      </c>
      <c r="F28" s="689">
        <v>2.7</v>
      </c>
      <c r="G28" s="689">
        <v>2.73</v>
      </c>
      <c r="H28" s="687">
        <v>2.88</v>
      </c>
      <c r="I28" s="167">
        <v>0.1499999999999999</v>
      </c>
      <c r="J28" s="167">
        <v>0.23999999999999977</v>
      </c>
      <c r="K28" s="167"/>
      <c r="L28" s="621"/>
      <c r="M28" s="413"/>
      <c r="N28" s="413"/>
      <c r="O28" s="616"/>
      <c r="P28" s="633"/>
    </row>
    <row r="29" spans="3:16" s="634" customFormat="1" ht="15">
      <c r="C29" s="622" t="s">
        <v>223</v>
      </c>
      <c r="D29" s="811">
        <v>2.48</v>
      </c>
      <c r="E29" s="811">
        <v>2.49</v>
      </c>
      <c r="F29" s="689">
        <v>2.56</v>
      </c>
      <c r="G29" s="689">
        <v>2.62</v>
      </c>
      <c r="H29" s="687">
        <v>2.81</v>
      </c>
      <c r="I29" s="167">
        <v>0.18999999999999995</v>
      </c>
      <c r="J29" s="167">
        <v>0.33000000000000007</v>
      </c>
      <c r="K29" s="167"/>
      <c r="L29" s="621"/>
      <c r="M29" s="413"/>
      <c r="N29" s="413"/>
      <c r="O29" s="616"/>
      <c r="P29" s="633"/>
    </row>
    <row r="30" spans="3:16" s="634" customFormat="1" ht="15">
      <c r="C30" s="634" t="s">
        <v>15</v>
      </c>
      <c r="D30" s="811">
        <v>1.15</v>
      </c>
      <c r="E30" s="811">
        <v>1.16</v>
      </c>
      <c r="F30" s="689">
        <v>1.35</v>
      </c>
      <c r="G30" s="689">
        <v>1.58</v>
      </c>
      <c r="H30" s="687">
        <v>1.78</v>
      </c>
      <c r="I30" s="167">
        <v>0.19999999999999996</v>
      </c>
      <c r="J30" s="167">
        <v>0.6300000000000001</v>
      </c>
      <c r="K30" s="167"/>
      <c r="L30" s="621"/>
      <c r="M30" s="413"/>
      <c r="N30" s="413"/>
      <c r="O30" s="616"/>
      <c r="P30" s="633"/>
    </row>
    <row r="31" spans="3:16" s="634" customFormat="1" ht="15">
      <c r="C31" s="622" t="s">
        <v>340</v>
      </c>
      <c r="D31" s="811">
        <v>2.24</v>
      </c>
      <c r="E31" s="811">
        <v>2.23</v>
      </c>
      <c r="F31" s="689">
        <v>2.17</v>
      </c>
      <c r="G31" s="689">
        <v>2.25</v>
      </c>
      <c r="H31" s="687">
        <v>2.27</v>
      </c>
      <c r="I31" s="167">
        <v>0.020000000000000018</v>
      </c>
      <c r="J31" s="167">
        <v>0.029999999999999805</v>
      </c>
      <c r="K31" s="167"/>
      <c r="L31" s="621"/>
      <c r="M31" s="413"/>
      <c r="N31" s="413"/>
      <c r="O31" s="616"/>
      <c r="P31" s="633"/>
    </row>
    <row r="32" spans="2:16" s="630" customFormat="1" ht="15">
      <c r="B32" s="630" t="s">
        <v>32</v>
      </c>
      <c r="D32" s="810">
        <v>0.7</v>
      </c>
      <c r="E32" s="810">
        <v>0.72</v>
      </c>
      <c r="F32" s="809">
        <v>0.76</v>
      </c>
      <c r="G32" s="809">
        <v>0.78</v>
      </c>
      <c r="H32" s="686">
        <v>0.87</v>
      </c>
      <c r="I32" s="688">
        <v>0.08999999999999997</v>
      </c>
      <c r="J32" s="688">
        <v>0.17000000000000004</v>
      </c>
      <c r="K32" s="688"/>
      <c r="L32" s="621"/>
      <c r="M32" s="413"/>
      <c r="N32" s="413"/>
      <c r="O32" s="616"/>
      <c r="P32" s="633"/>
    </row>
    <row r="33" spans="3:16" s="634" customFormat="1" ht="15">
      <c r="C33" s="634" t="s">
        <v>17</v>
      </c>
      <c r="D33" s="811">
        <v>0.59</v>
      </c>
      <c r="E33" s="811">
        <v>0.61</v>
      </c>
      <c r="F33" s="689">
        <v>0.63</v>
      </c>
      <c r="G33" s="689">
        <v>0.64</v>
      </c>
      <c r="H33" s="687">
        <v>0.74</v>
      </c>
      <c r="I33" s="167">
        <v>0.09999999999999998</v>
      </c>
      <c r="J33" s="167">
        <v>0.15000000000000002</v>
      </c>
      <c r="K33" s="167"/>
      <c r="L33" s="621"/>
      <c r="M33" s="413"/>
      <c r="N33" s="413"/>
      <c r="O33" s="616"/>
      <c r="P33" s="633"/>
    </row>
    <row r="34" spans="3:16" s="634" customFormat="1" ht="15">
      <c r="C34" s="817" t="s">
        <v>427</v>
      </c>
      <c r="D34" s="811">
        <v>1.39</v>
      </c>
      <c r="E34" s="811">
        <v>1.37</v>
      </c>
      <c r="F34" s="689">
        <v>1.47</v>
      </c>
      <c r="G34" s="689">
        <v>1.52</v>
      </c>
      <c r="H34" s="687">
        <v>1.58</v>
      </c>
      <c r="I34" s="167">
        <v>0.06000000000000005</v>
      </c>
      <c r="J34" s="167">
        <v>0.19000000000000017</v>
      </c>
      <c r="K34" s="167"/>
      <c r="L34" s="621"/>
      <c r="M34" s="413"/>
      <c r="N34" s="413"/>
      <c r="O34" s="616"/>
      <c r="P34" s="633"/>
    </row>
    <row r="35" spans="4:16" ht="15">
      <c r="D35" s="617"/>
      <c r="E35" s="617"/>
      <c r="F35" s="623"/>
      <c r="G35" s="623"/>
      <c r="H35" s="9"/>
      <c r="I35" s="9"/>
      <c r="J35" s="9"/>
      <c r="K35" s="9"/>
      <c r="L35" s="636"/>
      <c r="M35" s="637"/>
      <c r="N35" s="616"/>
      <c r="O35" s="616"/>
      <c r="P35" s="638"/>
    </row>
    <row r="36" spans="4:16" ht="15">
      <c r="D36" s="617"/>
      <c r="E36" s="617"/>
      <c r="F36" s="623"/>
      <c r="G36" s="623"/>
      <c r="H36" s="623"/>
      <c r="L36" s="616"/>
      <c r="M36" s="639"/>
      <c r="N36" s="616"/>
      <c r="O36" s="616"/>
      <c r="P36" s="640"/>
    </row>
    <row r="37" spans="4:15" ht="15">
      <c r="D37" s="617"/>
      <c r="E37" s="617"/>
      <c r="F37" s="617"/>
      <c r="G37" s="617"/>
      <c r="H37" s="617"/>
      <c r="L37" s="616"/>
      <c r="M37" s="616"/>
      <c r="N37" s="616"/>
      <c r="O37" s="616"/>
    </row>
    <row r="38" spans="3:13" ht="14.25">
      <c r="C38" s="641"/>
      <c r="F38" s="623"/>
      <c r="G38" s="623"/>
      <c r="H38" s="623"/>
      <c r="M38" s="642"/>
    </row>
    <row r="39" spans="3:13" ht="14.25">
      <c r="C39" s="643"/>
      <c r="D39" s="643"/>
      <c r="E39" s="643"/>
      <c r="F39" s="623"/>
      <c r="G39" s="623"/>
      <c r="H39" s="623"/>
      <c r="M39" s="642"/>
    </row>
    <row r="40" spans="6:13" ht="14.25">
      <c r="F40" s="623"/>
      <c r="G40" s="623"/>
      <c r="H40" s="623"/>
      <c r="M40" s="642"/>
    </row>
    <row r="41" spans="6:13" ht="14.25">
      <c r="F41" s="623"/>
      <c r="G41" s="623"/>
      <c r="H41" s="623"/>
      <c r="M41" s="642"/>
    </row>
    <row r="42" spans="6:8" ht="14.25">
      <c r="F42" s="623"/>
      <c r="G42" s="623"/>
      <c r="H42" s="623"/>
    </row>
    <row r="43" spans="6:8" ht="14.25">
      <c r="F43" s="623"/>
      <c r="G43" s="623"/>
      <c r="H43" s="623"/>
    </row>
    <row r="44" spans="6:8" ht="14.25">
      <c r="F44" s="644"/>
      <c r="G44" s="644"/>
      <c r="H44" s="644"/>
    </row>
    <row r="45" spans="6:8" ht="14.25">
      <c r="F45" s="644"/>
      <c r="G45" s="644"/>
      <c r="H45" s="644"/>
    </row>
    <row r="46" spans="6:8" ht="14.25">
      <c r="F46" s="644"/>
      <c r="G46" s="644"/>
      <c r="H46" s="644"/>
    </row>
    <row r="47" spans="6:8" ht="14.25">
      <c r="F47" s="644"/>
      <c r="G47" s="644"/>
      <c r="H47" s="644"/>
    </row>
    <row r="48" spans="6:8" ht="14.25">
      <c r="F48" s="644"/>
      <c r="G48" s="644"/>
      <c r="H48" s="644"/>
    </row>
    <row r="49" spans="6:8" ht="14.25">
      <c r="F49" s="644"/>
      <c r="G49" s="644"/>
      <c r="H49" s="644"/>
    </row>
    <row r="50" spans="6:8" ht="14.25">
      <c r="F50" s="644"/>
      <c r="G50" s="644"/>
      <c r="H50" s="644"/>
    </row>
    <row r="51" spans="6:8" ht="14.25">
      <c r="F51" s="644"/>
      <c r="G51" s="644"/>
      <c r="H51" s="644"/>
    </row>
    <row r="52" spans="6:8" ht="14.25">
      <c r="F52" s="644"/>
      <c r="G52" s="644"/>
      <c r="H52" s="644"/>
    </row>
    <row r="53" spans="6:8" ht="14.25">
      <c r="F53" s="644"/>
      <c r="G53" s="644"/>
      <c r="H53" s="644"/>
    </row>
    <row r="54" spans="6:8" ht="14.25">
      <c r="F54" s="644"/>
      <c r="G54" s="644"/>
      <c r="H54" s="644"/>
    </row>
    <row r="55" spans="6:8" ht="14.25">
      <c r="F55" s="644"/>
      <c r="G55" s="644"/>
      <c r="H55" s="644"/>
    </row>
    <row r="56" spans="6:8" ht="14.25">
      <c r="F56" s="644"/>
      <c r="G56" s="644"/>
      <c r="H56" s="644"/>
    </row>
    <row r="57" spans="6:8" ht="14.25">
      <c r="F57" s="644"/>
      <c r="G57" s="644"/>
      <c r="H57" s="644"/>
    </row>
    <row r="58" spans="6:8" ht="14.25">
      <c r="F58" s="644"/>
      <c r="G58" s="644"/>
      <c r="H58" s="644"/>
    </row>
    <row r="59" spans="6:8" ht="14.25">
      <c r="F59" s="644"/>
      <c r="G59" s="644"/>
      <c r="H59" s="644"/>
    </row>
    <row r="60" spans="6:8" ht="14.25">
      <c r="F60" s="644"/>
      <c r="G60" s="644"/>
      <c r="H60" s="644"/>
    </row>
    <row r="61" spans="6:8" ht="14.25">
      <c r="F61" s="644"/>
      <c r="G61" s="644"/>
      <c r="H61" s="644"/>
    </row>
    <row r="62" spans="6:8" ht="14.25">
      <c r="F62" s="644"/>
      <c r="G62" s="644"/>
      <c r="H62" s="644"/>
    </row>
    <row r="63" spans="6:8" ht="14.25">
      <c r="F63" s="644"/>
      <c r="G63" s="644"/>
      <c r="H63" s="644"/>
    </row>
    <row r="64" spans="6:8" ht="14.25">
      <c r="F64" s="644"/>
      <c r="G64" s="644"/>
      <c r="H64" s="644"/>
    </row>
    <row r="65" spans="6:8" ht="14.25">
      <c r="F65" s="644"/>
      <c r="G65" s="644"/>
      <c r="H65" s="644"/>
    </row>
    <row r="66" spans="6:8" ht="14.25">
      <c r="F66" s="644"/>
      <c r="G66" s="644"/>
      <c r="H66" s="644"/>
    </row>
    <row r="67" spans="6:8" ht="14.25">
      <c r="F67" s="644"/>
      <c r="G67" s="644"/>
      <c r="H67" s="644"/>
    </row>
    <row r="68" spans="6:8" ht="14.25">
      <c r="F68" s="644"/>
      <c r="G68" s="644"/>
      <c r="H68" s="644"/>
    </row>
    <row r="69" spans="6:8" ht="14.25">
      <c r="F69" s="644"/>
      <c r="G69" s="644"/>
      <c r="H69" s="644"/>
    </row>
    <row r="70" spans="6:8" ht="14.25">
      <c r="F70" s="644"/>
      <c r="G70" s="644"/>
      <c r="H70" s="644"/>
    </row>
    <row r="71" spans="6:8" ht="14.25">
      <c r="F71" s="644"/>
      <c r="G71" s="644"/>
      <c r="H71" s="644"/>
    </row>
    <row r="72" spans="6:8" ht="14.25">
      <c r="F72" s="644"/>
      <c r="G72" s="644"/>
      <c r="H72" s="644"/>
    </row>
    <row r="73" spans="6:8" ht="14.25">
      <c r="F73" s="644"/>
      <c r="G73" s="644"/>
      <c r="H73" s="644"/>
    </row>
    <row r="74" spans="6:8" ht="14.25">
      <c r="F74" s="644"/>
      <c r="G74" s="644"/>
      <c r="H74" s="644"/>
    </row>
    <row r="75" spans="6:8" ht="14.25">
      <c r="F75" s="644"/>
      <c r="G75" s="644"/>
      <c r="H75" s="644"/>
    </row>
    <row r="76" spans="6:8" ht="14.25">
      <c r="F76" s="644"/>
      <c r="G76" s="644"/>
      <c r="H76" s="644"/>
    </row>
    <row r="77" spans="6:8" ht="14.25">
      <c r="F77" s="644"/>
      <c r="G77" s="644"/>
      <c r="H77" s="644"/>
    </row>
    <row r="78" spans="6:8" ht="14.25">
      <c r="F78" s="644"/>
      <c r="G78" s="644"/>
      <c r="H78" s="644"/>
    </row>
    <row r="79" spans="6:8" ht="14.25">
      <c r="F79" s="644"/>
      <c r="G79" s="644"/>
      <c r="H79" s="644"/>
    </row>
    <row r="80" spans="6:8" ht="14.25">
      <c r="F80" s="644"/>
      <c r="G80" s="644"/>
      <c r="H80" s="644"/>
    </row>
    <row r="81" spans="6:8" ht="14.25">
      <c r="F81" s="644"/>
      <c r="G81" s="644"/>
      <c r="H81" s="644"/>
    </row>
    <row r="82" spans="6:8" ht="14.25">
      <c r="F82" s="644"/>
      <c r="G82" s="644"/>
      <c r="H82" s="644"/>
    </row>
    <row r="83" spans="6:8" ht="14.25">
      <c r="F83" s="644"/>
      <c r="G83" s="644"/>
      <c r="H83" s="644"/>
    </row>
    <row r="84" spans="6:8" ht="14.25">
      <c r="F84" s="644"/>
      <c r="G84" s="644"/>
      <c r="H84" s="644"/>
    </row>
    <row r="85" spans="6:8" ht="14.25">
      <c r="F85" s="644"/>
      <c r="G85" s="644"/>
      <c r="H85" s="644"/>
    </row>
    <row r="86" spans="6:8" ht="14.25">
      <c r="F86" s="644"/>
      <c r="G86" s="644"/>
      <c r="H86" s="644"/>
    </row>
    <row r="87" spans="6:8" ht="14.25">
      <c r="F87" s="644"/>
      <c r="G87" s="644"/>
      <c r="H87" s="644"/>
    </row>
    <row r="88" spans="6:8" ht="14.25">
      <c r="F88" s="644"/>
      <c r="G88" s="644"/>
      <c r="H88" s="644"/>
    </row>
    <row r="89" spans="6:8" ht="14.25">
      <c r="F89" s="644"/>
      <c r="G89" s="644"/>
      <c r="H89" s="644"/>
    </row>
    <row r="90" spans="6:8" ht="14.25">
      <c r="F90" s="644"/>
      <c r="G90" s="644"/>
      <c r="H90" s="644"/>
    </row>
    <row r="91" spans="6:8" ht="14.25">
      <c r="F91" s="644"/>
      <c r="G91" s="644"/>
      <c r="H91" s="644"/>
    </row>
    <row r="92" spans="6:8" ht="14.25">
      <c r="F92" s="644"/>
      <c r="G92" s="644"/>
      <c r="H92" s="644"/>
    </row>
    <row r="93" spans="6:8" ht="14.25">
      <c r="F93" s="644"/>
      <c r="G93" s="644"/>
      <c r="H93" s="644"/>
    </row>
    <row r="94" spans="6:8" ht="14.25">
      <c r="F94" s="644"/>
      <c r="G94" s="644"/>
      <c r="H94" s="644"/>
    </row>
    <row r="95" spans="6:8" ht="14.25">
      <c r="F95" s="644"/>
      <c r="G95" s="644"/>
      <c r="H95" s="644"/>
    </row>
    <row r="96" spans="6:8" ht="14.25">
      <c r="F96" s="644"/>
      <c r="G96" s="644"/>
      <c r="H96" s="644"/>
    </row>
    <row r="97" spans="6:8" ht="14.25">
      <c r="F97" s="644"/>
      <c r="G97" s="644"/>
      <c r="H97" s="644"/>
    </row>
    <row r="98" spans="6:8" ht="14.25">
      <c r="F98" s="644"/>
      <c r="G98" s="644"/>
      <c r="H98" s="644"/>
    </row>
    <row r="99" spans="6:8" ht="14.25">
      <c r="F99" s="644"/>
      <c r="G99" s="644"/>
      <c r="H99" s="644"/>
    </row>
    <row r="100" spans="6:8" ht="14.25">
      <c r="F100" s="644"/>
      <c r="G100" s="644"/>
      <c r="H100" s="644"/>
    </row>
    <row r="101" spans="6:8" ht="14.25">
      <c r="F101" s="644"/>
      <c r="G101" s="644"/>
      <c r="H101" s="644"/>
    </row>
    <row r="102" spans="6:8" ht="14.25">
      <c r="F102" s="644"/>
      <c r="G102" s="644"/>
      <c r="H102" s="644"/>
    </row>
    <row r="103" spans="6:8" ht="14.25">
      <c r="F103" s="644"/>
      <c r="G103" s="644"/>
      <c r="H103" s="644"/>
    </row>
    <row r="104" spans="6:8" ht="14.25">
      <c r="F104" s="644"/>
      <c r="G104" s="644"/>
      <c r="H104" s="644"/>
    </row>
    <row r="105" spans="6:8" ht="14.25">
      <c r="F105" s="644"/>
      <c r="G105" s="644"/>
      <c r="H105" s="644"/>
    </row>
    <row r="106" spans="6:8" ht="14.25">
      <c r="F106" s="644"/>
      <c r="G106" s="644"/>
      <c r="H106" s="644"/>
    </row>
    <row r="107" spans="6:8" ht="14.25">
      <c r="F107" s="644"/>
      <c r="G107" s="644"/>
      <c r="H107" s="644"/>
    </row>
    <row r="108" spans="6:8" ht="14.25">
      <c r="F108" s="644"/>
      <c r="G108" s="644"/>
      <c r="H108" s="644"/>
    </row>
    <row r="109" spans="6:8" ht="14.25">
      <c r="F109" s="644"/>
      <c r="G109" s="644"/>
      <c r="H109" s="644"/>
    </row>
    <row r="110" spans="6:8" ht="14.25">
      <c r="F110" s="644"/>
      <c r="G110" s="644"/>
      <c r="H110" s="644"/>
    </row>
    <row r="111" spans="6:8" ht="14.25">
      <c r="F111" s="644"/>
      <c r="G111" s="644"/>
      <c r="H111" s="644"/>
    </row>
    <row r="112" spans="6:8" ht="14.25">
      <c r="F112" s="644"/>
      <c r="G112" s="644"/>
      <c r="H112" s="644"/>
    </row>
    <row r="113" spans="6:8" ht="14.25">
      <c r="F113" s="644"/>
      <c r="G113" s="644"/>
      <c r="H113" s="644"/>
    </row>
    <row r="114" spans="6:8" ht="14.25">
      <c r="F114" s="644"/>
      <c r="G114" s="644"/>
      <c r="H114" s="644"/>
    </row>
    <row r="115" spans="6:8" ht="14.25">
      <c r="F115" s="644"/>
      <c r="G115" s="644"/>
      <c r="H115" s="644"/>
    </row>
    <row r="116" spans="6:8" ht="14.25">
      <c r="F116" s="644"/>
      <c r="G116" s="644"/>
      <c r="H116" s="644"/>
    </row>
    <row r="117" spans="6:8" ht="14.25">
      <c r="F117" s="644"/>
      <c r="G117" s="644"/>
      <c r="H117" s="644"/>
    </row>
    <row r="118" spans="6:8" ht="14.25">
      <c r="F118" s="644"/>
      <c r="G118" s="644"/>
      <c r="H118" s="644"/>
    </row>
    <row r="119" spans="6:8" ht="14.25">
      <c r="F119" s="644"/>
      <c r="G119" s="644"/>
      <c r="H119" s="644"/>
    </row>
    <row r="120" spans="6:8" ht="14.25">
      <c r="F120" s="644"/>
      <c r="G120" s="644"/>
      <c r="H120" s="644"/>
    </row>
    <row r="121" spans="6:8" ht="14.25">
      <c r="F121" s="644"/>
      <c r="G121" s="644"/>
      <c r="H121" s="644"/>
    </row>
    <row r="122" spans="6:8" ht="14.25">
      <c r="F122" s="644"/>
      <c r="G122" s="644"/>
      <c r="H122" s="644"/>
    </row>
    <row r="123" spans="6:8" ht="14.25">
      <c r="F123" s="644"/>
      <c r="G123" s="644"/>
      <c r="H123" s="644"/>
    </row>
    <row r="124" spans="6:8" ht="14.25">
      <c r="F124" s="644"/>
      <c r="G124" s="644"/>
      <c r="H124" s="644"/>
    </row>
    <row r="125" spans="6:8" ht="14.25">
      <c r="F125" s="644"/>
      <c r="G125" s="644"/>
      <c r="H125" s="644"/>
    </row>
    <row r="126" spans="6:8" ht="14.25">
      <c r="F126" s="644"/>
      <c r="G126" s="644"/>
      <c r="H126" s="644"/>
    </row>
    <row r="127" spans="6:8" ht="14.25">
      <c r="F127" s="644"/>
      <c r="G127" s="644"/>
      <c r="H127" s="644"/>
    </row>
    <row r="128" spans="6:8" ht="14.25">
      <c r="F128" s="644"/>
      <c r="G128" s="644"/>
      <c r="H128" s="644"/>
    </row>
    <row r="129" spans="6:8" ht="14.25">
      <c r="F129" s="644"/>
      <c r="G129" s="644"/>
      <c r="H129" s="644"/>
    </row>
    <row r="130" spans="6:8" ht="14.25">
      <c r="F130" s="644"/>
      <c r="G130" s="644"/>
      <c r="H130" s="644"/>
    </row>
    <row r="131" spans="6:8" ht="14.25">
      <c r="F131" s="644"/>
      <c r="G131" s="644"/>
      <c r="H131" s="644"/>
    </row>
    <row r="132" spans="6:8" ht="14.25">
      <c r="F132" s="644"/>
      <c r="G132" s="644"/>
      <c r="H132" s="644"/>
    </row>
    <row r="133" spans="6:8" ht="14.25">
      <c r="F133" s="644"/>
      <c r="G133" s="644"/>
      <c r="H133" s="644"/>
    </row>
    <row r="134" spans="6:8" ht="14.25">
      <c r="F134" s="644"/>
      <c r="G134" s="644"/>
      <c r="H134" s="644"/>
    </row>
    <row r="135" spans="6:8" ht="14.25">
      <c r="F135" s="644"/>
      <c r="G135" s="644"/>
      <c r="H135" s="644"/>
    </row>
    <row r="136" spans="6:8" ht="14.25">
      <c r="F136" s="644"/>
      <c r="G136" s="644"/>
      <c r="H136" s="644"/>
    </row>
    <row r="137" spans="6:8" ht="14.25">
      <c r="F137" s="644"/>
      <c r="G137" s="644"/>
      <c r="H137" s="644"/>
    </row>
    <row r="138" spans="6:8" ht="14.25">
      <c r="F138" s="644"/>
      <c r="G138" s="644"/>
      <c r="H138" s="644"/>
    </row>
    <row r="139" spans="6:8" ht="14.25">
      <c r="F139" s="644"/>
      <c r="G139" s="644"/>
      <c r="H139" s="644"/>
    </row>
    <row r="140" spans="6:8" ht="14.25">
      <c r="F140" s="644"/>
      <c r="G140" s="644"/>
      <c r="H140" s="644"/>
    </row>
    <row r="141" spans="6:8" ht="14.25">
      <c r="F141" s="644"/>
      <c r="G141" s="644"/>
      <c r="H141" s="644"/>
    </row>
    <row r="142" spans="6:8" ht="14.25">
      <c r="F142" s="644"/>
      <c r="G142" s="644"/>
      <c r="H142" s="644"/>
    </row>
    <row r="143" spans="6:8" ht="14.25">
      <c r="F143" s="644"/>
      <c r="G143" s="644"/>
      <c r="H143" s="644"/>
    </row>
    <row r="144" spans="6:8" ht="14.25">
      <c r="F144" s="645"/>
      <c r="G144" s="645"/>
      <c r="H144" s="645"/>
    </row>
    <row r="145" spans="6:8" ht="14.25">
      <c r="F145" s="645"/>
      <c r="G145" s="645"/>
      <c r="H145" s="645"/>
    </row>
    <row r="146" spans="6:8" ht="14.25">
      <c r="F146" s="645"/>
      <c r="G146" s="645"/>
      <c r="H146" s="645"/>
    </row>
    <row r="147" spans="6:8" ht="14.25">
      <c r="F147" s="645"/>
      <c r="G147" s="645"/>
      <c r="H147" s="645"/>
    </row>
    <row r="148" spans="6:8" ht="14.25">
      <c r="F148" s="645"/>
      <c r="G148" s="645"/>
      <c r="H148" s="645"/>
    </row>
    <row r="149" spans="6:8" ht="14.25">
      <c r="F149" s="646"/>
      <c r="G149" s="646"/>
      <c r="H149" s="646"/>
    </row>
    <row r="150" spans="6:8" ht="14.25">
      <c r="F150" s="646"/>
      <c r="G150" s="646"/>
      <c r="H150" s="646"/>
    </row>
    <row r="151" spans="6:8" ht="14.25">
      <c r="F151" s="646"/>
      <c r="G151" s="646"/>
      <c r="H151" s="646"/>
    </row>
    <row r="152" spans="6:8" ht="14.25">
      <c r="F152" s="646"/>
      <c r="G152" s="646"/>
      <c r="H152" s="646"/>
    </row>
    <row r="153" spans="6:8" ht="14.25">
      <c r="F153" s="646"/>
      <c r="G153" s="646"/>
      <c r="H153" s="646"/>
    </row>
    <row r="154" spans="6:8" ht="14.25">
      <c r="F154" s="646"/>
      <c r="G154" s="646"/>
      <c r="H154" s="646"/>
    </row>
  </sheetData>
  <sheetProtection/>
  <mergeCells count="1">
    <mergeCell ref="A2:C2"/>
  </mergeCells>
  <hyperlinks>
    <hyperlink ref="A2" location="Index!A1" display="Back to Index"/>
  </hyperlinks>
  <printOptions/>
  <pageMargins left="0.17" right="0.17" top="1" bottom="1" header="0.5" footer="0.5"/>
  <pageSetup fitToHeight="1" fitToWidth="1" horizontalDpi="600" verticalDpi="600" orientation="landscape" scale="94"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L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C5" sqref="C5"/>
    </sheetView>
  </sheetViews>
  <sheetFormatPr defaultColWidth="9.140625" defaultRowHeight="12.75"/>
  <cols>
    <col min="1" max="1" width="2.8515625" style="12" customWidth="1"/>
    <col min="2" max="2" width="4.140625" style="12" customWidth="1"/>
    <col min="3" max="3" width="39.28125" style="5" customWidth="1"/>
    <col min="4" max="7" width="8.28125" style="39" customWidth="1"/>
    <col min="8" max="8" width="8.28125" style="56" customWidth="1"/>
    <col min="9" max="9" width="8.28125" style="39" customWidth="1"/>
    <col min="10" max="10" width="9.28125" style="39" customWidth="1"/>
    <col min="11" max="16384" width="9.140625" style="12" customWidth="1"/>
  </cols>
  <sheetData>
    <row r="1" spans="1:10" s="23" customFormat="1" ht="20.25">
      <c r="A1" s="22" t="s">
        <v>20</v>
      </c>
      <c r="D1" s="60"/>
      <c r="E1" s="60"/>
      <c r="F1" s="60"/>
      <c r="G1" s="60"/>
      <c r="H1" s="60"/>
      <c r="I1" s="60"/>
      <c r="J1" s="60"/>
    </row>
    <row r="2" spans="1:10" s="25" customFormat="1" ht="51.75" customHeight="1">
      <c r="A2" s="828" t="s">
        <v>53</v>
      </c>
      <c r="B2" s="828"/>
      <c r="C2" s="828"/>
      <c r="D2" s="135" t="s">
        <v>305</v>
      </c>
      <c r="E2" s="135" t="s">
        <v>318</v>
      </c>
      <c r="F2" s="135" t="s">
        <v>331</v>
      </c>
      <c r="G2" s="135" t="s">
        <v>346</v>
      </c>
      <c r="H2" s="135" t="s">
        <v>357</v>
      </c>
      <c r="I2" s="135" t="s">
        <v>358</v>
      </c>
      <c r="J2" s="135" t="s">
        <v>359</v>
      </c>
    </row>
    <row r="3" spans="1:10" s="8" customFormat="1" ht="8.25" customHeight="1">
      <c r="A3" s="3"/>
      <c r="D3" s="7"/>
      <c r="E3" s="7"/>
      <c r="F3" s="7"/>
      <c r="G3" s="7"/>
      <c r="H3" s="61"/>
      <c r="I3" s="7"/>
      <c r="J3" s="7"/>
    </row>
    <row r="4" spans="1:10" s="8" customFormat="1" ht="15">
      <c r="A4" s="28" t="s">
        <v>401</v>
      </c>
      <c r="D4" s="79"/>
      <c r="E4" s="79"/>
      <c r="F4" s="79"/>
      <c r="G4" s="79"/>
      <c r="H4" s="61"/>
      <c r="I4" s="50"/>
      <c r="J4" s="50"/>
    </row>
    <row r="5" spans="1:10" s="8" customFormat="1" ht="15">
      <c r="A5" s="15" t="s">
        <v>20</v>
      </c>
      <c r="D5" s="7">
        <v>1055</v>
      </c>
      <c r="E5" s="7">
        <v>1036</v>
      </c>
      <c r="F5" s="7">
        <v>1084</v>
      </c>
      <c r="G5" s="7">
        <v>958</v>
      </c>
      <c r="H5" s="61">
        <v>1232</v>
      </c>
      <c r="I5" s="50">
        <v>28.601252609603335</v>
      </c>
      <c r="J5" s="50">
        <v>16.777251184834128</v>
      </c>
    </row>
    <row r="6" spans="2:10" s="8" customFormat="1" ht="15">
      <c r="B6" s="15"/>
      <c r="D6" s="7"/>
      <c r="E6" s="7"/>
      <c r="F6" s="7"/>
      <c r="G6" s="7"/>
      <c r="H6" s="197"/>
      <c r="I6" s="375"/>
      <c r="J6" s="375"/>
    </row>
    <row r="7" spans="3:12" ht="14.25">
      <c r="C7" s="62" t="s">
        <v>242</v>
      </c>
      <c r="D7" s="58">
        <v>38</v>
      </c>
      <c r="E7" s="58">
        <v>38</v>
      </c>
      <c r="F7" s="58">
        <v>39</v>
      </c>
      <c r="G7" s="58">
        <v>39</v>
      </c>
      <c r="H7" s="59">
        <v>49</v>
      </c>
      <c r="I7" s="69">
        <v>25.64102564102564</v>
      </c>
      <c r="J7" s="69">
        <v>28.947368421052634</v>
      </c>
      <c r="K7" s="259"/>
      <c r="L7" s="259"/>
    </row>
    <row r="8" spans="3:12" ht="14.25">
      <c r="C8" s="62" t="s">
        <v>274</v>
      </c>
      <c r="D8" s="58">
        <v>45</v>
      </c>
      <c r="E8" s="58">
        <v>41</v>
      </c>
      <c r="F8" s="58">
        <v>64</v>
      </c>
      <c r="G8" s="58">
        <v>66</v>
      </c>
      <c r="H8" s="59">
        <v>38</v>
      </c>
      <c r="I8" s="69">
        <v>-42.42424242424242</v>
      </c>
      <c r="J8" s="69">
        <v>-15.555555555555555</v>
      </c>
      <c r="K8" s="259"/>
      <c r="L8" s="259"/>
    </row>
    <row r="9" spans="3:12" ht="14.25">
      <c r="C9" s="62" t="s">
        <v>311</v>
      </c>
      <c r="D9" s="58">
        <v>157</v>
      </c>
      <c r="E9" s="58">
        <v>154</v>
      </c>
      <c r="F9" s="58">
        <v>154</v>
      </c>
      <c r="G9" s="58">
        <v>153</v>
      </c>
      <c r="H9" s="59">
        <v>156</v>
      </c>
      <c r="I9" s="69">
        <v>1.9607843137254832</v>
      </c>
      <c r="J9" s="69">
        <v>-0.6369426751592355</v>
      </c>
      <c r="K9" s="259"/>
      <c r="L9" s="259"/>
    </row>
    <row r="10" spans="3:12" ht="14.25">
      <c r="C10" s="62" t="s">
        <v>253</v>
      </c>
      <c r="D10" s="58">
        <v>128</v>
      </c>
      <c r="E10" s="58">
        <v>104</v>
      </c>
      <c r="F10" s="58">
        <v>100</v>
      </c>
      <c r="G10" s="58">
        <v>77</v>
      </c>
      <c r="H10" s="59">
        <v>99</v>
      </c>
      <c r="I10" s="69">
        <v>28.57142857142858</v>
      </c>
      <c r="J10" s="69">
        <v>-22.65625</v>
      </c>
      <c r="K10" s="259"/>
      <c r="L10" s="259"/>
    </row>
    <row r="11" spans="3:12" ht="15.75" customHeight="1">
      <c r="C11" s="62" t="s">
        <v>244</v>
      </c>
      <c r="D11" s="58">
        <v>123</v>
      </c>
      <c r="E11" s="58">
        <v>130</v>
      </c>
      <c r="F11" s="58">
        <v>139</v>
      </c>
      <c r="G11" s="58">
        <v>151</v>
      </c>
      <c r="H11" s="59">
        <v>156</v>
      </c>
      <c r="I11" s="69">
        <v>3.31125827814569</v>
      </c>
      <c r="J11" s="69">
        <v>26.82926829268293</v>
      </c>
      <c r="K11" s="259"/>
      <c r="L11" s="259"/>
    </row>
    <row r="12" spans="3:12" ht="14.25">
      <c r="C12" s="62" t="s">
        <v>328</v>
      </c>
      <c r="D12" s="58">
        <v>222</v>
      </c>
      <c r="E12" s="58">
        <v>245</v>
      </c>
      <c r="F12" s="58">
        <v>272</v>
      </c>
      <c r="G12" s="58">
        <v>227</v>
      </c>
      <c r="H12" s="59">
        <v>331</v>
      </c>
      <c r="I12" s="69">
        <v>45.81497797356828</v>
      </c>
      <c r="J12" s="69">
        <v>49.09909909909911</v>
      </c>
      <c r="K12" s="259"/>
      <c r="L12" s="259"/>
    </row>
    <row r="13" spans="3:12" ht="14.25">
      <c r="C13" s="16" t="s">
        <v>23</v>
      </c>
      <c r="D13" s="58">
        <v>28</v>
      </c>
      <c r="E13" s="58">
        <v>19</v>
      </c>
      <c r="F13" s="58">
        <v>20</v>
      </c>
      <c r="G13" s="58">
        <v>21</v>
      </c>
      <c r="H13" s="59">
        <v>22</v>
      </c>
      <c r="I13" s="69">
        <v>4.761904761904767</v>
      </c>
      <c r="J13" s="69">
        <v>-21.42857142857143</v>
      </c>
      <c r="K13" s="259"/>
      <c r="L13" s="259"/>
    </row>
    <row r="14" spans="2:12" ht="15">
      <c r="B14" s="15" t="s">
        <v>192</v>
      </c>
      <c r="C14" s="16"/>
      <c r="D14" s="7">
        <v>741</v>
      </c>
      <c r="E14" s="7">
        <v>731</v>
      </c>
      <c r="F14" s="7">
        <v>788</v>
      </c>
      <c r="G14" s="7">
        <v>734</v>
      </c>
      <c r="H14" s="61">
        <v>851</v>
      </c>
      <c r="I14" s="50">
        <v>15.940054495912804</v>
      </c>
      <c r="J14" s="50">
        <v>14.844804318488535</v>
      </c>
      <c r="K14" s="259"/>
      <c r="L14" s="259"/>
    </row>
    <row r="15" spans="2:12" ht="14.25">
      <c r="B15" s="17" t="s">
        <v>193</v>
      </c>
      <c r="C15" s="16"/>
      <c r="D15" s="58">
        <v>76</v>
      </c>
      <c r="E15" s="58">
        <v>95</v>
      </c>
      <c r="F15" s="58">
        <v>103</v>
      </c>
      <c r="G15" s="58">
        <v>98</v>
      </c>
      <c r="H15" s="59">
        <v>107</v>
      </c>
      <c r="I15" s="69">
        <v>9.183673469387754</v>
      </c>
      <c r="J15" s="69">
        <v>40.789473684210535</v>
      </c>
      <c r="K15" s="259"/>
      <c r="L15" s="259"/>
    </row>
    <row r="16" spans="2:12" s="8" customFormat="1" ht="15">
      <c r="B16" s="8" t="s">
        <v>63</v>
      </c>
      <c r="C16" s="666"/>
      <c r="D16" s="7">
        <v>665</v>
      </c>
      <c r="E16" s="7">
        <v>636</v>
      </c>
      <c r="F16" s="7">
        <v>685</v>
      </c>
      <c r="G16" s="7">
        <v>636</v>
      </c>
      <c r="H16" s="61">
        <v>744</v>
      </c>
      <c r="I16" s="50">
        <v>16.981132075471695</v>
      </c>
      <c r="J16" s="50">
        <v>11.87969924812029</v>
      </c>
      <c r="K16" s="259"/>
      <c r="L16" s="259"/>
    </row>
    <row r="17" spans="3:10" ht="14.25">
      <c r="C17" s="16"/>
      <c r="D17" s="58"/>
      <c r="E17" s="58"/>
      <c r="F17" s="58"/>
      <c r="G17" s="58"/>
      <c r="H17" s="198"/>
      <c r="I17" s="364"/>
      <c r="J17" s="364"/>
    </row>
    <row r="18" spans="2:10" s="8" customFormat="1" ht="15">
      <c r="B18" s="15" t="s">
        <v>176</v>
      </c>
      <c r="D18" s="7">
        <v>270</v>
      </c>
      <c r="E18" s="7">
        <v>295</v>
      </c>
      <c r="F18" s="7">
        <v>265</v>
      </c>
      <c r="G18" s="7">
        <v>228</v>
      </c>
      <c r="H18" s="61">
        <v>368</v>
      </c>
      <c r="I18" s="50">
        <v>61.403508771929815</v>
      </c>
      <c r="J18" s="50">
        <v>36.29629629629629</v>
      </c>
    </row>
    <row r="19" spans="2:10" s="10" customFormat="1" ht="15">
      <c r="B19" s="15"/>
      <c r="C19" s="62" t="s">
        <v>176</v>
      </c>
      <c r="D19" s="58">
        <v>270</v>
      </c>
      <c r="E19" s="58">
        <v>295</v>
      </c>
      <c r="F19" s="58">
        <v>265</v>
      </c>
      <c r="G19" s="58">
        <v>228</v>
      </c>
      <c r="H19" s="59">
        <v>368</v>
      </c>
      <c r="I19" s="69">
        <v>61.403508771929815</v>
      </c>
      <c r="J19" s="69">
        <v>36.29629629629629</v>
      </c>
    </row>
    <row r="20" spans="2:10" s="8" customFormat="1" ht="14.25" customHeight="1">
      <c r="B20" s="15" t="s">
        <v>273</v>
      </c>
      <c r="D20" s="7">
        <v>120</v>
      </c>
      <c r="E20" s="7">
        <v>105</v>
      </c>
      <c r="F20" s="7">
        <v>134</v>
      </c>
      <c r="G20" s="7">
        <v>94</v>
      </c>
      <c r="H20" s="61">
        <v>120</v>
      </c>
      <c r="I20" s="50">
        <v>27.65957446808511</v>
      </c>
      <c r="J20" s="50">
        <v>0</v>
      </c>
    </row>
    <row r="21" spans="2:10" s="10" customFormat="1" ht="32.25" customHeight="1">
      <c r="B21" s="819"/>
      <c r="C21" s="62" t="s">
        <v>420</v>
      </c>
      <c r="D21" s="58">
        <v>102</v>
      </c>
      <c r="E21" s="58">
        <v>95</v>
      </c>
      <c r="F21" s="58">
        <v>120</v>
      </c>
      <c r="G21" s="58">
        <v>107</v>
      </c>
      <c r="H21" s="59">
        <v>22</v>
      </c>
      <c r="I21" s="69">
        <v>-79.43925233644859</v>
      </c>
      <c r="J21" s="69">
        <v>-78.43137254901961</v>
      </c>
    </row>
    <row r="22" spans="2:10" s="10" customFormat="1" ht="14.25">
      <c r="B22" s="819"/>
      <c r="C22" s="62" t="s">
        <v>24</v>
      </c>
      <c r="D22" s="69">
        <v>1</v>
      </c>
      <c r="E22" s="69">
        <v>0</v>
      </c>
      <c r="F22" s="69">
        <v>0</v>
      </c>
      <c r="G22" s="69">
        <v>0</v>
      </c>
      <c r="H22" s="677">
        <v>86</v>
      </c>
      <c r="I22" s="69" t="s">
        <v>353</v>
      </c>
      <c r="J22" s="69" t="s">
        <v>437</v>
      </c>
    </row>
    <row r="23" spans="2:10" s="10" customFormat="1" ht="43.5" customHeight="1">
      <c r="B23" s="819"/>
      <c r="C23" s="62" t="s">
        <v>294</v>
      </c>
      <c r="D23" s="58">
        <v>17</v>
      </c>
      <c r="E23" s="58">
        <v>10</v>
      </c>
      <c r="F23" s="58">
        <v>14</v>
      </c>
      <c r="G23" s="58">
        <v>-13</v>
      </c>
      <c r="H23" s="677">
        <v>12</v>
      </c>
      <c r="I23" s="69" t="s">
        <v>353</v>
      </c>
      <c r="J23" s="69">
        <v>-29.411764705882348</v>
      </c>
    </row>
    <row r="24" spans="2:10" s="10" customFormat="1" ht="14.25">
      <c r="B24" s="819"/>
      <c r="C24" s="819"/>
      <c r="D24" s="58"/>
      <c r="E24" s="58"/>
      <c r="F24" s="58"/>
      <c r="G24" s="58"/>
      <c r="H24" s="59"/>
      <c r="I24" s="68"/>
      <c r="J24" s="58"/>
    </row>
    <row r="25" spans="3:10" ht="14.25">
      <c r="C25" s="12"/>
      <c r="D25" s="81"/>
      <c r="E25" s="81"/>
      <c r="F25" s="81"/>
      <c r="G25" s="81"/>
      <c r="H25" s="59"/>
      <c r="I25" s="68"/>
      <c r="J25" s="58"/>
    </row>
    <row r="26" spans="2:10" ht="14.25">
      <c r="B26" s="819" t="s">
        <v>254</v>
      </c>
      <c r="C26" s="819" t="s">
        <v>293</v>
      </c>
      <c r="D26" s="58"/>
      <c r="E26" s="58"/>
      <c r="F26" s="58"/>
      <c r="G26" s="58"/>
      <c r="H26" s="59"/>
      <c r="I26" s="68"/>
      <c r="J26" s="58"/>
    </row>
    <row r="27" spans="2:10" ht="27" customHeight="1">
      <c r="B27" s="819" t="s">
        <v>419</v>
      </c>
      <c r="C27" s="829" t="s">
        <v>418</v>
      </c>
      <c r="D27" s="829"/>
      <c r="E27" s="829"/>
      <c r="F27" s="829"/>
      <c r="G27" s="829"/>
      <c r="H27" s="829"/>
      <c r="I27" s="829"/>
      <c r="J27" s="829"/>
    </row>
    <row r="28" spans="2:10" ht="14.25">
      <c r="B28" s="1" t="s">
        <v>353</v>
      </c>
      <c r="C28" s="12" t="s">
        <v>352</v>
      </c>
      <c r="D28" s="58"/>
      <c r="E28" s="58"/>
      <c r="F28" s="58"/>
      <c r="G28" s="58"/>
      <c r="H28" s="198"/>
      <c r="I28" s="271"/>
      <c r="J28" s="177"/>
    </row>
    <row r="29" spans="3:10" ht="14.25">
      <c r="C29" s="12"/>
      <c r="D29" s="58"/>
      <c r="E29" s="58"/>
      <c r="F29" s="58"/>
      <c r="G29" s="58"/>
      <c r="H29" s="198"/>
      <c r="I29" s="271"/>
      <c r="J29" s="177"/>
    </row>
    <row r="30" spans="3:10" ht="14.25">
      <c r="C30" s="812"/>
      <c r="D30" s="58"/>
      <c r="E30" s="58"/>
      <c r="F30" s="58"/>
      <c r="G30" s="58"/>
      <c r="H30" s="198"/>
      <c r="I30" s="271"/>
      <c r="J30" s="177"/>
    </row>
    <row r="31" spans="3:10" ht="14.25">
      <c r="C31" s="12"/>
      <c r="D31" s="58"/>
      <c r="E31" s="58"/>
      <c r="F31" s="58"/>
      <c r="G31" s="58"/>
      <c r="H31" s="198"/>
      <c r="I31" s="271"/>
      <c r="J31" s="177"/>
    </row>
    <row r="32" spans="3:10" ht="14.25">
      <c r="C32" s="12"/>
      <c r="D32" s="58"/>
      <c r="E32" s="58"/>
      <c r="F32" s="58"/>
      <c r="G32" s="58"/>
      <c r="H32" s="198"/>
      <c r="I32" s="271"/>
      <c r="J32" s="177"/>
    </row>
    <row r="33" spans="3:10" ht="14.25">
      <c r="C33" s="12"/>
      <c r="D33" s="58"/>
      <c r="E33" s="58"/>
      <c r="F33" s="58"/>
      <c r="G33" s="58"/>
      <c r="H33" s="198"/>
      <c r="I33" s="271"/>
      <c r="J33" s="177"/>
    </row>
    <row r="34" spans="3:10" ht="14.25">
      <c r="C34" s="165"/>
      <c r="D34" s="58"/>
      <c r="E34" s="58"/>
      <c r="F34" s="58"/>
      <c r="G34" s="58"/>
      <c r="H34" s="198"/>
      <c r="I34" s="271"/>
      <c r="J34" s="177"/>
    </row>
    <row r="35" spans="3:10" ht="14.25">
      <c r="C35" s="165"/>
      <c r="H35" s="198"/>
      <c r="I35" s="177"/>
      <c r="J35" s="177"/>
    </row>
    <row r="36" spans="8:10" ht="14.25">
      <c r="H36" s="198"/>
      <c r="I36" s="177"/>
      <c r="J36" s="177"/>
    </row>
    <row r="37" spans="8:10" ht="14.25">
      <c r="H37" s="198"/>
      <c r="I37" s="177"/>
      <c r="J37" s="177"/>
    </row>
    <row r="38" spans="8:10" ht="14.25">
      <c r="H38" s="198"/>
      <c r="I38" s="177"/>
      <c r="J38" s="177"/>
    </row>
    <row r="39" spans="8:10" ht="14.25">
      <c r="H39" s="176"/>
      <c r="I39" s="177"/>
      <c r="J39" s="177"/>
    </row>
    <row r="40" spans="8:10" ht="14.25">
      <c r="H40" s="176"/>
      <c r="I40" s="177"/>
      <c r="J40" s="177"/>
    </row>
    <row r="41" spans="8:10" ht="14.25">
      <c r="H41" s="176"/>
      <c r="I41" s="177"/>
      <c r="J41" s="177"/>
    </row>
    <row r="42" spans="8:10" ht="14.25">
      <c r="H42" s="176"/>
      <c r="I42" s="177"/>
      <c r="J42" s="177"/>
    </row>
    <row r="43" spans="8:10" ht="14.25">
      <c r="H43" s="176"/>
      <c r="I43" s="177"/>
      <c r="J43" s="177"/>
    </row>
    <row r="44" spans="8:10" ht="14.25">
      <c r="H44" s="176"/>
      <c r="I44" s="177"/>
      <c r="J44" s="177"/>
    </row>
    <row r="45" spans="8:10" ht="14.25">
      <c r="H45" s="176"/>
      <c r="I45" s="177"/>
      <c r="J45" s="177"/>
    </row>
    <row r="46" spans="8:10" ht="14.25">
      <c r="H46" s="176"/>
      <c r="I46" s="177"/>
      <c r="J46" s="177"/>
    </row>
    <row r="47" spans="8:10" ht="14.25">
      <c r="H47" s="176"/>
      <c r="I47" s="177"/>
      <c r="J47" s="177"/>
    </row>
    <row r="48" spans="8:10" ht="14.25">
      <c r="H48" s="176"/>
      <c r="I48" s="177"/>
      <c r="J48" s="177"/>
    </row>
    <row r="49" spans="8:10" ht="14.25">
      <c r="H49" s="176"/>
      <c r="I49" s="177"/>
      <c r="J49" s="177"/>
    </row>
    <row r="50" spans="8:10" ht="14.25">
      <c r="H50" s="176"/>
      <c r="I50" s="177"/>
      <c r="J50" s="177"/>
    </row>
    <row r="51" spans="8:10" ht="14.25">
      <c r="H51" s="176"/>
      <c r="I51" s="177"/>
      <c r="J51" s="177"/>
    </row>
    <row r="52" spans="8:10" ht="14.25">
      <c r="H52" s="176"/>
      <c r="I52" s="177"/>
      <c r="J52" s="177"/>
    </row>
    <row r="53" spans="8:10" ht="14.25">
      <c r="H53" s="176"/>
      <c r="I53" s="177"/>
      <c r="J53" s="177"/>
    </row>
    <row r="54" spans="8:10" ht="14.25">
      <c r="H54" s="176"/>
      <c r="I54" s="177"/>
      <c r="J54" s="177"/>
    </row>
    <row r="55" spans="8:10" ht="14.25">
      <c r="H55" s="176"/>
      <c r="I55" s="177"/>
      <c r="J55" s="177"/>
    </row>
    <row r="56" spans="8:10" ht="14.25">
      <c r="H56" s="176"/>
      <c r="I56" s="177"/>
      <c r="J56" s="177"/>
    </row>
    <row r="57" spans="8:10" ht="14.25">
      <c r="H57" s="176"/>
      <c r="I57" s="177"/>
      <c r="J57" s="177"/>
    </row>
    <row r="58" spans="8:10" ht="14.25">
      <c r="H58" s="176"/>
      <c r="I58" s="177"/>
      <c r="J58" s="177"/>
    </row>
    <row r="59" spans="8:10" ht="14.25">
      <c r="H59" s="176"/>
      <c r="I59" s="177"/>
      <c r="J59" s="177"/>
    </row>
    <row r="60" spans="8:10" ht="14.25">
      <c r="H60" s="176"/>
      <c r="I60" s="177"/>
      <c r="J60" s="177"/>
    </row>
    <row r="61" spans="8:10" ht="14.25">
      <c r="H61" s="176"/>
      <c r="I61" s="177"/>
      <c r="J61" s="177"/>
    </row>
    <row r="62" spans="8:10" ht="14.25">
      <c r="H62" s="176"/>
      <c r="I62" s="177"/>
      <c r="J62" s="177"/>
    </row>
    <row r="63" spans="8:10" ht="14.25">
      <c r="H63" s="176"/>
      <c r="I63" s="177"/>
      <c r="J63" s="177"/>
    </row>
    <row r="64" spans="8:10" ht="14.25">
      <c r="H64" s="176"/>
      <c r="I64" s="177"/>
      <c r="J64" s="177"/>
    </row>
    <row r="65" spans="8:10" ht="14.25">
      <c r="H65" s="176"/>
      <c r="I65" s="177"/>
      <c r="J65" s="177"/>
    </row>
    <row r="66" spans="8:10" ht="14.25">
      <c r="H66" s="176"/>
      <c r="I66" s="177"/>
      <c r="J66" s="177"/>
    </row>
    <row r="67" spans="8:10" ht="14.25">
      <c r="H67" s="176"/>
      <c r="I67" s="177"/>
      <c r="J67" s="177"/>
    </row>
    <row r="68" spans="8:10" ht="14.25">
      <c r="H68" s="176"/>
      <c r="I68" s="177"/>
      <c r="J68" s="177"/>
    </row>
    <row r="69" spans="8:10" ht="14.25">
      <c r="H69" s="176"/>
      <c r="I69" s="177"/>
      <c r="J69" s="177"/>
    </row>
    <row r="70" spans="8:10" ht="14.25">
      <c r="H70" s="176"/>
      <c r="I70" s="177"/>
      <c r="J70" s="177"/>
    </row>
    <row r="71" spans="8:10" ht="14.25">
      <c r="H71" s="176"/>
      <c r="I71" s="177"/>
      <c r="J71" s="177"/>
    </row>
    <row r="72" spans="8:10" ht="14.25">
      <c r="H72" s="176"/>
      <c r="I72" s="177"/>
      <c r="J72" s="177"/>
    </row>
    <row r="73" spans="8:10" ht="14.25">
      <c r="H73" s="176"/>
      <c r="I73" s="177"/>
      <c r="J73" s="177"/>
    </row>
    <row r="74" spans="8:10" ht="14.25">
      <c r="H74" s="176"/>
      <c r="I74" s="177"/>
      <c r="J74" s="177"/>
    </row>
    <row r="75" spans="8:10" ht="14.25">
      <c r="H75" s="176"/>
      <c r="I75" s="177"/>
      <c r="J75" s="177"/>
    </row>
    <row r="76" ht="14.25">
      <c r="H76" s="176"/>
    </row>
    <row r="77" ht="14.25">
      <c r="H77" s="176"/>
    </row>
    <row r="78" ht="14.25">
      <c r="H78" s="176"/>
    </row>
    <row r="79" ht="14.25">
      <c r="H79" s="176"/>
    </row>
    <row r="80" ht="14.25">
      <c r="H80" s="176"/>
    </row>
    <row r="81" ht="14.25">
      <c r="H81" s="176"/>
    </row>
    <row r="82" ht="14.25">
      <c r="H82" s="176"/>
    </row>
    <row r="83" ht="14.25">
      <c r="H83" s="176"/>
    </row>
    <row r="84" ht="14.25">
      <c r="H84" s="176"/>
    </row>
    <row r="85" ht="14.25">
      <c r="H85" s="176"/>
    </row>
    <row r="86" ht="14.25">
      <c r="H86" s="176"/>
    </row>
    <row r="87" ht="14.25">
      <c r="H87" s="176"/>
    </row>
    <row r="88" ht="14.25">
      <c r="H88" s="176"/>
    </row>
    <row r="89" ht="14.25">
      <c r="H89" s="176"/>
    </row>
    <row r="90" ht="14.25">
      <c r="H90" s="176"/>
    </row>
    <row r="91" ht="14.25">
      <c r="H91" s="176"/>
    </row>
    <row r="92" ht="14.25">
      <c r="H92" s="176"/>
    </row>
    <row r="93" ht="14.25">
      <c r="H93" s="176"/>
    </row>
    <row r="94" ht="14.25">
      <c r="H94" s="176"/>
    </row>
    <row r="95" ht="14.25">
      <c r="H95" s="176"/>
    </row>
    <row r="96" ht="14.25">
      <c r="H96" s="176"/>
    </row>
    <row r="97" ht="14.25">
      <c r="H97" s="176"/>
    </row>
    <row r="98" ht="14.25">
      <c r="H98" s="176"/>
    </row>
    <row r="99" ht="14.25">
      <c r="H99" s="176"/>
    </row>
    <row r="100" ht="14.25">
      <c r="H100" s="176"/>
    </row>
    <row r="101" ht="14.25">
      <c r="H101" s="176"/>
    </row>
    <row r="102" ht="14.25">
      <c r="H102" s="176"/>
    </row>
    <row r="103" ht="14.25">
      <c r="H103" s="176"/>
    </row>
    <row r="104" ht="14.25">
      <c r="H104" s="176"/>
    </row>
    <row r="105" ht="14.25">
      <c r="H105" s="176"/>
    </row>
    <row r="106" ht="14.25">
      <c r="H106" s="176"/>
    </row>
    <row r="107" ht="14.25">
      <c r="H107" s="176"/>
    </row>
    <row r="108" ht="14.25">
      <c r="H108" s="176"/>
    </row>
    <row r="109" ht="14.25">
      <c r="H109" s="176"/>
    </row>
    <row r="110" ht="14.25">
      <c r="H110" s="176"/>
    </row>
    <row r="111" ht="14.25">
      <c r="H111" s="176"/>
    </row>
    <row r="112" ht="14.25">
      <c r="H112" s="176"/>
    </row>
    <row r="113" ht="14.25">
      <c r="H113" s="176"/>
    </row>
    <row r="114" ht="14.25">
      <c r="H114" s="176"/>
    </row>
    <row r="115" ht="14.25">
      <c r="H115" s="176"/>
    </row>
    <row r="116" ht="14.25">
      <c r="H116" s="176"/>
    </row>
    <row r="117" ht="14.25">
      <c r="H117" s="176"/>
    </row>
    <row r="118" ht="14.25">
      <c r="H118" s="176"/>
    </row>
    <row r="119" ht="14.25">
      <c r="H119" s="176"/>
    </row>
    <row r="120" ht="14.25">
      <c r="H120" s="176"/>
    </row>
    <row r="121" ht="14.25">
      <c r="H121" s="176"/>
    </row>
    <row r="122" ht="14.25">
      <c r="H122" s="176"/>
    </row>
    <row r="123" ht="14.25">
      <c r="H123" s="176"/>
    </row>
    <row r="124" ht="14.25">
      <c r="H124" s="176"/>
    </row>
    <row r="125" ht="14.25">
      <c r="H125" s="176"/>
    </row>
    <row r="126" ht="14.25">
      <c r="H126" s="176"/>
    </row>
    <row r="127" ht="14.25">
      <c r="H127" s="176"/>
    </row>
    <row r="128" ht="14.25">
      <c r="H128" s="176"/>
    </row>
    <row r="129" ht="14.25">
      <c r="H129" s="176"/>
    </row>
    <row r="130" ht="14.25">
      <c r="H130" s="176"/>
    </row>
    <row r="131" ht="14.25">
      <c r="H131" s="176"/>
    </row>
    <row r="132" ht="14.25">
      <c r="H132" s="176"/>
    </row>
    <row r="133" ht="14.25">
      <c r="H133" s="176"/>
    </row>
    <row r="134" ht="14.25">
      <c r="H134" s="176"/>
    </row>
    <row r="135" ht="14.25">
      <c r="H135" s="176"/>
    </row>
    <row r="136" ht="14.25">
      <c r="H136" s="176"/>
    </row>
    <row r="137" ht="14.25">
      <c r="H137" s="176"/>
    </row>
    <row r="138" ht="14.25">
      <c r="H138" s="176"/>
    </row>
    <row r="139" ht="14.25">
      <c r="H139" s="176"/>
    </row>
    <row r="140" ht="14.25">
      <c r="H140" s="176"/>
    </row>
    <row r="141" ht="14.25">
      <c r="H141" s="176"/>
    </row>
    <row r="142" ht="14.25">
      <c r="H142" s="176"/>
    </row>
    <row r="143" ht="14.25">
      <c r="H143" s="176"/>
    </row>
    <row r="144" ht="14.25">
      <c r="H144" s="185"/>
    </row>
    <row r="145" ht="14.25">
      <c r="H145" s="185"/>
    </row>
    <row r="146" ht="14.25">
      <c r="H146" s="185"/>
    </row>
    <row r="147" ht="14.25">
      <c r="H147" s="185"/>
    </row>
    <row r="148" ht="14.25">
      <c r="H148" s="185"/>
    </row>
  </sheetData>
  <sheetProtection/>
  <mergeCells count="2">
    <mergeCell ref="A2:C2"/>
    <mergeCell ref="C27:J27"/>
  </mergeCells>
  <hyperlinks>
    <hyperlink ref="A2" location="Index!A1" display="Back to Index"/>
  </hyperlinks>
  <printOptions gridLines="1"/>
  <pageMargins left="0.551181102362205" right="0.551181102362205" top="0.984251968503937" bottom="0.984251968503937" header="0.511811023622047" footer="0.511811023622047"/>
  <pageSetup fitToHeight="1" fitToWidth="1" horizontalDpi="600" verticalDpi="600" orientation="portrait" scale="70" r:id="rId1"/>
  <headerFooter alignWithMargins="0">
    <oddHeader>&amp;C&amp;A</oddHeader>
    <oddFooter>&amp;L&amp;Z&amp;F &amp;D &amp;T</oddFooter>
  </headerFooter>
</worksheet>
</file>

<file path=xl/worksheets/sheet6.xml><?xml version="1.0" encoding="utf-8"?>
<worksheet xmlns="http://schemas.openxmlformats.org/spreadsheetml/2006/main" xmlns:r="http://schemas.openxmlformats.org/officeDocument/2006/relationships">
  <sheetPr>
    <tabColor indexed="47"/>
    <pageSetUpPr fitToPage="1"/>
  </sheetPr>
  <dimension ref="A1:K148"/>
  <sheetViews>
    <sheetView zoomScale="80" zoomScaleNormal="80" zoomScalePageLayoutView="0" workbookViewId="0" topLeftCell="A1">
      <pane xSplit="3" ySplit="3" topLeftCell="D4" activePane="bottomRight" state="frozen"/>
      <selection pane="topLeft" activeCell="AP36" sqref="AP36"/>
      <selection pane="topRight" activeCell="AP36" sqref="AP36"/>
      <selection pane="bottomLeft" activeCell="AP36" sqref="AP36"/>
      <selection pane="bottomRight" activeCell="P5" sqref="P5"/>
    </sheetView>
  </sheetViews>
  <sheetFormatPr defaultColWidth="9.140625" defaultRowHeight="12.75"/>
  <cols>
    <col min="1" max="1" width="2.140625" style="12" customWidth="1"/>
    <col min="2" max="2" width="3.140625" style="12" customWidth="1"/>
    <col min="3" max="3" width="57.28125" style="5" customWidth="1"/>
    <col min="4" max="7" width="9.28125" style="39" customWidth="1"/>
    <col min="8" max="8" width="9.28125" style="56" bestFit="1" customWidth="1"/>
    <col min="9" max="9" width="8.28125" style="39" customWidth="1"/>
    <col min="10" max="10" width="8.00390625" style="39" customWidth="1"/>
    <col min="11" max="16384" width="9.140625" style="12" customWidth="1"/>
  </cols>
  <sheetData>
    <row r="1" spans="1:10" s="23" customFormat="1" ht="20.25">
      <c r="A1" s="22" t="s">
        <v>0</v>
      </c>
      <c r="D1" s="60"/>
      <c r="E1" s="60"/>
      <c r="F1" s="60"/>
      <c r="G1" s="60"/>
      <c r="H1" s="60"/>
      <c r="I1" s="60"/>
      <c r="J1" s="60"/>
    </row>
    <row r="2" spans="1:10" s="25" customFormat="1" ht="75" customHeight="1">
      <c r="A2" s="828" t="s">
        <v>53</v>
      </c>
      <c r="B2" s="828"/>
      <c r="C2" s="828"/>
      <c r="D2" s="135" t="s">
        <v>305</v>
      </c>
      <c r="E2" s="135" t="s">
        <v>318</v>
      </c>
      <c r="F2" s="135" t="s">
        <v>331</v>
      </c>
      <c r="G2" s="135" t="s">
        <v>346</v>
      </c>
      <c r="H2" s="135" t="s">
        <v>357</v>
      </c>
      <c r="I2" s="135" t="s">
        <v>358</v>
      </c>
      <c r="J2" s="135" t="s">
        <v>359</v>
      </c>
    </row>
    <row r="3" spans="1:10" s="14" customFormat="1" ht="14.25" customHeight="1">
      <c r="A3" s="4"/>
      <c r="D3" s="7"/>
      <c r="E3" s="7"/>
      <c r="F3" s="7"/>
      <c r="G3" s="7"/>
      <c r="H3" s="61"/>
      <c r="I3" s="7"/>
      <c r="J3" s="7"/>
    </row>
    <row r="4" spans="1:10" s="14" customFormat="1" ht="14.25" customHeight="1">
      <c r="A4" s="28" t="s">
        <v>401</v>
      </c>
      <c r="D4" s="7"/>
      <c r="E4" s="7"/>
      <c r="F4" s="7"/>
      <c r="G4" s="7"/>
      <c r="H4" s="61"/>
      <c r="I4" s="58"/>
      <c r="J4" s="7"/>
    </row>
    <row r="5" spans="1:10" s="8" customFormat="1" ht="17.25">
      <c r="A5" s="15" t="s">
        <v>315</v>
      </c>
      <c r="D5" s="7">
        <v>1248</v>
      </c>
      <c r="E5" s="7">
        <v>1268</v>
      </c>
      <c r="F5" s="7">
        <v>1257</v>
      </c>
      <c r="G5" s="7">
        <v>1357</v>
      </c>
      <c r="H5" s="61">
        <v>1398</v>
      </c>
      <c r="I5" s="7">
        <v>3.0213706705969123</v>
      </c>
      <c r="J5" s="7">
        <v>12.01923076923077</v>
      </c>
    </row>
    <row r="6" spans="2:10" s="8" customFormat="1" ht="15">
      <c r="B6" s="15" t="s">
        <v>25</v>
      </c>
      <c r="D6" s="7">
        <v>711</v>
      </c>
      <c r="E6" s="7">
        <v>718</v>
      </c>
      <c r="F6" s="7">
        <v>685</v>
      </c>
      <c r="G6" s="7">
        <v>691</v>
      </c>
      <c r="H6" s="61">
        <v>785</v>
      </c>
      <c r="I6" s="7">
        <v>13.60347322720694</v>
      </c>
      <c r="J6" s="7">
        <v>10.407876230661039</v>
      </c>
    </row>
    <row r="7" spans="2:10" s="8" customFormat="1" ht="15">
      <c r="B7" s="15" t="s">
        <v>26</v>
      </c>
      <c r="D7" s="7">
        <v>537</v>
      </c>
      <c r="E7" s="7">
        <v>550</v>
      </c>
      <c r="F7" s="7">
        <v>572</v>
      </c>
      <c r="G7" s="7">
        <v>666</v>
      </c>
      <c r="H7" s="61">
        <v>613</v>
      </c>
      <c r="I7" s="7">
        <v>-7.957957957957962</v>
      </c>
      <c r="J7" s="7">
        <v>14.152700186219747</v>
      </c>
    </row>
    <row r="8" spans="2:11" ht="15">
      <c r="B8" s="15"/>
      <c r="C8" s="16" t="s">
        <v>27</v>
      </c>
      <c r="D8" s="58">
        <v>100</v>
      </c>
      <c r="E8" s="58">
        <v>97</v>
      </c>
      <c r="F8" s="58">
        <v>102</v>
      </c>
      <c r="G8" s="58">
        <v>109</v>
      </c>
      <c r="H8" s="59">
        <v>100</v>
      </c>
      <c r="I8" s="58">
        <v>-8.25688073394495</v>
      </c>
      <c r="J8" s="58">
        <v>0</v>
      </c>
      <c r="K8" s="8"/>
    </row>
    <row r="9" spans="2:11" ht="15">
      <c r="B9" s="15"/>
      <c r="C9" s="16" t="s">
        <v>28</v>
      </c>
      <c r="D9" s="58">
        <v>221</v>
      </c>
      <c r="E9" s="58">
        <v>198</v>
      </c>
      <c r="F9" s="58">
        <v>213</v>
      </c>
      <c r="G9" s="58">
        <v>241</v>
      </c>
      <c r="H9" s="59">
        <v>238</v>
      </c>
      <c r="I9" s="58">
        <v>-1.2448132780082943</v>
      </c>
      <c r="J9" s="58">
        <v>7.692307692307687</v>
      </c>
      <c r="K9" s="8"/>
    </row>
    <row r="10" spans="2:11" ht="15">
      <c r="B10" s="15"/>
      <c r="C10" s="16" t="s">
        <v>29</v>
      </c>
      <c r="D10" s="58">
        <v>66</v>
      </c>
      <c r="E10" s="58">
        <v>71</v>
      </c>
      <c r="F10" s="58">
        <v>71</v>
      </c>
      <c r="G10" s="58">
        <v>84</v>
      </c>
      <c r="H10" s="59">
        <v>80</v>
      </c>
      <c r="I10" s="69">
        <v>-4.761904761904767</v>
      </c>
      <c r="J10" s="58">
        <v>21.212121212121215</v>
      </c>
      <c r="K10" s="8"/>
    </row>
    <row r="11" spans="3:11" ht="15">
      <c r="C11" s="16" t="s">
        <v>30</v>
      </c>
      <c r="D11" s="58">
        <v>150</v>
      </c>
      <c r="E11" s="58">
        <v>184</v>
      </c>
      <c r="F11" s="58">
        <v>186</v>
      </c>
      <c r="G11" s="58">
        <v>232</v>
      </c>
      <c r="H11" s="59">
        <v>195</v>
      </c>
      <c r="I11" s="58">
        <v>-15.94827586206896</v>
      </c>
      <c r="J11" s="58">
        <v>30.000000000000004</v>
      </c>
      <c r="K11" s="8"/>
    </row>
    <row r="12" spans="3:11" ht="15">
      <c r="C12" s="12"/>
      <c r="D12" s="58"/>
      <c r="E12" s="58"/>
      <c r="F12" s="58"/>
      <c r="G12" s="58"/>
      <c r="H12" s="59"/>
      <c r="I12" s="58"/>
      <c r="J12" s="58"/>
      <c r="K12" s="8"/>
    </row>
    <row r="13" spans="1:11" s="14" customFormat="1" ht="14.25" customHeight="1">
      <c r="A13" s="43" t="s">
        <v>71</v>
      </c>
      <c r="D13" s="58"/>
      <c r="E13" s="58"/>
      <c r="F13" s="58"/>
      <c r="G13" s="58"/>
      <c r="H13" s="198"/>
      <c r="I13" s="236"/>
      <c r="J13" s="236"/>
      <c r="K13" s="8"/>
    </row>
    <row r="14" spans="1:11" s="10" customFormat="1" ht="15">
      <c r="A14" s="819"/>
      <c r="B14" s="819" t="s">
        <v>72</v>
      </c>
      <c r="C14" s="819"/>
      <c r="D14" s="58">
        <v>71</v>
      </c>
      <c r="E14" s="58">
        <v>74</v>
      </c>
      <c r="F14" s="58">
        <v>74</v>
      </c>
      <c r="G14" s="58">
        <v>78</v>
      </c>
      <c r="H14" s="188">
        <v>77</v>
      </c>
      <c r="I14" s="200">
        <v>-1.2820512820512775</v>
      </c>
      <c r="J14" s="177">
        <v>8.450704225352123</v>
      </c>
      <c r="K14" s="8"/>
    </row>
    <row r="15" spans="3:11" ht="4.5" customHeight="1">
      <c r="C15" s="12"/>
      <c r="D15" s="58"/>
      <c r="E15" s="58"/>
      <c r="F15" s="58"/>
      <c r="G15" s="58"/>
      <c r="H15" s="198"/>
      <c r="I15" s="394"/>
      <c r="J15" s="236"/>
      <c r="K15" s="8"/>
    </row>
    <row r="16" spans="2:11" ht="15">
      <c r="B16" s="17" t="s">
        <v>297</v>
      </c>
      <c r="C16" s="12"/>
      <c r="D16" s="58">
        <v>22331</v>
      </c>
      <c r="E16" s="58">
        <v>22305</v>
      </c>
      <c r="F16" s="58">
        <v>23114</v>
      </c>
      <c r="G16" s="58">
        <v>24174</v>
      </c>
      <c r="H16" s="59">
        <v>25731</v>
      </c>
      <c r="I16" s="69">
        <v>6.4408041697691765</v>
      </c>
      <c r="J16" s="69">
        <v>15.225471317898887</v>
      </c>
      <c r="K16" s="8"/>
    </row>
    <row r="17" spans="2:11" s="346" customFormat="1" ht="31.5" customHeight="1">
      <c r="B17" s="830" t="s">
        <v>337</v>
      </c>
      <c r="C17" s="830"/>
      <c r="D17" s="347">
        <v>21673</v>
      </c>
      <c r="E17" s="347">
        <v>21518</v>
      </c>
      <c r="F17" s="347">
        <v>21660</v>
      </c>
      <c r="G17" s="347">
        <v>21832</v>
      </c>
      <c r="H17" s="700">
        <v>22053</v>
      </c>
      <c r="I17" s="701">
        <v>1.0122755588127585</v>
      </c>
      <c r="J17" s="701">
        <v>1.753333640935728</v>
      </c>
      <c r="K17" s="8"/>
    </row>
    <row r="18" spans="4:10" ht="14.25">
      <c r="D18" s="58"/>
      <c r="E18" s="58"/>
      <c r="F18" s="58"/>
      <c r="G18" s="58"/>
      <c r="H18" s="59"/>
      <c r="I18" s="379"/>
      <c r="J18" s="58"/>
    </row>
    <row r="19" spans="4:10" ht="14.25">
      <c r="D19" s="58"/>
      <c r="E19" s="58"/>
      <c r="F19" s="58"/>
      <c r="G19" s="58"/>
      <c r="H19" s="59"/>
      <c r="I19" s="234"/>
      <c r="J19" s="58"/>
    </row>
    <row r="20" spans="4:10" ht="14.25">
      <c r="D20" s="58"/>
      <c r="E20" s="58"/>
      <c r="F20" s="58"/>
      <c r="G20" s="58"/>
      <c r="H20" s="59"/>
      <c r="I20" s="234"/>
      <c r="J20" s="58"/>
    </row>
    <row r="21" spans="2:9" ht="14.25">
      <c r="B21" s="819" t="s">
        <v>254</v>
      </c>
      <c r="C21" s="819" t="s">
        <v>293</v>
      </c>
      <c r="D21" s="151"/>
      <c r="E21" s="151"/>
      <c r="F21" s="151"/>
      <c r="G21" s="151"/>
      <c r="H21" s="198"/>
      <c r="I21" s="234"/>
    </row>
    <row r="22" spans="4:9" ht="14.25">
      <c r="D22" s="151"/>
      <c r="E22" s="151"/>
      <c r="F22" s="151"/>
      <c r="G22" s="151"/>
      <c r="H22" s="198"/>
      <c r="I22" s="234"/>
    </row>
    <row r="23" spans="4:8" ht="14.25">
      <c r="D23" s="151"/>
      <c r="E23" s="151"/>
      <c r="F23" s="151"/>
      <c r="G23" s="151"/>
      <c r="H23" s="198"/>
    </row>
    <row r="24" spans="4:8" ht="14.25">
      <c r="D24" s="151"/>
      <c r="E24" s="151"/>
      <c r="F24" s="151"/>
      <c r="G24" s="151"/>
      <c r="H24" s="198"/>
    </row>
    <row r="25" ht="14.25">
      <c r="H25" s="198"/>
    </row>
    <row r="26" ht="14.25">
      <c r="H26" s="198"/>
    </row>
    <row r="27" ht="14.25">
      <c r="H27" s="198"/>
    </row>
    <row r="28" ht="14.25">
      <c r="H28" s="198"/>
    </row>
    <row r="29" ht="14.25">
      <c r="H29" s="198"/>
    </row>
    <row r="30" ht="14.25">
      <c r="H30" s="198"/>
    </row>
    <row r="31" ht="14.25">
      <c r="H31" s="198"/>
    </row>
    <row r="32" ht="14.25">
      <c r="H32" s="198"/>
    </row>
    <row r="33" ht="14.25">
      <c r="H33" s="198"/>
    </row>
    <row r="34" ht="14.25">
      <c r="H34" s="198"/>
    </row>
    <row r="35" ht="14.25">
      <c r="H35" s="198"/>
    </row>
    <row r="36" ht="14.25">
      <c r="H36" s="198"/>
    </row>
    <row r="37" ht="14.25">
      <c r="H37" s="198"/>
    </row>
    <row r="38" ht="14.25">
      <c r="H38" s="198"/>
    </row>
    <row r="39" ht="14.25">
      <c r="H39" s="198"/>
    </row>
    <row r="40" ht="14.25">
      <c r="H40" s="176"/>
    </row>
    <row r="41" ht="14.25">
      <c r="H41" s="176"/>
    </row>
    <row r="42" ht="14.25">
      <c r="H42" s="176"/>
    </row>
    <row r="43" ht="14.25">
      <c r="H43" s="176"/>
    </row>
    <row r="44" ht="14.25">
      <c r="H44" s="176"/>
    </row>
    <row r="45" ht="14.25">
      <c r="H45" s="176"/>
    </row>
    <row r="46" ht="14.25">
      <c r="H46" s="176"/>
    </row>
    <row r="47" ht="14.25">
      <c r="H47" s="176"/>
    </row>
    <row r="48" ht="14.25">
      <c r="H48" s="176"/>
    </row>
    <row r="49" ht="14.25">
      <c r="H49" s="176"/>
    </row>
    <row r="50" ht="14.25">
      <c r="H50" s="176"/>
    </row>
    <row r="51" ht="14.25">
      <c r="H51" s="176"/>
    </row>
    <row r="52" ht="14.25">
      <c r="H52" s="176"/>
    </row>
    <row r="53" ht="14.25">
      <c r="H53" s="176"/>
    </row>
    <row r="54" ht="14.25">
      <c r="H54" s="176"/>
    </row>
    <row r="55" ht="14.25">
      <c r="H55" s="176"/>
    </row>
    <row r="56" ht="14.25">
      <c r="H56" s="176"/>
    </row>
    <row r="57" ht="14.25">
      <c r="H57" s="176"/>
    </row>
    <row r="58" ht="14.25">
      <c r="H58" s="176"/>
    </row>
    <row r="59" ht="14.25">
      <c r="H59" s="176"/>
    </row>
    <row r="60" ht="14.25">
      <c r="H60" s="176"/>
    </row>
    <row r="61" ht="14.25">
      <c r="H61" s="176"/>
    </row>
    <row r="62" ht="14.25">
      <c r="H62" s="176"/>
    </row>
    <row r="63" ht="14.25">
      <c r="H63" s="176"/>
    </row>
    <row r="64" ht="14.25">
      <c r="H64" s="176"/>
    </row>
    <row r="65" ht="14.25">
      <c r="H65" s="176"/>
    </row>
    <row r="66" ht="14.25">
      <c r="H66" s="176"/>
    </row>
    <row r="67" ht="14.25">
      <c r="H67" s="176"/>
    </row>
    <row r="68" ht="14.25">
      <c r="H68" s="176"/>
    </row>
    <row r="69" ht="14.25">
      <c r="H69" s="176"/>
    </row>
    <row r="70" ht="14.25">
      <c r="H70" s="176"/>
    </row>
    <row r="71" ht="14.25">
      <c r="H71" s="176"/>
    </row>
    <row r="72" ht="14.25">
      <c r="H72" s="176"/>
    </row>
    <row r="73" ht="14.25">
      <c r="H73" s="176"/>
    </row>
    <row r="74" ht="14.25">
      <c r="H74" s="176"/>
    </row>
    <row r="75" ht="14.25">
      <c r="H75" s="176"/>
    </row>
    <row r="76" ht="14.25">
      <c r="H76" s="176"/>
    </row>
    <row r="77" ht="14.25">
      <c r="H77" s="176"/>
    </row>
    <row r="78" ht="14.25">
      <c r="H78" s="176"/>
    </row>
    <row r="79" ht="14.25">
      <c r="H79" s="176"/>
    </row>
    <row r="80" ht="14.25">
      <c r="H80" s="176"/>
    </row>
    <row r="81" ht="14.25">
      <c r="H81" s="176"/>
    </row>
    <row r="82" ht="14.25">
      <c r="H82" s="176"/>
    </row>
    <row r="83" ht="14.25">
      <c r="H83" s="176"/>
    </row>
    <row r="84" ht="14.25">
      <c r="H84" s="176"/>
    </row>
    <row r="85" ht="14.25">
      <c r="H85" s="176"/>
    </row>
    <row r="86" ht="14.25">
      <c r="H86" s="176"/>
    </row>
    <row r="87" ht="14.25">
      <c r="H87" s="176"/>
    </row>
    <row r="88" ht="14.25">
      <c r="H88" s="176"/>
    </row>
    <row r="89" ht="14.25">
      <c r="H89" s="176"/>
    </row>
    <row r="90" ht="14.25">
      <c r="H90" s="176"/>
    </row>
    <row r="91" ht="14.25">
      <c r="H91" s="176"/>
    </row>
    <row r="92" ht="14.25">
      <c r="H92" s="176"/>
    </row>
    <row r="93" ht="14.25">
      <c r="H93" s="176"/>
    </row>
    <row r="94" ht="14.25">
      <c r="H94" s="176"/>
    </row>
    <row r="95" ht="14.25">
      <c r="H95" s="176"/>
    </row>
    <row r="96" ht="14.25">
      <c r="H96" s="176"/>
    </row>
    <row r="97" ht="14.25">
      <c r="H97" s="176"/>
    </row>
    <row r="98" ht="14.25">
      <c r="H98" s="176"/>
    </row>
    <row r="99" ht="14.25">
      <c r="H99" s="176"/>
    </row>
    <row r="100" ht="14.25">
      <c r="H100" s="176"/>
    </row>
    <row r="101" ht="14.25">
      <c r="H101" s="176"/>
    </row>
    <row r="102" ht="14.25">
      <c r="H102" s="176"/>
    </row>
    <row r="103" ht="14.25">
      <c r="H103" s="176"/>
    </row>
    <row r="104" ht="14.25">
      <c r="H104" s="176"/>
    </row>
    <row r="105" ht="14.25">
      <c r="H105" s="176"/>
    </row>
    <row r="106" ht="14.25">
      <c r="H106" s="176"/>
    </row>
    <row r="107" ht="14.25">
      <c r="H107" s="176"/>
    </row>
    <row r="108" ht="14.25">
      <c r="H108" s="176"/>
    </row>
    <row r="109" ht="14.25">
      <c r="H109" s="176"/>
    </row>
    <row r="110" ht="14.25">
      <c r="H110" s="176"/>
    </row>
    <row r="111" ht="14.25">
      <c r="H111" s="176"/>
    </row>
    <row r="112" ht="14.25">
      <c r="H112" s="176"/>
    </row>
    <row r="113" ht="14.25">
      <c r="H113" s="176"/>
    </row>
    <row r="114" ht="14.25">
      <c r="H114" s="176"/>
    </row>
    <row r="115" ht="14.25">
      <c r="H115" s="176"/>
    </row>
    <row r="116" ht="14.25">
      <c r="H116" s="176"/>
    </row>
    <row r="117" ht="14.25">
      <c r="H117" s="176"/>
    </row>
    <row r="118" ht="14.25">
      <c r="H118" s="176"/>
    </row>
    <row r="119" ht="14.25">
      <c r="H119" s="176"/>
    </row>
    <row r="120" ht="14.25">
      <c r="H120" s="176"/>
    </row>
    <row r="121" ht="14.25">
      <c r="H121" s="176"/>
    </row>
    <row r="122" ht="14.25">
      <c r="H122" s="176"/>
    </row>
    <row r="123" ht="14.25">
      <c r="H123" s="176"/>
    </row>
    <row r="124" ht="14.25">
      <c r="H124" s="176"/>
    </row>
    <row r="125" ht="14.25">
      <c r="H125" s="176"/>
    </row>
    <row r="126" ht="14.25">
      <c r="H126" s="176"/>
    </row>
    <row r="127" ht="14.25">
      <c r="H127" s="176"/>
    </row>
    <row r="128" ht="14.25">
      <c r="H128" s="176"/>
    </row>
    <row r="129" ht="14.25">
      <c r="H129" s="176"/>
    </row>
    <row r="130" ht="14.25">
      <c r="H130" s="176"/>
    </row>
    <row r="131" ht="14.25">
      <c r="H131" s="176"/>
    </row>
    <row r="132" ht="14.25">
      <c r="H132" s="176"/>
    </row>
    <row r="133" ht="14.25">
      <c r="H133" s="176"/>
    </row>
    <row r="134" ht="14.25">
      <c r="H134" s="176"/>
    </row>
    <row r="135" ht="14.25">
      <c r="H135" s="176"/>
    </row>
    <row r="136" ht="14.25">
      <c r="H136" s="176"/>
    </row>
    <row r="137" ht="14.25">
      <c r="H137" s="176"/>
    </row>
    <row r="138" ht="14.25">
      <c r="H138" s="176"/>
    </row>
    <row r="139" ht="14.25">
      <c r="H139" s="176"/>
    </row>
    <row r="140" ht="14.25">
      <c r="H140" s="176"/>
    </row>
    <row r="141" ht="14.25">
      <c r="H141" s="176"/>
    </row>
    <row r="142" ht="14.25">
      <c r="H142" s="176"/>
    </row>
    <row r="143" ht="14.25">
      <c r="H143" s="185"/>
    </row>
    <row r="144" ht="14.25">
      <c r="H144" s="185"/>
    </row>
    <row r="145" ht="14.25">
      <c r="H145" s="185"/>
    </row>
    <row r="146" ht="14.25">
      <c r="H146" s="185"/>
    </row>
    <row r="147" ht="14.25">
      <c r="H147" s="185"/>
    </row>
    <row r="148" ht="14.25">
      <c r="H148" s="185"/>
    </row>
  </sheetData>
  <sheetProtection/>
  <mergeCells count="2">
    <mergeCell ref="A2:C2"/>
    <mergeCell ref="B17:C17"/>
  </mergeCells>
  <hyperlinks>
    <hyperlink ref="A2" location="Index!A1" display="Back to Index"/>
  </hyperlinks>
  <printOptions/>
  <pageMargins left="0.75" right="0.75" top="1" bottom="1" header="0.5" footer="0.5"/>
  <pageSetup fitToHeight="1" fitToWidth="1" horizontalDpi="600" verticalDpi="600" orientation="landscape" scale="91" r:id="rId1"/>
  <headerFooter alignWithMargins="0">
    <oddFooter>&amp;L&amp;Z&amp;F&amp;A&amp;R&amp;D&amp;T</oddFooter>
  </headerFooter>
</worksheet>
</file>

<file path=xl/worksheets/sheet7.xml><?xml version="1.0" encoding="utf-8"?>
<worksheet xmlns="http://schemas.openxmlformats.org/spreadsheetml/2006/main" xmlns:r="http://schemas.openxmlformats.org/officeDocument/2006/relationships">
  <sheetPr>
    <tabColor indexed="47"/>
    <pageSetUpPr fitToPage="1"/>
  </sheetPr>
  <dimension ref="A1:K151"/>
  <sheetViews>
    <sheetView zoomScale="85" zoomScaleNormal="85" zoomScalePageLayoutView="0" workbookViewId="0" topLeftCell="A1">
      <selection activeCell="A16" sqref="A16"/>
    </sheetView>
  </sheetViews>
  <sheetFormatPr defaultColWidth="9.140625" defaultRowHeight="12.75"/>
  <cols>
    <col min="1" max="1" width="2.8515625" style="476" customWidth="1"/>
    <col min="2" max="2" width="4.28125" style="476" customWidth="1"/>
    <col min="3" max="3" width="55.421875" style="487" customWidth="1"/>
    <col min="4" max="7" width="10.7109375" style="479" customWidth="1"/>
    <col min="8" max="8" width="10.7109375" style="480" customWidth="1"/>
    <col min="9" max="9" width="10.7109375" style="479" customWidth="1"/>
    <col min="10" max="10" width="10.7109375" style="486" customWidth="1"/>
    <col min="11" max="11" width="5.7109375" style="479" customWidth="1"/>
    <col min="12" max="16384" width="9.140625" style="476" customWidth="1"/>
  </cols>
  <sheetData>
    <row r="1" spans="1:11" s="460" customFormat="1" ht="20.25">
      <c r="A1" s="459" t="s">
        <v>5</v>
      </c>
      <c r="D1" s="461"/>
      <c r="E1" s="461"/>
      <c r="F1" s="461"/>
      <c r="G1" s="461"/>
      <c r="H1" s="461"/>
      <c r="I1" s="461"/>
      <c r="J1" s="667"/>
      <c r="K1" s="461"/>
    </row>
    <row r="2" spans="1:11" s="463" customFormat="1" ht="45">
      <c r="A2" s="831" t="s">
        <v>53</v>
      </c>
      <c r="B2" s="831"/>
      <c r="C2" s="831"/>
      <c r="D2" s="462" t="s">
        <v>305</v>
      </c>
      <c r="E2" s="462" t="s">
        <v>318</v>
      </c>
      <c r="F2" s="462" t="s">
        <v>331</v>
      </c>
      <c r="G2" s="462" t="s">
        <v>346</v>
      </c>
      <c r="H2" s="135" t="s">
        <v>357</v>
      </c>
      <c r="I2" s="135" t="s">
        <v>358</v>
      </c>
      <c r="J2" s="664" t="s">
        <v>359</v>
      </c>
      <c r="K2" s="462"/>
    </row>
    <row r="3" spans="1:11" s="465" customFormat="1" ht="10.5" customHeight="1">
      <c r="A3" s="464"/>
      <c r="D3" s="466"/>
      <c r="E3" s="466"/>
      <c r="F3" s="466"/>
      <c r="G3" s="466"/>
      <c r="H3" s="467"/>
      <c r="I3" s="466"/>
      <c r="J3" s="472"/>
      <c r="K3" s="466"/>
    </row>
    <row r="4" spans="1:11" s="465" customFormat="1" ht="15">
      <c r="A4" s="28" t="s">
        <v>401</v>
      </c>
      <c r="D4" s="468"/>
      <c r="E4" s="468"/>
      <c r="F4" s="468"/>
      <c r="G4" s="468"/>
      <c r="H4" s="469"/>
      <c r="I4" s="470"/>
      <c r="J4" s="473"/>
      <c r="K4" s="470"/>
    </row>
    <row r="5" spans="1:11" s="471" customFormat="1" ht="15">
      <c r="A5" s="15" t="s">
        <v>5</v>
      </c>
      <c r="D5" s="466">
        <v>200</v>
      </c>
      <c r="E5" s="466">
        <v>304</v>
      </c>
      <c r="F5" s="466">
        <v>815</v>
      </c>
      <c r="G5" s="466">
        <v>225</v>
      </c>
      <c r="H5" s="61">
        <v>164</v>
      </c>
      <c r="I5" s="50">
        <v>-27.111111111111107</v>
      </c>
      <c r="J5" s="50">
        <v>-18.000000000000004</v>
      </c>
      <c r="K5" s="7"/>
    </row>
    <row r="6" spans="2:11" s="471" customFormat="1" ht="15">
      <c r="B6" s="15" t="s">
        <v>374</v>
      </c>
      <c r="D6" s="473">
        <v>0</v>
      </c>
      <c r="E6" s="473">
        <v>0</v>
      </c>
      <c r="F6" s="473">
        <v>-850</v>
      </c>
      <c r="G6" s="473">
        <v>-5</v>
      </c>
      <c r="H6" s="651">
        <v>7</v>
      </c>
      <c r="I6" s="50" t="s">
        <v>353</v>
      </c>
      <c r="J6" s="50" t="s">
        <v>353</v>
      </c>
      <c r="K6" s="50"/>
    </row>
    <row r="7" spans="2:11" s="471" customFormat="1" ht="15">
      <c r="B7" s="15" t="s">
        <v>376</v>
      </c>
      <c r="C7" s="474"/>
      <c r="D7" s="466">
        <v>198</v>
      </c>
      <c r="E7" s="466">
        <v>303</v>
      </c>
      <c r="F7" s="466">
        <v>1655</v>
      </c>
      <c r="G7" s="466">
        <v>228</v>
      </c>
      <c r="H7" s="61">
        <v>157</v>
      </c>
      <c r="I7" s="50">
        <v>-31.14035087719298</v>
      </c>
      <c r="J7" s="50">
        <v>-20.707070707070706</v>
      </c>
      <c r="K7" s="7"/>
    </row>
    <row r="8" spans="3:11" s="475" customFormat="1" ht="15">
      <c r="C8" s="44" t="s">
        <v>377</v>
      </c>
      <c r="D8" s="466">
        <v>193</v>
      </c>
      <c r="E8" s="466">
        <v>301</v>
      </c>
      <c r="F8" s="466">
        <v>1538</v>
      </c>
      <c r="G8" s="466">
        <v>206</v>
      </c>
      <c r="H8" s="61">
        <v>162</v>
      </c>
      <c r="I8" s="50">
        <v>-21.359223300970875</v>
      </c>
      <c r="J8" s="50">
        <v>-16.06217616580311</v>
      </c>
      <c r="K8" s="7"/>
    </row>
    <row r="9" spans="2:11" ht="14.25">
      <c r="B9" s="477"/>
      <c r="C9" s="478" t="s">
        <v>33</v>
      </c>
      <c r="D9" s="479">
        <v>123</v>
      </c>
      <c r="E9" s="479">
        <v>92</v>
      </c>
      <c r="F9" s="479">
        <v>1300</v>
      </c>
      <c r="G9" s="479">
        <v>55</v>
      </c>
      <c r="H9" s="59">
        <v>69</v>
      </c>
      <c r="I9" s="69">
        <v>25.454545454545464</v>
      </c>
      <c r="J9" s="69">
        <v>-43.90243902439024</v>
      </c>
      <c r="K9" s="58"/>
    </row>
    <row r="10" spans="2:11" ht="14.25">
      <c r="B10" s="477"/>
      <c r="C10" s="478" t="s">
        <v>34</v>
      </c>
      <c r="D10" s="479">
        <v>10</v>
      </c>
      <c r="E10" s="479">
        <v>111</v>
      </c>
      <c r="F10" s="479">
        <v>65</v>
      </c>
      <c r="G10" s="479">
        <v>45</v>
      </c>
      <c r="H10" s="677">
        <v>-1</v>
      </c>
      <c r="I10" s="69" t="s">
        <v>353</v>
      </c>
      <c r="J10" s="69" t="s">
        <v>353</v>
      </c>
      <c r="K10" s="58"/>
    </row>
    <row r="11" spans="2:11" ht="14.25">
      <c r="B11" s="477"/>
      <c r="C11" s="478" t="s">
        <v>49</v>
      </c>
      <c r="D11" s="479">
        <v>11</v>
      </c>
      <c r="E11" s="479">
        <v>13</v>
      </c>
      <c r="F11" s="479">
        <v>7</v>
      </c>
      <c r="G11" s="479">
        <v>26</v>
      </c>
      <c r="H11" s="677">
        <v>-2</v>
      </c>
      <c r="I11" s="69" t="s">
        <v>353</v>
      </c>
      <c r="J11" s="69" t="s">
        <v>353</v>
      </c>
      <c r="K11" s="58"/>
    </row>
    <row r="12" spans="2:11" ht="14.25">
      <c r="B12" s="477"/>
      <c r="C12" s="478" t="s">
        <v>261</v>
      </c>
      <c r="D12" s="479">
        <v>38</v>
      </c>
      <c r="E12" s="479">
        <v>82</v>
      </c>
      <c r="F12" s="479">
        <v>180</v>
      </c>
      <c r="G12" s="479">
        <v>70</v>
      </c>
      <c r="H12" s="59">
        <v>79</v>
      </c>
      <c r="I12" s="69">
        <v>12.857142857142856</v>
      </c>
      <c r="J12" s="69" t="s">
        <v>437</v>
      </c>
      <c r="K12" s="58"/>
    </row>
    <row r="13" spans="2:11" ht="14.25">
      <c r="B13" s="477"/>
      <c r="C13" s="478" t="s">
        <v>52</v>
      </c>
      <c r="D13" s="479">
        <v>11</v>
      </c>
      <c r="E13" s="479">
        <v>3</v>
      </c>
      <c r="F13" s="486">
        <v>-14</v>
      </c>
      <c r="G13" s="486">
        <v>10</v>
      </c>
      <c r="H13" s="59">
        <v>17</v>
      </c>
      <c r="I13" s="69">
        <v>70</v>
      </c>
      <c r="J13" s="69">
        <v>54.54545454545454</v>
      </c>
      <c r="K13" s="58"/>
    </row>
    <row r="14" spans="3:11" s="475" customFormat="1" ht="15">
      <c r="C14" s="44" t="s">
        <v>378</v>
      </c>
      <c r="D14" s="466">
        <v>5</v>
      </c>
      <c r="E14" s="466">
        <v>2</v>
      </c>
      <c r="F14" s="466">
        <v>117</v>
      </c>
      <c r="G14" s="466">
        <v>22</v>
      </c>
      <c r="H14" s="651">
        <v>-5</v>
      </c>
      <c r="I14" s="50" t="s">
        <v>353</v>
      </c>
      <c r="J14" s="50" t="s">
        <v>353</v>
      </c>
      <c r="K14" s="7"/>
    </row>
    <row r="15" spans="1:11" s="465" customFormat="1" ht="14.25" customHeight="1">
      <c r="A15" s="471"/>
      <c r="B15" s="691" t="s">
        <v>379</v>
      </c>
      <c r="C15" s="483"/>
      <c r="D15" s="466">
        <v>2</v>
      </c>
      <c r="E15" s="466">
        <v>1</v>
      </c>
      <c r="F15" s="466">
        <v>10</v>
      </c>
      <c r="G15" s="466">
        <v>2</v>
      </c>
      <c r="H15" s="806">
        <v>0</v>
      </c>
      <c r="I15" s="50">
        <v>-100</v>
      </c>
      <c r="J15" s="50">
        <v>-100</v>
      </c>
      <c r="K15" s="7"/>
    </row>
    <row r="16" spans="3:11" ht="14.25">
      <c r="C16" s="476"/>
      <c r="D16" s="482"/>
      <c r="E16" s="482"/>
      <c r="F16" s="482"/>
      <c r="G16" s="482"/>
      <c r="H16" s="198"/>
      <c r="I16" s="364"/>
      <c r="J16" s="364"/>
      <c r="K16" s="481"/>
    </row>
    <row r="17" spans="1:11" ht="15">
      <c r="A17" s="43" t="s">
        <v>403</v>
      </c>
      <c r="B17" s="465"/>
      <c r="C17" s="465"/>
      <c r="D17" s="482"/>
      <c r="E17" s="482"/>
      <c r="F17" s="482"/>
      <c r="G17" s="482"/>
      <c r="H17" s="198"/>
      <c r="I17" s="364"/>
      <c r="J17" s="364"/>
      <c r="K17" s="482"/>
    </row>
    <row r="18" spans="2:11" ht="14.25">
      <c r="B18" s="475" t="s">
        <v>89</v>
      </c>
      <c r="C18" s="485"/>
      <c r="D18" s="482"/>
      <c r="E18" s="482"/>
      <c r="F18" s="482"/>
      <c r="G18" s="482"/>
      <c r="H18" s="198"/>
      <c r="I18" s="364"/>
      <c r="J18" s="364"/>
      <c r="K18" s="482"/>
    </row>
    <row r="19" spans="3:10" ht="14.25">
      <c r="C19" s="485" t="s">
        <v>121</v>
      </c>
      <c r="D19" s="479">
        <v>53</v>
      </c>
      <c r="E19" s="479">
        <v>178</v>
      </c>
      <c r="F19" s="479">
        <v>943</v>
      </c>
      <c r="G19" s="479">
        <v>79</v>
      </c>
      <c r="H19" s="59">
        <v>41</v>
      </c>
      <c r="I19" s="69">
        <v>-48.10126582278481</v>
      </c>
      <c r="J19" s="69">
        <v>-22.64150943396226</v>
      </c>
    </row>
    <row r="20" spans="3:10" ht="14.25">
      <c r="C20" s="476" t="s">
        <v>122</v>
      </c>
      <c r="D20" s="479">
        <v>190</v>
      </c>
      <c r="E20" s="479">
        <v>180</v>
      </c>
      <c r="F20" s="479">
        <v>675</v>
      </c>
      <c r="G20" s="479">
        <v>199</v>
      </c>
      <c r="H20" s="59">
        <v>205</v>
      </c>
      <c r="I20" s="69">
        <v>3.015075376884413</v>
      </c>
      <c r="J20" s="69">
        <v>7.8947368421052655</v>
      </c>
    </row>
    <row r="21" spans="2:11" ht="14.25">
      <c r="B21" s="475" t="s">
        <v>88</v>
      </c>
      <c r="C21" s="476"/>
      <c r="H21" s="198"/>
      <c r="I21" s="364"/>
      <c r="J21" s="364"/>
      <c r="K21" s="482"/>
    </row>
    <row r="22" spans="3:10" ht="14.25">
      <c r="C22" s="476" t="s">
        <v>42</v>
      </c>
      <c r="D22" s="486">
        <v>0</v>
      </c>
      <c r="E22" s="486">
        <v>0</v>
      </c>
      <c r="F22" s="486">
        <v>0</v>
      </c>
      <c r="G22" s="486">
        <v>0</v>
      </c>
      <c r="H22" s="677">
        <v>0</v>
      </c>
      <c r="I22" s="69">
        <v>0</v>
      </c>
      <c r="J22" s="69">
        <v>0</v>
      </c>
    </row>
    <row r="23" spans="3:10" ht="14.25">
      <c r="C23" s="476" t="s">
        <v>43</v>
      </c>
      <c r="D23" s="479">
        <v>27</v>
      </c>
      <c r="E23" s="479">
        <v>46</v>
      </c>
      <c r="F23" s="479">
        <v>57</v>
      </c>
      <c r="G23" s="479">
        <v>27</v>
      </c>
      <c r="H23" s="59">
        <v>51</v>
      </c>
      <c r="I23" s="69">
        <v>88.88888888888889</v>
      </c>
      <c r="J23" s="69">
        <v>88.88888888888889</v>
      </c>
    </row>
    <row r="24" spans="3:10" ht="14.25">
      <c r="C24" s="476" t="s">
        <v>44</v>
      </c>
      <c r="D24" s="479">
        <v>23</v>
      </c>
      <c r="E24" s="479">
        <v>11</v>
      </c>
      <c r="F24" s="479">
        <v>23</v>
      </c>
      <c r="G24" s="479">
        <v>45</v>
      </c>
      <c r="H24" s="59">
        <v>33</v>
      </c>
      <c r="I24" s="69">
        <v>-26.66666666666667</v>
      </c>
      <c r="J24" s="69">
        <v>43.47826086956521</v>
      </c>
    </row>
    <row r="25" spans="2:11" s="471" customFormat="1" ht="15">
      <c r="B25" s="8" t="s">
        <v>380</v>
      </c>
      <c r="D25" s="466">
        <v>193</v>
      </c>
      <c r="E25" s="466">
        <v>301</v>
      </c>
      <c r="F25" s="466">
        <v>1538</v>
      </c>
      <c r="G25" s="466">
        <v>206</v>
      </c>
      <c r="H25" s="61">
        <v>162</v>
      </c>
      <c r="I25" s="50">
        <v>-21.359223300970875</v>
      </c>
      <c r="J25" s="50">
        <v>-16.06217616580311</v>
      </c>
      <c r="K25" s="466"/>
    </row>
    <row r="26" spans="4:11" ht="14.25">
      <c r="D26" s="488"/>
      <c r="E26" s="488"/>
      <c r="F26" s="488"/>
      <c r="G26" s="488"/>
      <c r="H26" s="198"/>
      <c r="I26" s="364"/>
      <c r="J26" s="364"/>
      <c r="K26" s="481"/>
    </row>
    <row r="27" spans="4:11" ht="14.25">
      <c r="D27" s="488"/>
      <c r="E27" s="488"/>
      <c r="F27" s="488"/>
      <c r="G27" s="488"/>
      <c r="I27" s="486"/>
      <c r="K27" s="481"/>
    </row>
    <row r="28" spans="2:11" ht="14.25">
      <c r="B28" s="476" t="s">
        <v>254</v>
      </c>
      <c r="C28" s="819" t="s">
        <v>350</v>
      </c>
      <c r="D28" s="488"/>
      <c r="E28" s="488"/>
      <c r="F28" s="488"/>
      <c r="G28" s="488"/>
      <c r="K28" s="481"/>
    </row>
    <row r="29" spans="2:11" ht="14.25">
      <c r="B29" s="476" t="s">
        <v>324</v>
      </c>
      <c r="C29" s="819" t="s">
        <v>375</v>
      </c>
      <c r="D29" s="488"/>
      <c r="E29" s="488"/>
      <c r="F29" s="488"/>
      <c r="G29" s="488"/>
      <c r="H29" s="484"/>
      <c r="K29" s="481"/>
    </row>
    <row r="30" spans="2:11" ht="14.25">
      <c r="B30" s="1" t="s">
        <v>353</v>
      </c>
      <c r="C30" s="12" t="s">
        <v>352</v>
      </c>
      <c r="D30" s="488"/>
      <c r="E30" s="488"/>
      <c r="F30" s="488"/>
      <c r="G30" s="488"/>
      <c r="H30" s="484"/>
      <c r="I30" s="481"/>
      <c r="J30" s="668"/>
      <c r="K30" s="481"/>
    </row>
    <row r="31" spans="8:11" ht="14.25">
      <c r="H31" s="484"/>
      <c r="I31" s="481"/>
      <c r="J31" s="668"/>
      <c r="K31" s="481"/>
    </row>
    <row r="32" spans="8:11" ht="14.25">
      <c r="H32" s="484"/>
      <c r="I32" s="481"/>
      <c r="J32" s="668"/>
      <c r="K32" s="481"/>
    </row>
    <row r="33" spans="8:11" ht="14.25">
      <c r="H33" s="484"/>
      <c r="I33" s="481"/>
      <c r="J33" s="668"/>
      <c r="K33" s="481"/>
    </row>
    <row r="34" spans="8:11" ht="14.25">
      <c r="H34" s="484"/>
      <c r="I34" s="481"/>
      <c r="J34" s="668"/>
      <c r="K34" s="481"/>
    </row>
    <row r="35" spans="8:11" ht="14.25">
      <c r="H35" s="484"/>
      <c r="I35" s="481"/>
      <c r="J35" s="668"/>
      <c r="K35" s="481"/>
    </row>
    <row r="36" spans="8:11" ht="14.25">
      <c r="H36" s="484"/>
      <c r="I36" s="481"/>
      <c r="J36" s="668"/>
      <c r="K36" s="481"/>
    </row>
    <row r="37" spans="8:11" ht="14.25">
      <c r="H37" s="484"/>
      <c r="I37" s="481"/>
      <c r="J37" s="668"/>
      <c r="K37" s="481"/>
    </row>
    <row r="38" spans="8:11" ht="14.25">
      <c r="H38" s="484"/>
      <c r="I38" s="481"/>
      <c r="J38" s="668"/>
      <c r="K38" s="481"/>
    </row>
    <row r="39" ht="14.25">
      <c r="H39" s="484"/>
    </row>
    <row r="40" ht="14.25">
      <c r="H40" s="484"/>
    </row>
    <row r="41" ht="14.25">
      <c r="H41" s="489"/>
    </row>
    <row r="42" ht="14.25">
      <c r="H42" s="489"/>
    </row>
    <row r="43" ht="14.25">
      <c r="H43" s="489"/>
    </row>
    <row r="44" ht="14.25">
      <c r="H44" s="489"/>
    </row>
    <row r="45" ht="14.25">
      <c r="H45" s="489"/>
    </row>
    <row r="46" ht="14.25">
      <c r="H46" s="489"/>
    </row>
    <row r="47" ht="14.25">
      <c r="H47" s="489"/>
    </row>
    <row r="48" ht="14.25">
      <c r="H48" s="489"/>
    </row>
    <row r="49" ht="14.25">
      <c r="H49" s="489"/>
    </row>
    <row r="50" ht="14.25">
      <c r="H50" s="489"/>
    </row>
    <row r="51" ht="14.25">
      <c r="H51" s="489"/>
    </row>
    <row r="52" ht="14.25">
      <c r="H52" s="489"/>
    </row>
    <row r="53" ht="14.25">
      <c r="H53" s="489"/>
    </row>
    <row r="54" ht="14.25">
      <c r="H54" s="489"/>
    </row>
    <row r="55" ht="14.25">
      <c r="H55" s="489"/>
    </row>
    <row r="56" ht="14.25">
      <c r="H56" s="489"/>
    </row>
    <row r="57" ht="14.25">
      <c r="H57" s="489"/>
    </row>
    <row r="58" ht="14.25">
      <c r="H58" s="489"/>
    </row>
    <row r="59" ht="14.25">
      <c r="H59" s="489"/>
    </row>
    <row r="60" ht="14.25">
      <c r="H60" s="489"/>
    </row>
    <row r="61" ht="14.25">
      <c r="H61" s="489"/>
    </row>
    <row r="62" ht="14.25">
      <c r="H62" s="489"/>
    </row>
    <row r="63" ht="14.25">
      <c r="H63" s="489"/>
    </row>
    <row r="64" ht="14.25">
      <c r="H64" s="489"/>
    </row>
    <row r="65" ht="14.25">
      <c r="H65" s="489"/>
    </row>
    <row r="66" ht="14.25">
      <c r="H66" s="489"/>
    </row>
    <row r="67" ht="14.25">
      <c r="H67" s="489"/>
    </row>
    <row r="68" ht="14.25">
      <c r="H68" s="489"/>
    </row>
    <row r="69" ht="14.25">
      <c r="H69" s="489"/>
    </row>
    <row r="70" ht="14.25">
      <c r="H70" s="489"/>
    </row>
    <row r="71" ht="14.25">
      <c r="H71" s="489"/>
    </row>
    <row r="72" ht="14.25">
      <c r="H72" s="489"/>
    </row>
    <row r="73" ht="14.25">
      <c r="H73" s="489"/>
    </row>
    <row r="74" ht="14.25">
      <c r="H74" s="489"/>
    </row>
    <row r="75" ht="14.25">
      <c r="H75" s="489"/>
    </row>
    <row r="76" ht="14.25">
      <c r="H76" s="489"/>
    </row>
    <row r="77" ht="14.25">
      <c r="H77" s="489"/>
    </row>
    <row r="78" ht="14.25">
      <c r="H78" s="489"/>
    </row>
    <row r="79" ht="14.25">
      <c r="H79" s="489"/>
    </row>
    <row r="80" ht="14.25">
      <c r="H80" s="489"/>
    </row>
    <row r="81" ht="14.25">
      <c r="H81" s="489"/>
    </row>
    <row r="82" ht="14.25">
      <c r="H82" s="489"/>
    </row>
    <row r="83" ht="14.25">
      <c r="H83" s="489"/>
    </row>
    <row r="84" ht="14.25">
      <c r="H84" s="489"/>
    </row>
    <row r="85" ht="14.25">
      <c r="H85" s="489"/>
    </row>
    <row r="86" ht="14.25">
      <c r="H86" s="489"/>
    </row>
    <row r="87" ht="14.25">
      <c r="H87" s="489"/>
    </row>
    <row r="88" ht="14.25">
      <c r="H88" s="489"/>
    </row>
    <row r="89" ht="14.25">
      <c r="H89" s="489"/>
    </row>
    <row r="90" ht="14.25">
      <c r="H90" s="489"/>
    </row>
    <row r="91" ht="14.25">
      <c r="H91" s="489"/>
    </row>
    <row r="92" ht="14.25">
      <c r="H92" s="489"/>
    </row>
    <row r="93" ht="14.25">
      <c r="H93" s="489"/>
    </row>
    <row r="94" ht="14.25">
      <c r="H94" s="489"/>
    </row>
    <row r="95" ht="14.25">
      <c r="H95" s="489"/>
    </row>
    <row r="96" ht="14.25">
      <c r="H96" s="489"/>
    </row>
    <row r="97" ht="14.25">
      <c r="H97" s="489"/>
    </row>
    <row r="98" ht="14.25">
      <c r="H98" s="489"/>
    </row>
    <row r="99" ht="14.25">
      <c r="H99" s="489"/>
    </row>
    <row r="100" ht="14.25">
      <c r="H100" s="489"/>
    </row>
    <row r="101" ht="14.25">
      <c r="H101" s="489"/>
    </row>
    <row r="102" ht="14.25">
      <c r="H102" s="489"/>
    </row>
    <row r="103" ht="14.25">
      <c r="H103" s="489"/>
    </row>
    <row r="104" ht="14.25">
      <c r="H104" s="489"/>
    </row>
    <row r="105" ht="14.25">
      <c r="H105" s="489"/>
    </row>
    <row r="106" ht="14.25">
      <c r="H106" s="489"/>
    </row>
    <row r="107" ht="14.25">
      <c r="H107" s="489"/>
    </row>
    <row r="108" ht="14.25">
      <c r="H108" s="489"/>
    </row>
    <row r="109" ht="14.25">
      <c r="H109" s="489"/>
    </row>
    <row r="110" ht="14.25">
      <c r="H110" s="489"/>
    </row>
    <row r="111" ht="14.25">
      <c r="H111" s="489"/>
    </row>
    <row r="112" ht="14.25">
      <c r="H112" s="489"/>
    </row>
    <row r="113" ht="14.25">
      <c r="H113" s="489"/>
    </row>
    <row r="114" ht="14.25">
      <c r="H114" s="489"/>
    </row>
    <row r="115" ht="14.25">
      <c r="H115" s="489"/>
    </row>
    <row r="116" ht="14.25">
      <c r="H116" s="489"/>
    </row>
    <row r="117" ht="14.25">
      <c r="H117" s="489"/>
    </row>
    <row r="118" ht="14.25">
      <c r="H118" s="489"/>
    </row>
    <row r="119" ht="14.25">
      <c r="H119" s="489"/>
    </row>
    <row r="120" ht="14.25">
      <c r="H120" s="489"/>
    </row>
    <row r="121" ht="14.25">
      <c r="H121" s="489"/>
    </row>
    <row r="122" ht="14.25">
      <c r="H122" s="489"/>
    </row>
    <row r="123" ht="14.25">
      <c r="H123" s="489"/>
    </row>
    <row r="124" ht="14.25">
      <c r="H124" s="489"/>
    </row>
    <row r="125" ht="14.25">
      <c r="H125" s="489"/>
    </row>
    <row r="126" ht="14.25">
      <c r="H126" s="489"/>
    </row>
    <row r="127" ht="14.25">
      <c r="H127" s="489"/>
    </row>
    <row r="128" ht="14.25">
      <c r="H128" s="489"/>
    </row>
    <row r="129" ht="14.25">
      <c r="H129" s="489"/>
    </row>
    <row r="130" ht="14.25">
      <c r="H130" s="489"/>
    </row>
    <row r="131" ht="14.25">
      <c r="H131" s="489"/>
    </row>
    <row r="132" ht="14.25">
      <c r="H132" s="489"/>
    </row>
    <row r="133" ht="14.25">
      <c r="H133" s="489"/>
    </row>
    <row r="134" ht="14.25">
      <c r="H134" s="489"/>
    </row>
    <row r="135" ht="14.25">
      <c r="H135" s="489"/>
    </row>
    <row r="136" ht="14.25">
      <c r="H136" s="489"/>
    </row>
    <row r="137" ht="14.25">
      <c r="H137" s="489"/>
    </row>
    <row r="138" ht="14.25">
      <c r="H138" s="489"/>
    </row>
    <row r="139" ht="14.25">
      <c r="H139" s="489"/>
    </row>
    <row r="140" ht="14.25">
      <c r="H140" s="489"/>
    </row>
    <row r="141" ht="14.25">
      <c r="H141" s="489"/>
    </row>
    <row r="142" ht="14.25">
      <c r="H142" s="489"/>
    </row>
    <row r="143" ht="14.25">
      <c r="H143" s="489"/>
    </row>
    <row r="144" ht="14.25">
      <c r="H144" s="489"/>
    </row>
    <row r="145" ht="14.25">
      <c r="H145" s="489"/>
    </row>
    <row r="146" ht="14.25">
      <c r="H146" s="490"/>
    </row>
    <row r="147" ht="14.25">
      <c r="H147" s="490"/>
    </row>
    <row r="148" ht="14.25">
      <c r="H148" s="490"/>
    </row>
    <row r="149" ht="14.25">
      <c r="H149" s="490"/>
    </row>
    <row r="150" ht="14.25">
      <c r="H150" s="490"/>
    </row>
    <row r="151" ht="14.25">
      <c r="H151" s="490"/>
    </row>
  </sheetData>
  <sheetProtection/>
  <mergeCells count="1">
    <mergeCell ref="A2:C2"/>
  </mergeCells>
  <hyperlinks>
    <hyperlink ref="A2" location="Index!A1" display="Back to Index"/>
  </hyperlinks>
  <printOptions gridLines="1"/>
  <pageMargins left="0.7480314960629921" right="0.5118110236220472" top="0.984251968503937" bottom="0.984251968503937" header="0.5118110236220472" footer="0.5118110236220472"/>
  <pageSetup blackAndWhite="1" fitToHeight="1" fitToWidth="1" horizontalDpi="600" verticalDpi="600" orientation="landscape" paperSize="9" r:id="rId1"/>
  <headerFooter alignWithMargins="0">
    <oddFooter>&amp;L&amp;D\&amp;T&amp;R&amp;F\&amp;A</oddFooter>
  </headerFooter>
</worksheet>
</file>

<file path=xl/worksheets/sheet8.xml><?xml version="1.0" encoding="utf-8"?>
<worksheet xmlns="http://schemas.openxmlformats.org/spreadsheetml/2006/main" xmlns:r="http://schemas.openxmlformats.org/officeDocument/2006/relationships">
  <sheetPr>
    <tabColor indexed="47"/>
    <pageSetUpPr fitToPage="1"/>
  </sheetPr>
  <dimension ref="A1:M150"/>
  <sheetViews>
    <sheetView zoomScale="80" zoomScaleNormal="80" zoomScalePageLayoutView="0" workbookViewId="0" topLeftCell="A1">
      <pane xSplit="3" ySplit="3" topLeftCell="D22" activePane="bottomRight" state="frozen"/>
      <selection pane="topLeft" activeCell="AP36" sqref="AP36"/>
      <selection pane="topRight" activeCell="AP36" sqref="AP36"/>
      <selection pane="bottomLeft" activeCell="AP36" sqref="AP36"/>
      <selection pane="bottomRight" activeCell="E13" sqref="E13"/>
    </sheetView>
  </sheetViews>
  <sheetFormatPr defaultColWidth="9.140625" defaultRowHeight="12.75"/>
  <cols>
    <col min="1" max="1" width="3.00390625" style="12" customWidth="1"/>
    <col min="2" max="2" width="55.8515625" style="57" customWidth="1"/>
    <col min="3" max="3" width="1.1484375" style="5" customWidth="1"/>
    <col min="4" max="7" width="10.140625" style="39" customWidth="1"/>
    <col min="8" max="8" width="11.421875" style="56" customWidth="1"/>
    <col min="9" max="9" width="8.28125" style="39" customWidth="1"/>
    <col min="10" max="11" width="8.00390625" style="39" customWidth="1"/>
    <col min="12" max="16384" width="9.140625" style="12" customWidth="1"/>
  </cols>
  <sheetData>
    <row r="1" spans="1:11" s="23" customFormat="1" ht="20.25">
      <c r="A1" s="22" t="s">
        <v>14</v>
      </c>
      <c r="B1" s="230"/>
      <c r="D1" s="126"/>
      <c r="E1" s="126"/>
      <c r="F1" s="126"/>
      <c r="G1" s="126"/>
      <c r="H1" s="126"/>
      <c r="I1" s="60"/>
      <c r="J1" s="60"/>
      <c r="K1" s="60"/>
    </row>
    <row r="2" spans="1:11" s="25" customFormat="1" ht="60.75" customHeight="1">
      <c r="A2" s="828" t="s">
        <v>53</v>
      </c>
      <c r="B2" s="828"/>
      <c r="C2" s="828"/>
      <c r="D2" s="348">
        <v>42795</v>
      </c>
      <c r="E2" s="348">
        <v>42887</v>
      </c>
      <c r="F2" s="348">
        <v>42979</v>
      </c>
      <c r="G2" s="348">
        <v>43070</v>
      </c>
      <c r="H2" s="349">
        <v>43160</v>
      </c>
      <c r="I2" s="348" t="s">
        <v>360</v>
      </c>
      <c r="J2" s="348" t="s">
        <v>361</v>
      </c>
      <c r="K2" s="348"/>
    </row>
    <row r="3" spans="1:11" s="14" customFormat="1" ht="6.75" customHeight="1">
      <c r="A3" s="4"/>
      <c r="B3" s="666"/>
      <c r="D3" s="7"/>
      <c r="E3" s="7"/>
      <c r="F3" s="7"/>
      <c r="G3" s="7"/>
      <c r="H3" s="178"/>
      <c r="I3" s="7"/>
      <c r="J3" s="7"/>
      <c r="K3" s="7"/>
    </row>
    <row r="4" spans="1:11" s="14" customFormat="1" ht="15">
      <c r="A4" s="21" t="s">
        <v>404</v>
      </c>
      <c r="B4" s="666"/>
      <c r="D4" s="7"/>
      <c r="E4" s="7"/>
      <c r="F4" s="7"/>
      <c r="G4" s="7"/>
      <c r="H4" s="186"/>
      <c r="I4" s="7"/>
      <c r="J4" s="7"/>
      <c r="K4" s="7"/>
    </row>
    <row r="5" spans="1:11" s="8" customFormat="1" ht="15">
      <c r="A5" s="15" t="s">
        <v>128</v>
      </c>
      <c r="B5" s="231"/>
      <c r="D5" s="7">
        <v>302942</v>
      </c>
      <c r="E5" s="7">
        <v>307422</v>
      </c>
      <c r="F5" s="7">
        <v>318835</v>
      </c>
      <c r="G5" s="7">
        <v>327769</v>
      </c>
      <c r="H5" s="61">
        <v>332868</v>
      </c>
      <c r="I5" s="7">
        <v>1.555668778926611</v>
      </c>
      <c r="J5" s="7">
        <v>9.87845858283103</v>
      </c>
      <c r="K5" s="183"/>
    </row>
    <row r="6" spans="1:11" s="8" customFormat="1" ht="15">
      <c r="A6" s="44" t="s">
        <v>65</v>
      </c>
      <c r="B6" s="231"/>
      <c r="D6" s="7"/>
      <c r="E6" s="7"/>
      <c r="F6" s="7"/>
      <c r="G6" s="7"/>
      <c r="H6" s="198"/>
      <c r="I6" s="7"/>
      <c r="J6" s="7"/>
      <c r="K6" s="183"/>
    </row>
    <row r="7" spans="1:11" ht="14.25">
      <c r="A7" s="18"/>
      <c r="B7" s="62" t="s">
        <v>387</v>
      </c>
      <c r="C7" s="12"/>
      <c r="D7" s="58">
        <v>1272</v>
      </c>
      <c r="E7" s="58">
        <v>1207</v>
      </c>
      <c r="F7" s="58">
        <v>2211</v>
      </c>
      <c r="G7" s="58">
        <v>2276</v>
      </c>
      <c r="H7" s="59">
        <v>2370</v>
      </c>
      <c r="I7" s="69">
        <v>4.130052724077338</v>
      </c>
      <c r="J7" s="69">
        <v>86.32075471698113</v>
      </c>
      <c r="K7" s="177"/>
    </row>
    <row r="8" spans="1:11" ht="16.5">
      <c r="A8" s="18"/>
      <c r="B8" s="62" t="s">
        <v>388</v>
      </c>
      <c r="C8" s="12"/>
      <c r="D8" s="58">
        <v>3230</v>
      </c>
      <c r="E8" s="58">
        <v>3242</v>
      </c>
      <c r="F8" s="58">
        <v>2489</v>
      </c>
      <c r="G8" s="58">
        <v>2394</v>
      </c>
      <c r="H8" s="59">
        <v>2280</v>
      </c>
      <c r="I8" s="69">
        <v>-4.761904761904767</v>
      </c>
      <c r="J8" s="69">
        <v>-29.411764705882348</v>
      </c>
      <c r="K8" s="177"/>
    </row>
    <row r="9" spans="1:11" s="8" customFormat="1" ht="15">
      <c r="A9" s="15" t="s">
        <v>129</v>
      </c>
      <c r="B9" s="666"/>
      <c r="D9" s="7">
        <v>298440</v>
      </c>
      <c r="E9" s="7">
        <v>302973</v>
      </c>
      <c r="F9" s="7">
        <v>314135</v>
      </c>
      <c r="G9" s="7">
        <v>323099</v>
      </c>
      <c r="H9" s="61">
        <v>328218</v>
      </c>
      <c r="I9" s="50">
        <v>1.584344117437686</v>
      </c>
      <c r="J9" s="50">
        <v>9.977885002010446</v>
      </c>
      <c r="K9" s="7"/>
    </row>
    <row r="10" spans="2:11" ht="15">
      <c r="B10" s="666"/>
      <c r="C10" s="16"/>
      <c r="D10" s="7"/>
      <c r="E10" s="7"/>
      <c r="F10" s="7"/>
      <c r="G10" s="7"/>
      <c r="H10" s="197"/>
      <c r="I10" s="69"/>
      <c r="J10" s="50"/>
      <c r="K10" s="7"/>
    </row>
    <row r="11" spans="1:11" s="8" customFormat="1" ht="15">
      <c r="A11" s="8" t="s">
        <v>128</v>
      </c>
      <c r="B11" s="231"/>
      <c r="D11" s="7">
        <v>302942</v>
      </c>
      <c r="E11" s="7">
        <v>307422</v>
      </c>
      <c r="F11" s="7">
        <v>318835</v>
      </c>
      <c r="G11" s="7">
        <v>327769</v>
      </c>
      <c r="H11" s="61">
        <v>332868</v>
      </c>
      <c r="I11" s="50">
        <v>1.555668778926611</v>
      </c>
      <c r="J11" s="50">
        <v>9.87845858283103</v>
      </c>
      <c r="K11" s="7"/>
    </row>
    <row r="12" spans="1:11" ht="14.25">
      <c r="A12" s="44" t="s">
        <v>194</v>
      </c>
      <c r="B12" s="814"/>
      <c r="C12" s="12"/>
      <c r="D12" s="58"/>
      <c r="E12" s="58"/>
      <c r="F12" s="58"/>
      <c r="G12" s="58"/>
      <c r="H12" s="198"/>
      <c r="I12" s="364"/>
      <c r="J12" s="364"/>
      <c r="K12" s="58"/>
    </row>
    <row r="13" spans="1:13" s="10" customFormat="1" ht="14.25">
      <c r="A13" s="819"/>
      <c r="B13" s="815" t="s">
        <v>198</v>
      </c>
      <c r="C13" s="819"/>
      <c r="D13" s="58">
        <v>94810</v>
      </c>
      <c r="E13" s="58">
        <v>95984</v>
      </c>
      <c r="F13" s="58">
        <v>104127</v>
      </c>
      <c r="G13" s="58">
        <v>108847</v>
      </c>
      <c r="H13" s="59">
        <v>109890</v>
      </c>
      <c r="I13" s="69">
        <v>0.9582257664427996</v>
      </c>
      <c r="J13" s="69">
        <v>15.905495200928165</v>
      </c>
      <c r="K13" s="58"/>
      <c r="L13" s="819"/>
      <c r="M13" s="819"/>
    </row>
    <row r="14" spans="1:13" s="10" customFormat="1" ht="14.25">
      <c r="A14" s="819"/>
      <c r="B14" s="815" t="s">
        <v>180</v>
      </c>
      <c r="C14" s="17"/>
      <c r="D14" s="58">
        <v>204773</v>
      </c>
      <c r="E14" s="58">
        <v>209966</v>
      </c>
      <c r="F14" s="58">
        <v>212728</v>
      </c>
      <c r="G14" s="58">
        <v>216317</v>
      </c>
      <c r="H14" s="59">
        <v>220308</v>
      </c>
      <c r="I14" s="69">
        <v>1.8449775098582144</v>
      </c>
      <c r="J14" s="69">
        <v>7.586449385417016</v>
      </c>
      <c r="K14" s="58"/>
      <c r="L14" s="819"/>
      <c r="M14" s="819"/>
    </row>
    <row r="15" spans="2:11" ht="14.25">
      <c r="B15" s="814" t="s">
        <v>23</v>
      </c>
      <c r="C15" s="18"/>
      <c r="D15" s="58">
        <v>3359</v>
      </c>
      <c r="E15" s="58">
        <v>1472</v>
      </c>
      <c r="F15" s="58">
        <v>1980</v>
      </c>
      <c r="G15" s="58">
        <v>2605</v>
      </c>
      <c r="H15" s="59">
        <v>2670</v>
      </c>
      <c r="I15" s="69">
        <v>2.49520153550864</v>
      </c>
      <c r="J15" s="69">
        <v>-20.512057159869013</v>
      </c>
      <c r="K15" s="58"/>
    </row>
    <row r="16" spans="1:13" s="14" customFormat="1" ht="17.25" customHeight="1">
      <c r="A16" s="35" t="s">
        <v>390</v>
      </c>
      <c r="B16" s="666"/>
      <c r="D16" s="7"/>
      <c r="E16" s="7"/>
      <c r="F16" s="7"/>
      <c r="G16" s="7"/>
      <c r="H16" s="197"/>
      <c r="I16" s="375"/>
      <c r="J16" s="375"/>
      <c r="K16" s="7"/>
      <c r="L16" s="251"/>
      <c r="M16" s="251"/>
    </row>
    <row r="17" spans="2:13" ht="14.25">
      <c r="B17" s="814" t="s">
        <v>33</v>
      </c>
      <c r="C17" s="12"/>
      <c r="D17" s="58">
        <v>145816</v>
      </c>
      <c r="E17" s="58">
        <v>148163</v>
      </c>
      <c r="F17" s="58">
        <v>152259</v>
      </c>
      <c r="G17" s="58">
        <v>155299</v>
      </c>
      <c r="H17" s="188">
        <v>156627</v>
      </c>
      <c r="I17" s="200">
        <v>0.855124630551396</v>
      </c>
      <c r="J17" s="200">
        <v>7.414138366160095</v>
      </c>
      <c r="K17" s="58"/>
      <c r="L17" s="345"/>
      <c r="M17" s="345"/>
    </row>
    <row r="18" spans="2:13" ht="14.25">
      <c r="B18" s="814" t="s">
        <v>34</v>
      </c>
      <c r="C18" s="12"/>
      <c r="D18" s="58">
        <v>49087</v>
      </c>
      <c r="E18" s="58">
        <v>48234</v>
      </c>
      <c r="F18" s="58">
        <v>49757</v>
      </c>
      <c r="G18" s="58">
        <v>51017</v>
      </c>
      <c r="H18" s="188">
        <v>51586</v>
      </c>
      <c r="I18" s="200">
        <v>1.1153145030087908</v>
      </c>
      <c r="J18" s="200">
        <v>5.090960946890211</v>
      </c>
      <c r="K18" s="58"/>
      <c r="L18" s="345"/>
      <c r="M18" s="345"/>
    </row>
    <row r="19" spans="2:13" ht="14.25">
      <c r="B19" s="814" t="s">
        <v>49</v>
      </c>
      <c r="C19" s="12"/>
      <c r="D19" s="58">
        <v>42650</v>
      </c>
      <c r="E19" s="58">
        <v>46916</v>
      </c>
      <c r="F19" s="58">
        <v>49463</v>
      </c>
      <c r="G19" s="58">
        <v>53020</v>
      </c>
      <c r="H19" s="188">
        <v>54508</v>
      </c>
      <c r="I19" s="200">
        <v>2.8064881176914414</v>
      </c>
      <c r="J19" s="200">
        <v>27.803048065650636</v>
      </c>
      <c r="K19" s="58"/>
      <c r="L19" s="345"/>
      <c r="M19" s="345"/>
    </row>
    <row r="20" spans="2:13" ht="14.25">
      <c r="B20" s="815" t="s">
        <v>261</v>
      </c>
      <c r="C20" s="12"/>
      <c r="D20" s="58">
        <v>25732</v>
      </c>
      <c r="E20" s="58">
        <v>24834</v>
      </c>
      <c r="F20" s="58">
        <v>25922</v>
      </c>
      <c r="G20" s="58">
        <v>24474</v>
      </c>
      <c r="H20" s="188">
        <v>26061</v>
      </c>
      <c r="I20" s="200">
        <v>6.484432458936018</v>
      </c>
      <c r="J20" s="200">
        <v>1.2785636561479796</v>
      </c>
      <c r="K20" s="58"/>
      <c r="L20" s="345"/>
      <c r="M20" s="345"/>
    </row>
    <row r="21" spans="2:13" ht="14.25">
      <c r="B21" s="815" t="s">
        <v>52</v>
      </c>
      <c r="C21" s="12"/>
      <c r="D21" s="58">
        <v>39657</v>
      </c>
      <c r="E21" s="58">
        <v>39275</v>
      </c>
      <c r="F21" s="58">
        <v>41434</v>
      </c>
      <c r="G21" s="58">
        <v>43959</v>
      </c>
      <c r="H21" s="188">
        <v>44086</v>
      </c>
      <c r="I21" s="200">
        <v>0.28890557110035076</v>
      </c>
      <c r="J21" s="200">
        <v>11.168267897218653</v>
      </c>
      <c r="K21" s="58"/>
      <c r="L21" s="345"/>
      <c r="M21" s="345"/>
    </row>
    <row r="22" spans="1:11" ht="14.25">
      <c r="A22" s="44" t="s">
        <v>62</v>
      </c>
      <c r="B22" s="814"/>
      <c r="C22" s="12"/>
      <c r="D22" s="58"/>
      <c r="E22" s="58"/>
      <c r="F22" s="58"/>
      <c r="G22" s="58"/>
      <c r="H22" s="198"/>
      <c r="I22" s="364"/>
      <c r="J22" s="364"/>
      <c r="K22" s="58"/>
    </row>
    <row r="23" spans="2:11" ht="14.25">
      <c r="B23" s="814" t="s">
        <v>56</v>
      </c>
      <c r="C23" s="12"/>
      <c r="D23" s="58">
        <v>30690</v>
      </c>
      <c r="E23" s="58">
        <v>32771</v>
      </c>
      <c r="F23" s="58">
        <v>33563</v>
      </c>
      <c r="G23" s="58">
        <v>32636</v>
      </c>
      <c r="H23" s="59">
        <v>33449</v>
      </c>
      <c r="I23" s="69">
        <v>2.491114107120973</v>
      </c>
      <c r="J23" s="69">
        <v>8.989898989898993</v>
      </c>
      <c r="K23" s="177"/>
    </row>
    <row r="24" spans="2:11" ht="15">
      <c r="B24" s="814" t="s">
        <v>57</v>
      </c>
      <c r="C24" s="12"/>
      <c r="D24" s="58">
        <v>57565</v>
      </c>
      <c r="E24" s="58">
        <v>60546</v>
      </c>
      <c r="F24" s="58">
        <v>62502</v>
      </c>
      <c r="G24" s="58">
        <v>64520</v>
      </c>
      <c r="H24" s="59">
        <v>66447</v>
      </c>
      <c r="I24" s="50">
        <v>2.9866707997520114</v>
      </c>
      <c r="J24" s="69">
        <v>15.42951446191263</v>
      </c>
      <c r="K24" s="177"/>
    </row>
    <row r="25" spans="2:11" ht="14.25">
      <c r="B25" s="814" t="s">
        <v>58</v>
      </c>
      <c r="C25" s="12"/>
      <c r="D25" s="58">
        <v>64629</v>
      </c>
      <c r="E25" s="58">
        <v>64850</v>
      </c>
      <c r="F25" s="58">
        <v>69956</v>
      </c>
      <c r="G25" s="58">
        <v>73293</v>
      </c>
      <c r="H25" s="59">
        <v>73500</v>
      </c>
      <c r="I25" s="69">
        <v>0.28242806270721843</v>
      </c>
      <c r="J25" s="69">
        <v>13.726036299494027</v>
      </c>
      <c r="K25" s="177"/>
    </row>
    <row r="26" spans="2:11" ht="14.25">
      <c r="B26" s="814" t="s">
        <v>59</v>
      </c>
      <c r="C26" s="12"/>
      <c r="D26" s="58">
        <v>46796</v>
      </c>
      <c r="E26" s="58">
        <v>48692</v>
      </c>
      <c r="F26" s="58">
        <v>50792</v>
      </c>
      <c r="G26" s="58">
        <v>51119</v>
      </c>
      <c r="H26" s="59">
        <v>51947</v>
      </c>
      <c r="I26" s="69">
        <v>1.619749995109454</v>
      </c>
      <c r="J26" s="69">
        <v>11.007351055645787</v>
      </c>
      <c r="K26" s="177"/>
    </row>
    <row r="27" spans="2:11" ht="14.25">
      <c r="B27" s="814" t="s">
        <v>60</v>
      </c>
      <c r="C27" s="12"/>
      <c r="D27" s="58">
        <v>31218</v>
      </c>
      <c r="E27" s="58">
        <v>30411</v>
      </c>
      <c r="F27" s="58">
        <v>29307</v>
      </c>
      <c r="G27" s="58">
        <v>30480</v>
      </c>
      <c r="H27" s="59">
        <v>29374</v>
      </c>
      <c r="I27" s="69">
        <v>-3.628608923884513</v>
      </c>
      <c r="J27" s="69">
        <v>-5.906848612979687</v>
      </c>
      <c r="K27" s="177"/>
    </row>
    <row r="28" spans="2:11" ht="14.25">
      <c r="B28" s="819" t="s">
        <v>61</v>
      </c>
      <c r="C28" s="12"/>
      <c r="D28" s="58">
        <v>16594</v>
      </c>
      <c r="E28" s="58">
        <v>14768</v>
      </c>
      <c r="F28" s="58">
        <v>15605</v>
      </c>
      <c r="G28" s="58">
        <v>17221</v>
      </c>
      <c r="H28" s="59">
        <v>19937</v>
      </c>
      <c r="I28" s="69">
        <v>15.771441844259915</v>
      </c>
      <c r="J28" s="69">
        <v>20.145835844281066</v>
      </c>
      <c r="K28" s="177"/>
    </row>
    <row r="29" spans="2:11" ht="30.75" customHeight="1">
      <c r="B29" s="815" t="s">
        <v>417</v>
      </c>
      <c r="C29" s="814"/>
      <c r="D29" s="58">
        <v>24692</v>
      </c>
      <c r="E29" s="58">
        <v>25312</v>
      </c>
      <c r="F29" s="58">
        <v>28039</v>
      </c>
      <c r="G29" s="58">
        <v>29393</v>
      </c>
      <c r="H29" s="59">
        <v>30180</v>
      </c>
      <c r="I29" s="69">
        <v>2.6775082502636716</v>
      </c>
      <c r="J29" s="69">
        <v>22.22582212862465</v>
      </c>
      <c r="K29" s="177"/>
    </row>
    <row r="30" spans="2:11" ht="14.25">
      <c r="B30" s="814" t="s">
        <v>23</v>
      </c>
      <c r="C30" s="12"/>
      <c r="D30" s="58">
        <v>30758</v>
      </c>
      <c r="E30" s="58">
        <v>30072</v>
      </c>
      <c r="F30" s="58">
        <v>29071</v>
      </c>
      <c r="G30" s="58">
        <v>29107</v>
      </c>
      <c r="H30" s="59">
        <v>28034</v>
      </c>
      <c r="I30" s="69">
        <v>-3.6863984608513367</v>
      </c>
      <c r="J30" s="69">
        <v>-8.856232524871576</v>
      </c>
      <c r="K30" s="177"/>
    </row>
    <row r="31" spans="1:11" ht="15">
      <c r="A31" s="44" t="s">
        <v>184</v>
      </c>
      <c r="B31" s="814"/>
      <c r="C31" s="12"/>
      <c r="D31" s="58"/>
      <c r="E31" s="58"/>
      <c r="F31" s="58"/>
      <c r="G31" s="58"/>
      <c r="H31" s="198"/>
      <c r="I31" s="375">
        <v>0</v>
      </c>
      <c r="J31" s="364">
        <v>0</v>
      </c>
      <c r="K31" s="177"/>
    </row>
    <row r="32" spans="2:11" ht="14.25">
      <c r="B32" s="814" t="s">
        <v>66</v>
      </c>
      <c r="C32" s="12"/>
      <c r="D32" s="58">
        <v>124096</v>
      </c>
      <c r="E32" s="58">
        <v>126378</v>
      </c>
      <c r="F32" s="58">
        <v>132144</v>
      </c>
      <c r="G32" s="58">
        <v>134558</v>
      </c>
      <c r="H32" s="59">
        <v>137370</v>
      </c>
      <c r="I32" s="69">
        <v>2.0898051397910233</v>
      </c>
      <c r="J32" s="69">
        <v>10.696557503867975</v>
      </c>
      <c r="K32" s="177"/>
    </row>
    <row r="33" spans="2:11" ht="14.25">
      <c r="B33" s="814" t="s">
        <v>68</v>
      </c>
      <c r="C33" s="12"/>
      <c r="D33" s="58">
        <v>100487</v>
      </c>
      <c r="E33" s="58">
        <v>101206</v>
      </c>
      <c r="F33" s="58">
        <v>100678</v>
      </c>
      <c r="G33" s="58">
        <v>103943</v>
      </c>
      <c r="H33" s="59">
        <v>104038</v>
      </c>
      <c r="I33" s="69">
        <v>0.0913962460194595</v>
      </c>
      <c r="J33" s="69">
        <v>3.5337904405545073</v>
      </c>
      <c r="K33" s="177"/>
    </row>
    <row r="34" spans="2:11" ht="14.25">
      <c r="B34" s="814" t="s">
        <v>67</v>
      </c>
      <c r="C34" s="12"/>
      <c r="D34" s="58">
        <v>33502</v>
      </c>
      <c r="E34" s="58">
        <v>34389</v>
      </c>
      <c r="F34" s="58">
        <v>36932</v>
      </c>
      <c r="G34" s="58">
        <v>38891</v>
      </c>
      <c r="H34" s="59">
        <v>38541</v>
      </c>
      <c r="I34" s="69">
        <v>-0.8999511455092479</v>
      </c>
      <c r="J34" s="69">
        <v>15.040893081010086</v>
      </c>
      <c r="K34" s="177"/>
    </row>
    <row r="35" spans="2:11" ht="14.25">
      <c r="B35" s="815" t="s">
        <v>245</v>
      </c>
      <c r="C35" s="12"/>
      <c r="D35" s="58">
        <v>10912</v>
      </c>
      <c r="E35" s="58">
        <v>10127</v>
      </c>
      <c r="F35" s="58">
        <v>10340</v>
      </c>
      <c r="G35" s="58">
        <v>11055</v>
      </c>
      <c r="H35" s="59">
        <v>11865</v>
      </c>
      <c r="I35" s="69">
        <v>7.327001356852114</v>
      </c>
      <c r="J35" s="69">
        <v>8.733504398826986</v>
      </c>
      <c r="K35" s="177"/>
    </row>
    <row r="36" spans="2:11" ht="14.25">
      <c r="B36" s="814" t="s">
        <v>23</v>
      </c>
      <c r="C36" s="12"/>
      <c r="D36" s="58">
        <v>33945</v>
      </c>
      <c r="E36" s="58">
        <v>35322</v>
      </c>
      <c r="F36" s="58">
        <v>38741</v>
      </c>
      <c r="G36" s="58">
        <v>39322</v>
      </c>
      <c r="H36" s="59">
        <v>41054</v>
      </c>
      <c r="I36" s="69">
        <v>4.4046589695335925</v>
      </c>
      <c r="J36" s="69">
        <v>20.942701428781852</v>
      </c>
      <c r="K36" s="177"/>
    </row>
    <row r="37" spans="2:11" ht="14.25">
      <c r="B37" s="814"/>
      <c r="H37" s="59"/>
      <c r="I37" s="177"/>
      <c r="J37" s="177"/>
      <c r="K37" s="177"/>
    </row>
    <row r="38" spans="1:11" ht="36" customHeight="1">
      <c r="A38" s="819" t="s">
        <v>254</v>
      </c>
      <c r="B38" s="832" t="s">
        <v>373</v>
      </c>
      <c r="C38" s="832"/>
      <c r="D38" s="832"/>
      <c r="E38" s="832"/>
      <c r="F38" s="832"/>
      <c r="G38" s="832"/>
      <c r="H38" s="832"/>
      <c r="I38" s="832"/>
      <c r="J38" s="832"/>
      <c r="K38" s="177"/>
    </row>
    <row r="39" spans="1:11" ht="31.5" customHeight="1">
      <c r="A39" s="819" t="s">
        <v>324</v>
      </c>
      <c r="B39" s="832" t="s">
        <v>370</v>
      </c>
      <c r="C39" s="832"/>
      <c r="D39" s="832"/>
      <c r="E39" s="832"/>
      <c r="F39" s="832"/>
      <c r="G39" s="832"/>
      <c r="H39" s="832"/>
      <c r="I39" s="832"/>
      <c r="J39" s="832"/>
      <c r="K39" s="177"/>
    </row>
    <row r="40" spans="2:11" ht="14.25">
      <c r="B40" s="814"/>
      <c r="D40" s="58"/>
      <c r="E40" s="58"/>
      <c r="F40" s="58"/>
      <c r="G40" s="58"/>
      <c r="H40" s="176"/>
      <c r="I40" s="177"/>
      <c r="J40" s="177"/>
      <c r="K40" s="177"/>
    </row>
    <row r="41" spans="2:11" ht="14.25">
      <c r="B41" s="814"/>
      <c r="H41" s="176"/>
      <c r="I41" s="177"/>
      <c r="J41" s="177"/>
      <c r="K41" s="177"/>
    </row>
    <row r="42" spans="2:11" ht="14.25">
      <c r="B42" s="814"/>
      <c r="H42" s="176"/>
      <c r="I42" s="177"/>
      <c r="J42" s="177"/>
      <c r="K42" s="177"/>
    </row>
    <row r="43" spans="2:11" ht="14.25">
      <c r="B43" s="814"/>
      <c r="H43" s="176"/>
      <c r="I43" s="177"/>
      <c r="J43" s="177"/>
      <c r="K43" s="177"/>
    </row>
    <row r="44" spans="2:11" ht="14.25">
      <c r="B44" s="814"/>
      <c r="H44" s="176"/>
      <c r="I44" s="177"/>
      <c r="J44" s="177"/>
      <c r="K44" s="177"/>
    </row>
    <row r="45" spans="2:11" ht="14.25">
      <c r="B45" s="814"/>
      <c r="H45" s="176"/>
      <c r="I45" s="177"/>
      <c r="J45" s="177"/>
      <c r="K45" s="177"/>
    </row>
    <row r="46" spans="2:11" ht="14.25">
      <c r="B46" s="814"/>
      <c r="H46" s="176"/>
      <c r="I46" s="177"/>
      <c r="J46" s="177"/>
      <c r="K46" s="177"/>
    </row>
    <row r="47" spans="2:11" ht="14.25">
      <c r="B47" s="816"/>
      <c r="H47" s="176"/>
      <c r="I47" s="177"/>
      <c r="J47" s="177"/>
      <c r="K47" s="177"/>
    </row>
    <row r="48" spans="2:11" ht="14.25">
      <c r="B48" s="816"/>
      <c r="H48" s="176"/>
      <c r="I48" s="177"/>
      <c r="J48" s="177"/>
      <c r="K48" s="177"/>
    </row>
    <row r="49" spans="8:11" ht="14.25">
      <c r="H49" s="176"/>
      <c r="I49" s="177"/>
      <c r="J49" s="177"/>
      <c r="K49" s="177"/>
    </row>
    <row r="50" spans="8:11" ht="14.25">
      <c r="H50" s="176"/>
      <c r="I50" s="177"/>
      <c r="J50" s="177"/>
      <c r="K50" s="177"/>
    </row>
    <row r="51" spans="8:11" ht="14.25">
      <c r="H51" s="176"/>
      <c r="I51" s="177"/>
      <c r="J51" s="177"/>
      <c r="K51" s="177"/>
    </row>
    <row r="52" spans="8:11" ht="14.25">
      <c r="H52" s="176"/>
      <c r="I52" s="177"/>
      <c r="J52" s="177"/>
      <c r="K52" s="177"/>
    </row>
    <row r="53" spans="8:11" ht="14.25">
      <c r="H53" s="176"/>
      <c r="I53" s="177"/>
      <c r="J53" s="177"/>
      <c r="K53" s="177"/>
    </row>
    <row r="54" spans="8:11" ht="14.25">
      <c r="H54" s="176"/>
      <c r="I54" s="177"/>
      <c r="J54" s="177"/>
      <c r="K54" s="177"/>
    </row>
    <row r="55" spans="8:11" ht="14.25">
      <c r="H55" s="176"/>
      <c r="I55" s="177"/>
      <c r="J55" s="177"/>
      <c r="K55" s="177"/>
    </row>
    <row r="56" spans="8:11" ht="14.25">
      <c r="H56" s="176"/>
      <c r="I56" s="177"/>
      <c r="J56" s="177"/>
      <c r="K56" s="177"/>
    </row>
    <row r="57" spans="8:11" ht="14.25">
      <c r="H57" s="176"/>
      <c r="I57" s="58"/>
      <c r="J57" s="58"/>
      <c r="K57" s="58"/>
    </row>
    <row r="58" spans="8:11" ht="14.25">
      <c r="H58" s="176"/>
      <c r="I58" s="58"/>
      <c r="J58" s="58"/>
      <c r="K58" s="58"/>
    </row>
    <row r="59" spans="8:11" ht="14.25">
      <c r="H59" s="176"/>
      <c r="I59" s="58"/>
      <c r="J59" s="58"/>
      <c r="K59" s="58"/>
    </row>
    <row r="60" spans="8:11" ht="14.25">
      <c r="H60" s="176"/>
      <c r="I60" s="58"/>
      <c r="J60" s="58"/>
      <c r="K60" s="58"/>
    </row>
    <row r="61" spans="8:11" ht="14.25">
      <c r="H61" s="176"/>
      <c r="I61" s="58"/>
      <c r="J61" s="58"/>
      <c r="K61" s="58"/>
    </row>
    <row r="62" ht="14.25">
      <c r="H62" s="176"/>
    </row>
    <row r="63" ht="14.25">
      <c r="H63" s="176"/>
    </row>
    <row r="64" ht="14.25">
      <c r="H64" s="176"/>
    </row>
    <row r="65" ht="14.25">
      <c r="H65" s="176"/>
    </row>
    <row r="66" ht="14.25">
      <c r="H66" s="176"/>
    </row>
    <row r="67" ht="14.25">
      <c r="H67" s="176"/>
    </row>
    <row r="68" ht="14.25">
      <c r="H68" s="176"/>
    </row>
    <row r="69" ht="14.25">
      <c r="H69" s="176"/>
    </row>
    <row r="70" ht="14.25">
      <c r="H70" s="176"/>
    </row>
    <row r="71" ht="14.25">
      <c r="H71" s="176"/>
    </row>
    <row r="72" ht="14.25">
      <c r="H72" s="176"/>
    </row>
    <row r="73" ht="14.25">
      <c r="H73" s="176"/>
    </row>
    <row r="74" ht="14.25">
      <c r="H74" s="176"/>
    </row>
    <row r="75" ht="14.25">
      <c r="H75" s="176"/>
    </row>
    <row r="76" ht="14.25">
      <c r="H76" s="176"/>
    </row>
    <row r="77" ht="14.25">
      <c r="H77" s="176"/>
    </row>
    <row r="78" ht="14.25">
      <c r="H78" s="176"/>
    </row>
    <row r="79" ht="14.25">
      <c r="H79" s="176"/>
    </row>
    <row r="80" ht="14.25">
      <c r="H80" s="176"/>
    </row>
    <row r="81" ht="14.25">
      <c r="H81" s="176"/>
    </row>
    <row r="82" ht="14.25">
      <c r="H82" s="176"/>
    </row>
    <row r="83" ht="14.25">
      <c r="H83" s="176"/>
    </row>
    <row r="84" ht="14.25">
      <c r="H84" s="176"/>
    </row>
    <row r="85" ht="14.25">
      <c r="H85" s="176"/>
    </row>
    <row r="86" ht="14.25">
      <c r="H86" s="176"/>
    </row>
    <row r="87" ht="14.25">
      <c r="H87" s="176"/>
    </row>
    <row r="88" ht="14.25">
      <c r="H88" s="176"/>
    </row>
    <row r="89" ht="14.25">
      <c r="H89" s="176"/>
    </row>
    <row r="90" ht="14.25">
      <c r="H90" s="176"/>
    </row>
    <row r="91" ht="14.25">
      <c r="H91" s="176"/>
    </row>
    <row r="92" ht="14.25">
      <c r="H92" s="176"/>
    </row>
    <row r="93" ht="14.25">
      <c r="H93" s="176"/>
    </row>
    <row r="94" ht="14.25">
      <c r="H94" s="176"/>
    </row>
    <row r="95" ht="14.25">
      <c r="H95" s="176"/>
    </row>
    <row r="96" ht="14.25">
      <c r="H96" s="176"/>
    </row>
    <row r="97" ht="14.25">
      <c r="H97" s="176"/>
    </row>
    <row r="98" ht="14.25">
      <c r="H98" s="176"/>
    </row>
    <row r="99" ht="14.25">
      <c r="H99" s="176"/>
    </row>
    <row r="100" ht="14.25">
      <c r="H100" s="176"/>
    </row>
    <row r="101" ht="14.25">
      <c r="H101" s="176"/>
    </row>
    <row r="102" ht="14.25">
      <c r="H102" s="176"/>
    </row>
    <row r="103" ht="14.25">
      <c r="H103" s="176"/>
    </row>
    <row r="104" ht="14.25">
      <c r="H104" s="176"/>
    </row>
    <row r="105" ht="14.25">
      <c r="H105" s="176"/>
    </row>
    <row r="106" ht="14.25">
      <c r="H106" s="176"/>
    </row>
    <row r="107" ht="14.25">
      <c r="H107" s="176"/>
    </row>
    <row r="108" ht="14.25">
      <c r="H108" s="176"/>
    </row>
    <row r="109" ht="14.25">
      <c r="H109" s="176"/>
    </row>
    <row r="110" ht="14.25">
      <c r="H110" s="176"/>
    </row>
    <row r="111" ht="14.25">
      <c r="H111" s="176"/>
    </row>
    <row r="112" ht="14.25">
      <c r="H112" s="176"/>
    </row>
    <row r="113" ht="14.25">
      <c r="H113" s="176"/>
    </row>
    <row r="114" ht="14.25">
      <c r="H114" s="176"/>
    </row>
    <row r="115" ht="14.25">
      <c r="H115" s="176"/>
    </row>
    <row r="116" ht="14.25">
      <c r="H116" s="176"/>
    </row>
    <row r="117" ht="14.25">
      <c r="H117" s="176"/>
    </row>
    <row r="118" ht="14.25">
      <c r="H118" s="176"/>
    </row>
    <row r="119" ht="14.25">
      <c r="H119" s="176"/>
    </row>
    <row r="120" ht="14.25">
      <c r="H120" s="176"/>
    </row>
    <row r="121" ht="14.25">
      <c r="H121" s="176"/>
    </row>
    <row r="122" ht="14.25">
      <c r="H122" s="176"/>
    </row>
    <row r="123" ht="14.25">
      <c r="H123" s="176"/>
    </row>
    <row r="124" ht="14.25">
      <c r="H124" s="176"/>
    </row>
    <row r="125" ht="14.25">
      <c r="H125" s="176"/>
    </row>
    <row r="126" ht="14.25">
      <c r="H126" s="176"/>
    </row>
    <row r="127" ht="14.25">
      <c r="H127" s="176"/>
    </row>
    <row r="128" ht="14.25">
      <c r="H128" s="176"/>
    </row>
    <row r="129" ht="14.25">
      <c r="H129" s="176"/>
    </row>
    <row r="130" ht="14.25">
      <c r="H130" s="176"/>
    </row>
    <row r="131" ht="14.25">
      <c r="H131" s="176"/>
    </row>
    <row r="132" ht="14.25">
      <c r="H132" s="176"/>
    </row>
    <row r="133" ht="14.25">
      <c r="H133" s="176"/>
    </row>
    <row r="134" ht="14.25">
      <c r="H134" s="176"/>
    </row>
    <row r="135" ht="14.25">
      <c r="H135" s="176"/>
    </row>
    <row r="136" ht="14.25">
      <c r="H136" s="176"/>
    </row>
    <row r="137" ht="14.25">
      <c r="H137" s="176"/>
    </row>
    <row r="138" ht="14.25">
      <c r="H138" s="176"/>
    </row>
    <row r="139" ht="14.25">
      <c r="H139" s="176"/>
    </row>
    <row r="140" ht="14.25">
      <c r="H140" s="176"/>
    </row>
    <row r="141" ht="14.25">
      <c r="H141" s="176"/>
    </row>
    <row r="142" ht="14.25">
      <c r="H142" s="176"/>
    </row>
    <row r="143" ht="14.25">
      <c r="H143" s="176"/>
    </row>
    <row r="144" ht="14.25">
      <c r="H144" s="185"/>
    </row>
    <row r="145" ht="14.25">
      <c r="H145" s="185"/>
    </row>
    <row r="146" ht="14.25">
      <c r="H146" s="185"/>
    </row>
    <row r="147" ht="14.25">
      <c r="H147" s="185"/>
    </row>
    <row r="148" ht="14.25">
      <c r="H148" s="185"/>
    </row>
    <row r="149" ht="14.25">
      <c r="H149" s="185"/>
    </row>
    <row r="150" ht="14.25">
      <c r="H150" s="185"/>
    </row>
  </sheetData>
  <sheetProtection/>
  <mergeCells count="3">
    <mergeCell ref="A2:C2"/>
    <mergeCell ref="B39:J39"/>
    <mergeCell ref="B38:J38"/>
  </mergeCells>
  <hyperlinks>
    <hyperlink ref="A2" location="Index!A1" display="Back to Index"/>
  </hyperlinks>
  <printOptions gridLines="1"/>
  <pageMargins left="0.748031496062992" right="0.0393700787401575" top="0.78740157480315" bottom="0.78740157480315" header="0" footer="0"/>
  <pageSetup blackAndWhite="1" fitToHeight="1" fitToWidth="1" horizontalDpi="600" verticalDpi="600" orientation="portrait" paperSize="9" scale="50"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J152"/>
  <sheetViews>
    <sheetView zoomScale="85" zoomScaleNormal="85" zoomScalePageLayoutView="0" workbookViewId="0" topLeftCell="A1">
      <pane xSplit="3" ySplit="3" topLeftCell="G4" activePane="bottomRight" state="frozen"/>
      <selection pane="topLeft" activeCell="AP36" sqref="AP36"/>
      <selection pane="topRight" activeCell="AP36" sqref="AP36"/>
      <selection pane="bottomLeft" activeCell="AP36" sqref="AP36"/>
      <selection pane="bottomRight" activeCell="C30" sqref="C30:J30"/>
    </sheetView>
  </sheetViews>
  <sheetFormatPr defaultColWidth="9.140625" defaultRowHeight="12.75"/>
  <cols>
    <col min="1" max="1" width="2.28125" style="12" customWidth="1"/>
    <col min="2" max="2" width="2.8515625" style="12" customWidth="1"/>
    <col min="3" max="3" width="56.00390625" style="5" customWidth="1"/>
    <col min="4" max="7" width="9.140625" style="39" customWidth="1"/>
    <col min="8" max="8" width="9.8515625" style="56" customWidth="1"/>
    <col min="9" max="9" width="9.140625" style="63" customWidth="1"/>
    <col min="10" max="10" width="9.140625" style="665" customWidth="1"/>
    <col min="11" max="16384" width="9.140625" style="12" customWidth="1"/>
  </cols>
  <sheetData>
    <row r="1" spans="1:10" s="23" customFormat="1" ht="20.25">
      <c r="A1" s="22" t="s">
        <v>428</v>
      </c>
      <c r="D1" s="60"/>
      <c r="E1" s="60"/>
      <c r="F1" s="60"/>
      <c r="G1" s="60"/>
      <c r="H1" s="60"/>
      <c r="I1" s="60"/>
      <c r="J1" s="663"/>
    </row>
    <row r="2" spans="1:10" s="25" customFormat="1" ht="45">
      <c r="A2" s="350" t="s">
        <v>53</v>
      </c>
      <c r="B2" s="350"/>
      <c r="C2" s="350"/>
      <c r="D2" s="348" t="s">
        <v>305</v>
      </c>
      <c r="E2" s="348" t="s">
        <v>318</v>
      </c>
      <c r="F2" s="348" t="s">
        <v>331</v>
      </c>
      <c r="G2" s="348" t="s">
        <v>346</v>
      </c>
      <c r="H2" s="135" t="s">
        <v>357</v>
      </c>
      <c r="I2" s="135" t="s">
        <v>358</v>
      </c>
      <c r="J2" s="664" t="s">
        <v>359</v>
      </c>
    </row>
    <row r="3" spans="1:10" s="14" customFormat="1" ht="9" customHeight="1">
      <c r="A3" s="4"/>
      <c r="D3" s="7"/>
      <c r="E3" s="7"/>
      <c r="F3" s="7"/>
      <c r="G3" s="7"/>
      <c r="H3" s="61"/>
      <c r="I3" s="64"/>
      <c r="J3" s="50"/>
    </row>
    <row r="4" spans="1:10" s="14" customFormat="1" ht="14.25" customHeight="1">
      <c r="A4" s="28" t="s">
        <v>405</v>
      </c>
      <c r="D4" s="7"/>
      <c r="E4" s="7"/>
      <c r="F4" s="7"/>
      <c r="G4" s="7"/>
      <c r="H4" s="61"/>
      <c r="I4" s="64"/>
      <c r="J4" s="50"/>
    </row>
    <row r="5" spans="2:10" s="8" customFormat="1" ht="15">
      <c r="B5" s="8" t="s">
        <v>429</v>
      </c>
      <c r="D5" s="7">
        <v>41302</v>
      </c>
      <c r="E5" s="7">
        <v>41140</v>
      </c>
      <c r="F5" s="7">
        <v>44108</v>
      </c>
      <c r="G5" s="7">
        <v>43733</v>
      </c>
      <c r="H5" s="61">
        <v>29117</v>
      </c>
      <c r="I5" s="50">
        <v>-33.42098644044543</v>
      </c>
      <c r="J5" s="69">
        <v>-29.502203283133987</v>
      </c>
    </row>
    <row r="6" spans="3:10" ht="14.25">
      <c r="C6" s="18" t="s">
        <v>85</v>
      </c>
      <c r="D6" s="58">
        <v>6970</v>
      </c>
      <c r="E6" s="58">
        <v>7532</v>
      </c>
      <c r="F6" s="58">
        <v>7551</v>
      </c>
      <c r="G6" s="58">
        <v>7878</v>
      </c>
      <c r="H6" s="59">
        <v>1768</v>
      </c>
      <c r="I6" s="69">
        <v>-77.55775577557755</v>
      </c>
      <c r="J6" s="69">
        <v>-74.63414634146342</v>
      </c>
    </row>
    <row r="7" spans="3:10" ht="14.25">
      <c r="C7" s="18" t="s">
        <v>86</v>
      </c>
      <c r="D7" s="58">
        <v>17923</v>
      </c>
      <c r="E7" s="58">
        <v>18087</v>
      </c>
      <c r="F7" s="58">
        <v>20682</v>
      </c>
      <c r="G7" s="58">
        <v>19948</v>
      </c>
      <c r="H7" s="59">
        <v>17901</v>
      </c>
      <c r="I7" s="69">
        <v>-10.261680368959292</v>
      </c>
      <c r="J7" s="69">
        <v>-0.12274730792836142</v>
      </c>
    </row>
    <row r="8" spans="3:10" ht="14.25">
      <c r="C8" s="17" t="s">
        <v>243</v>
      </c>
      <c r="D8" s="58">
        <v>14879</v>
      </c>
      <c r="E8" s="58">
        <v>14090</v>
      </c>
      <c r="F8" s="58">
        <v>14460</v>
      </c>
      <c r="G8" s="58">
        <v>14630</v>
      </c>
      <c r="H8" s="59">
        <v>7490</v>
      </c>
      <c r="I8" s="69">
        <v>-48.803827751196174</v>
      </c>
      <c r="J8" s="69">
        <v>-49.66059547012568</v>
      </c>
    </row>
    <row r="9" spans="2:10" ht="15">
      <c r="B9" s="15"/>
      <c r="C9" s="18" t="s">
        <v>87</v>
      </c>
      <c r="D9" s="58">
        <v>1530</v>
      </c>
      <c r="E9" s="58">
        <v>1431</v>
      </c>
      <c r="F9" s="58">
        <v>1415</v>
      </c>
      <c r="G9" s="58">
        <v>1277</v>
      </c>
      <c r="H9" s="59">
        <v>1958</v>
      </c>
      <c r="I9" s="69">
        <v>53.328112764291305</v>
      </c>
      <c r="J9" s="69">
        <v>27.973856209150316</v>
      </c>
    </row>
    <row r="10" spans="3:10" ht="14.25">
      <c r="C10" s="12"/>
      <c r="D10" s="81"/>
      <c r="E10" s="81"/>
      <c r="F10" s="81"/>
      <c r="G10" s="81"/>
      <c r="H10" s="59"/>
      <c r="I10" s="68"/>
      <c r="J10" s="69"/>
    </row>
    <row r="11" spans="1:10" ht="15">
      <c r="A11" s="43" t="s">
        <v>430</v>
      </c>
      <c r="C11" s="12"/>
      <c r="D11" s="81"/>
      <c r="E11" s="81"/>
      <c r="F11" s="81"/>
      <c r="G11" s="81"/>
      <c r="H11" s="198"/>
      <c r="I11" s="365"/>
      <c r="J11" s="364"/>
    </row>
    <row r="12" spans="2:10" s="8" customFormat="1" ht="15">
      <c r="B12" s="8" t="s">
        <v>431</v>
      </c>
      <c r="D12" s="50">
        <v>26</v>
      </c>
      <c r="E12" s="50">
        <v>228</v>
      </c>
      <c r="F12" s="50">
        <v>272</v>
      </c>
      <c r="G12" s="50">
        <v>205</v>
      </c>
      <c r="H12" s="789">
        <v>38</v>
      </c>
      <c r="I12" s="50">
        <v>-81.46341463414635</v>
      </c>
      <c r="J12" s="50">
        <v>46.153846153846146</v>
      </c>
    </row>
    <row r="13" spans="3:10" s="8" customFormat="1" ht="15">
      <c r="C13" s="12" t="s">
        <v>416</v>
      </c>
      <c r="D13" s="69">
        <v>0</v>
      </c>
      <c r="E13" s="69">
        <v>0</v>
      </c>
      <c r="F13" s="69">
        <v>0</v>
      </c>
      <c r="G13" s="69">
        <v>0</v>
      </c>
      <c r="H13" s="790">
        <v>-86</v>
      </c>
      <c r="I13" s="69" t="s">
        <v>353</v>
      </c>
      <c r="J13" s="69" t="s">
        <v>353</v>
      </c>
    </row>
    <row r="14" spans="3:10" ht="14.25">
      <c r="C14" s="12" t="s">
        <v>177</v>
      </c>
      <c r="D14" s="69">
        <v>302</v>
      </c>
      <c r="E14" s="69">
        <v>114</v>
      </c>
      <c r="F14" s="69">
        <v>-6</v>
      </c>
      <c r="G14" s="69">
        <v>-89</v>
      </c>
      <c r="H14" s="790">
        <v>-162</v>
      </c>
      <c r="I14" s="69">
        <v>-82.02247191011236</v>
      </c>
      <c r="J14" s="69" t="s">
        <v>353</v>
      </c>
    </row>
    <row r="15" spans="3:10" ht="14.25">
      <c r="C15" s="12" t="s">
        <v>196</v>
      </c>
      <c r="D15" s="69">
        <v>-89</v>
      </c>
      <c r="E15" s="69">
        <v>-70</v>
      </c>
      <c r="F15" s="69">
        <v>-61</v>
      </c>
      <c r="G15" s="69">
        <v>-92</v>
      </c>
      <c r="H15" s="790">
        <v>-2</v>
      </c>
      <c r="I15" s="69">
        <v>97.82608695652173</v>
      </c>
      <c r="J15" s="69">
        <v>97.75280898876404</v>
      </c>
    </row>
    <row r="16" spans="3:10" ht="14.25">
      <c r="C16" s="12" t="s">
        <v>150</v>
      </c>
      <c r="D16" s="69">
        <v>-10</v>
      </c>
      <c r="E16" s="69">
        <v>0</v>
      </c>
      <c r="F16" s="69">
        <v>0</v>
      </c>
      <c r="G16" s="69">
        <v>16</v>
      </c>
      <c r="H16" s="790">
        <v>10</v>
      </c>
      <c r="I16" s="69">
        <v>-37.5</v>
      </c>
      <c r="J16" s="69" t="s">
        <v>353</v>
      </c>
    </row>
    <row r="17" spans="3:10" ht="14.25">
      <c r="C17" s="819" t="s">
        <v>269</v>
      </c>
      <c r="D17" s="69">
        <v>-1</v>
      </c>
      <c r="E17" s="69">
        <v>0</v>
      </c>
      <c r="F17" s="69">
        <v>0</v>
      </c>
      <c r="G17" s="69">
        <v>-2</v>
      </c>
      <c r="H17" s="790">
        <v>0</v>
      </c>
      <c r="I17" s="69">
        <v>-100</v>
      </c>
      <c r="J17" s="69">
        <v>-100</v>
      </c>
    </row>
    <row r="18" spans="3:10" ht="16.5">
      <c r="C18" s="819" t="s">
        <v>433</v>
      </c>
      <c r="D18" s="69"/>
      <c r="E18" s="69"/>
      <c r="F18" s="69"/>
      <c r="G18" s="69"/>
      <c r="H18" s="790">
        <v>-12</v>
      </c>
      <c r="I18" s="69" t="s">
        <v>353</v>
      </c>
      <c r="J18" s="69" t="s">
        <v>353</v>
      </c>
    </row>
    <row r="19" spans="2:10" s="8" customFormat="1" ht="15">
      <c r="B19" s="8" t="s">
        <v>432</v>
      </c>
      <c r="D19" s="50">
        <v>228</v>
      </c>
      <c r="E19" s="50">
        <v>272</v>
      </c>
      <c r="F19" s="50">
        <v>205</v>
      </c>
      <c r="G19" s="50">
        <v>38</v>
      </c>
      <c r="H19" s="791">
        <v>-214</v>
      </c>
      <c r="I19" s="69" t="s">
        <v>353</v>
      </c>
      <c r="J19" s="50" t="s">
        <v>353</v>
      </c>
    </row>
    <row r="20" spans="4:10" ht="14.25">
      <c r="D20" s="69"/>
      <c r="E20" s="69"/>
      <c r="F20" s="69"/>
      <c r="G20" s="69"/>
      <c r="H20" s="671"/>
      <c r="I20" s="364"/>
      <c r="J20" s="364"/>
    </row>
    <row r="21" spans="2:10" s="8" customFormat="1" ht="15">
      <c r="B21" s="8" t="s">
        <v>189</v>
      </c>
      <c r="D21" s="50">
        <v>19</v>
      </c>
      <c r="E21" s="50">
        <v>30</v>
      </c>
      <c r="F21" s="50">
        <v>30</v>
      </c>
      <c r="G21" s="50">
        <v>11</v>
      </c>
      <c r="H21" s="791">
        <v>33</v>
      </c>
      <c r="I21" s="50" t="s">
        <v>437</v>
      </c>
      <c r="J21" s="50">
        <v>73.6842105263158</v>
      </c>
    </row>
    <row r="22" spans="3:10" ht="14.25">
      <c r="C22" s="12" t="s">
        <v>177</v>
      </c>
      <c r="D22" s="69">
        <v>12</v>
      </c>
      <c r="E22" s="69">
        <v>-1</v>
      </c>
      <c r="F22" s="69">
        <v>18</v>
      </c>
      <c r="G22" s="69">
        <v>41</v>
      </c>
      <c r="H22" s="790">
        <v>-32</v>
      </c>
      <c r="I22" s="69" t="s">
        <v>353</v>
      </c>
      <c r="J22" s="69" t="s">
        <v>353</v>
      </c>
    </row>
    <row r="23" spans="3:10" ht="14.25">
      <c r="C23" s="819" t="s">
        <v>196</v>
      </c>
      <c r="D23" s="69">
        <v>3</v>
      </c>
      <c r="E23" s="69">
        <v>0</v>
      </c>
      <c r="F23" s="69">
        <v>-39</v>
      </c>
      <c r="G23" s="69">
        <v>-17</v>
      </c>
      <c r="H23" s="790">
        <v>-15</v>
      </c>
      <c r="I23" s="69">
        <v>11.764705882352944</v>
      </c>
      <c r="J23" s="69" t="s">
        <v>353</v>
      </c>
    </row>
    <row r="24" spans="3:10" ht="14.25">
      <c r="C24" s="12" t="s">
        <v>150</v>
      </c>
      <c r="D24" s="69">
        <v>-3</v>
      </c>
      <c r="E24" s="69">
        <v>1</v>
      </c>
      <c r="F24" s="69">
        <v>3</v>
      </c>
      <c r="G24" s="69">
        <v>-3</v>
      </c>
      <c r="H24" s="790">
        <v>5</v>
      </c>
      <c r="I24" s="69" t="s">
        <v>353</v>
      </c>
      <c r="J24" s="69" t="s">
        <v>353</v>
      </c>
    </row>
    <row r="25" spans="3:10" ht="14.25">
      <c r="C25" s="819" t="s">
        <v>269</v>
      </c>
      <c r="D25" s="69">
        <v>-1</v>
      </c>
      <c r="E25" s="69">
        <v>0</v>
      </c>
      <c r="F25" s="69">
        <v>-1</v>
      </c>
      <c r="G25" s="69">
        <v>1</v>
      </c>
      <c r="H25" s="790">
        <v>1</v>
      </c>
      <c r="I25" s="69">
        <v>0</v>
      </c>
      <c r="J25" s="69" t="s">
        <v>353</v>
      </c>
    </row>
    <row r="26" spans="2:10" s="8" customFormat="1" ht="15">
      <c r="B26" s="8" t="s">
        <v>190</v>
      </c>
      <c r="D26" s="50">
        <v>30</v>
      </c>
      <c r="E26" s="50">
        <v>30</v>
      </c>
      <c r="F26" s="50">
        <v>11</v>
      </c>
      <c r="G26" s="50">
        <v>33</v>
      </c>
      <c r="H26" s="791">
        <v>-8</v>
      </c>
      <c r="I26" s="50" t="s">
        <v>353</v>
      </c>
      <c r="J26" s="50" t="s">
        <v>353</v>
      </c>
    </row>
    <row r="27" spans="4:10" ht="14.25">
      <c r="D27" s="174"/>
      <c r="E27" s="174"/>
      <c r="F27" s="174"/>
      <c r="G27" s="174"/>
      <c r="H27" s="677"/>
      <c r="I27" s="69"/>
      <c r="J27" s="69"/>
    </row>
    <row r="28" spans="4:10" ht="14.25">
      <c r="D28" s="174"/>
      <c r="E28" s="174"/>
      <c r="F28" s="174"/>
      <c r="G28" s="174"/>
      <c r="H28" s="308"/>
      <c r="I28" s="309"/>
      <c r="J28" s="309"/>
    </row>
    <row r="29" spans="2:10" ht="14.25">
      <c r="B29" s="1" t="s">
        <v>326</v>
      </c>
      <c r="D29" s="151"/>
      <c r="E29" s="151"/>
      <c r="F29" s="151"/>
      <c r="G29" s="151"/>
      <c r="H29" s="198"/>
      <c r="I29" s="310"/>
      <c r="J29" s="309"/>
    </row>
    <row r="30" spans="2:10" ht="43.5" customHeight="1">
      <c r="B30" s="818" t="s">
        <v>254</v>
      </c>
      <c r="C30" s="833" t="s">
        <v>434</v>
      </c>
      <c r="D30" s="834"/>
      <c r="E30" s="834"/>
      <c r="F30" s="834"/>
      <c r="G30" s="834"/>
      <c r="H30" s="834"/>
      <c r="I30" s="834"/>
      <c r="J30" s="834"/>
    </row>
    <row r="31" spans="4:8" ht="14.25">
      <c r="D31" s="151"/>
      <c r="E31" s="151"/>
      <c r="F31" s="151"/>
      <c r="G31" s="151"/>
      <c r="H31" s="198"/>
    </row>
    <row r="32" spans="4:8" ht="14.25">
      <c r="D32" s="151"/>
      <c r="E32" s="151"/>
      <c r="F32" s="151"/>
      <c r="G32" s="151"/>
      <c r="H32" s="198"/>
    </row>
    <row r="33" spans="4:8" ht="14.25">
      <c r="D33" s="151"/>
      <c r="E33" s="151"/>
      <c r="F33" s="151"/>
      <c r="G33" s="151"/>
      <c r="H33" s="198"/>
    </row>
    <row r="34" spans="4:8" ht="14.25">
      <c r="D34" s="151"/>
      <c r="E34" s="151"/>
      <c r="F34" s="151"/>
      <c r="G34" s="151"/>
      <c r="H34" s="198"/>
    </row>
    <row r="35" ht="14.25">
      <c r="H35" s="198"/>
    </row>
    <row r="36" ht="14.25">
      <c r="H36" s="198"/>
    </row>
    <row r="37" ht="14.25">
      <c r="H37" s="198"/>
    </row>
    <row r="38" ht="14.25">
      <c r="H38" s="198"/>
    </row>
    <row r="39" ht="14.25">
      <c r="H39" s="198"/>
    </row>
    <row r="40" ht="14.25">
      <c r="H40" s="198"/>
    </row>
    <row r="41" ht="14.25">
      <c r="H41" s="198"/>
    </row>
    <row r="42" ht="14.25">
      <c r="H42" s="176"/>
    </row>
    <row r="43" ht="14.25">
      <c r="H43" s="176"/>
    </row>
    <row r="44" ht="14.25">
      <c r="H44" s="176"/>
    </row>
    <row r="45" ht="14.25">
      <c r="H45" s="176"/>
    </row>
    <row r="46" ht="14.25">
      <c r="H46" s="176"/>
    </row>
    <row r="47" ht="14.25">
      <c r="H47" s="176"/>
    </row>
    <row r="48" ht="14.25">
      <c r="H48" s="176"/>
    </row>
    <row r="49" ht="14.25">
      <c r="H49" s="176"/>
    </row>
    <row r="50" ht="14.25">
      <c r="H50" s="176"/>
    </row>
    <row r="51" ht="14.25">
      <c r="H51" s="176"/>
    </row>
    <row r="52" ht="14.25">
      <c r="H52" s="176"/>
    </row>
    <row r="53" ht="14.25">
      <c r="H53" s="176"/>
    </row>
    <row r="54" ht="14.25">
      <c r="H54" s="176"/>
    </row>
    <row r="55" ht="14.25">
      <c r="H55" s="176"/>
    </row>
    <row r="56" ht="14.25">
      <c r="H56" s="176"/>
    </row>
    <row r="57" ht="14.25">
      <c r="H57" s="176"/>
    </row>
    <row r="58" ht="14.25">
      <c r="H58" s="176"/>
    </row>
    <row r="59" ht="14.25">
      <c r="H59" s="176"/>
    </row>
    <row r="60" ht="14.25">
      <c r="H60" s="176"/>
    </row>
    <row r="61" ht="14.25">
      <c r="H61" s="176"/>
    </row>
    <row r="62" ht="14.25">
      <c r="H62" s="176"/>
    </row>
    <row r="63" ht="14.25">
      <c r="H63" s="176"/>
    </row>
    <row r="64" ht="14.25">
      <c r="H64" s="176"/>
    </row>
    <row r="65" ht="14.25">
      <c r="H65" s="176"/>
    </row>
    <row r="66" ht="14.25">
      <c r="H66" s="176"/>
    </row>
    <row r="67" ht="14.25">
      <c r="H67" s="176"/>
    </row>
    <row r="68" ht="14.25">
      <c r="H68" s="176"/>
    </row>
    <row r="69" ht="14.25">
      <c r="H69" s="176"/>
    </row>
    <row r="70" ht="14.25">
      <c r="H70" s="176"/>
    </row>
    <row r="71" ht="14.25">
      <c r="H71" s="176"/>
    </row>
    <row r="72" ht="14.25">
      <c r="H72" s="176"/>
    </row>
    <row r="73" ht="14.25">
      <c r="H73" s="176"/>
    </row>
    <row r="74" ht="14.25">
      <c r="H74" s="176"/>
    </row>
    <row r="75" ht="14.25">
      <c r="H75" s="176"/>
    </row>
    <row r="76" ht="14.25">
      <c r="H76" s="176"/>
    </row>
    <row r="77" ht="14.25">
      <c r="H77" s="176"/>
    </row>
    <row r="78" ht="14.25">
      <c r="H78" s="176"/>
    </row>
    <row r="79" ht="14.25">
      <c r="H79" s="176"/>
    </row>
    <row r="80" ht="14.25">
      <c r="H80" s="176"/>
    </row>
    <row r="81" ht="14.25">
      <c r="H81" s="176"/>
    </row>
    <row r="82" ht="14.25">
      <c r="H82" s="176"/>
    </row>
    <row r="83" ht="14.25">
      <c r="H83" s="176"/>
    </row>
    <row r="84" ht="14.25">
      <c r="H84" s="176"/>
    </row>
    <row r="85" ht="14.25">
      <c r="H85" s="176"/>
    </row>
    <row r="86" ht="14.25">
      <c r="H86" s="176"/>
    </row>
    <row r="87" ht="14.25">
      <c r="H87" s="176"/>
    </row>
    <row r="88" ht="14.25">
      <c r="H88" s="176"/>
    </row>
    <row r="89" ht="14.25">
      <c r="H89" s="176"/>
    </row>
    <row r="90" ht="14.25">
      <c r="H90" s="176"/>
    </row>
    <row r="91" ht="14.25">
      <c r="H91" s="176"/>
    </row>
    <row r="92" ht="14.25">
      <c r="H92" s="176"/>
    </row>
    <row r="93" ht="14.25">
      <c r="H93" s="176"/>
    </row>
    <row r="94" ht="14.25">
      <c r="H94" s="176"/>
    </row>
    <row r="95" ht="14.25">
      <c r="H95" s="176"/>
    </row>
    <row r="96" ht="14.25">
      <c r="H96" s="176"/>
    </row>
    <row r="97" ht="14.25">
      <c r="H97" s="176"/>
    </row>
    <row r="98" ht="14.25">
      <c r="H98" s="176"/>
    </row>
    <row r="99" ht="14.25">
      <c r="H99" s="176"/>
    </row>
    <row r="100" ht="14.25">
      <c r="H100" s="176"/>
    </row>
    <row r="101" ht="14.25">
      <c r="H101" s="176"/>
    </row>
    <row r="102" ht="14.25">
      <c r="H102" s="176"/>
    </row>
    <row r="103" ht="14.25">
      <c r="H103" s="176"/>
    </row>
    <row r="104" ht="14.25">
      <c r="H104" s="176"/>
    </row>
    <row r="105" ht="14.25">
      <c r="H105" s="176"/>
    </row>
    <row r="106" ht="14.25">
      <c r="H106" s="176"/>
    </row>
    <row r="107" ht="14.25">
      <c r="H107" s="176"/>
    </row>
    <row r="108" ht="14.25">
      <c r="H108" s="176"/>
    </row>
    <row r="109" ht="14.25">
      <c r="H109" s="176"/>
    </row>
    <row r="110" ht="14.25">
      <c r="H110" s="176"/>
    </row>
    <row r="111" ht="14.25">
      <c r="H111" s="176"/>
    </row>
    <row r="112" ht="14.25">
      <c r="H112" s="176"/>
    </row>
    <row r="113" ht="14.25">
      <c r="H113" s="176"/>
    </row>
    <row r="114" ht="14.25">
      <c r="H114" s="176"/>
    </row>
    <row r="115" ht="14.25">
      <c r="H115" s="176"/>
    </row>
    <row r="116" ht="14.25">
      <c r="H116" s="176"/>
    </row>
    <row r="117" ht="14.25">
      <c r="H117" s="176"/>
    </row>
    <row r="118" ht="14.25">
      <c r="H118" s="176"/>
    </row>
    <row r="119" ht="14.25">
      <c r="H119" s="176"/>
    </row>
    <row r="120" ht="14.25">
      <c r="H120" s="176"/>
    </row>
    <row r="121" ht="14.25">
      <c r="H121" s="176"/>
    </row>
    <row r="122" ht="14.25">
      <c r="H122" s="176"/>
    </row>
    <row r="123" ht="14.25">
      <c r="H123" s="176"/>
    </row>
    <row r="124" ht="14.25">
      <c r="H124" s="176"/>
    </row>
    <row r="125" ht="14.25">
      <c r="H125" s="176"/>
    </row>
    <row r="126" ht="14.25">
      <c r="H126" s="176"/>
    </row>
    <row r="127" ht="14.25">
      <c r="H127" s="176"/>
    </row>
    <row r="128" ht="14.25">
      <c r="H128" s="176"/>
    </row>
    <row r="129" ht="14.25">
      <c r="H129" s="176"/>
    </row>
    <row r="130" ht="14.25">
      <c r="H130" s="176"/>
    </row>
    <row r="131" ht="14.25">
      <c r="H131" s="176"/>
    </row>
    <row r="132" ht="14.25">
      <c r="H132" s="176"/>
    </row>
    <row r="133" ht="14.25">
      <c r="H133" s="176"/>
    </row>
    <row r="134" ht="14.25">
      <c r="H134" s="176"/>
    </row>
    <row r="135" ht="14.25">
      <c r="H135" s="176"/>
    </row>
    <row r="136" ht="14.25">
      <c r="H136" s="176"/>
    </row>
    <row r="137" ht="14.25">
      <c r="H137" s="176"/>
    </row>
    <row r="138" ht="14.25">
      <c r="H138" s="176"/>
    </row>
    <row r="139" ht="14.25">
      <c r="H139" s="176"/>
    </row>
    <row r="140" ht="14.25">
      <c r="H140" s="176"/>
    </row>
    <row r="141" ht="14.25">
      <c r="H141" s="176"/>
    </row>
    <row r="142" ht="14.25">
      <c r="H142" s="176"/>
    </row>
    <row r="143" ht="14.25">
      <c r="H143" s="176"/>
    </row>
    <row r="144" ht="14.25">
      <c r="H144" s="176"/>
    </row>
    <row r="145" ht="14.25">
      <c r="H145" s="176"/>
    </row>
    <row r="146" ht="14.25">
      <c r="H146" s="176"/>
    </row>
    <row r="147" ht="14.25">
      <c r="H147" s="185"/>
    </row>
    <row r="148" ht="14.25">
      <c r="H148" s="185"/>
    </row>
    <row r="149" ht="14.25">
      <c r="H149" s="185"/>
    </row>
    <row r="150" ht="14.25">
      <c r="H150" s="185"/>
    </row>
    <row r="151" ht="14.25">
      <c r="H151" s="185"/>
    </row>
    <row r="152" ht="14.25">
      <c r="H152" s="185"/>
    </row>
  </sheetData>
  <sheetProtection/>
  <mergeCells count="1">
    <mergeCell ref="C30:J30"/>
  </mergeCells>
  <hyperlinks>
    <hyperlink ref="A2" location="Index!A1" display="Back to Index"/>
  </hyperlinks>
  <printOptions/>
  <pageMargins left="0.75" right="0.75" top="1" bottom="1" header="0.5" footer="0.5"/>
  <pageSetup fitToHeight="1" fitToWidth="1"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Pamela Xing Li EU</cp:lastModifiedBy>
  <cp:lastPrinted>2018-04-25T10:40:59Z</cp:lastPrinted>
  <dcterms:created xsi:type="dcterms:W3CDTF">2009-09-01T03:31:48Z</dcterms:created>
  <dcterms:modified xsi:type="dcterms:W3CDTF">2018-04-28T06:34:29Z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