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7455" yWindow="120" windowWidth="10815" windowHeight="9450" tabRatio="884" activeTab="6"/>
  </bookViews>
  <sheets>
    <sheet name="Index" sheetId="1" r:id="rId1"/>
    <sheet name="1.Highlights" sheetId="2" r:id="rId2"/>
    <sheet name="2.PerShare" sheetId="3" r:id="rId3"/>
    <sheet name="3.NetInterest" sheetId="4" r:id="rId4"/>
    <sheet name="4.NonInterest" sheetId="5" r:id="rId5"/>
    <sheet name="5.Expenses" sheetId="6" r:id="rId6"/>
    <sheet name="6.Allowances" sheetId="7" r:id="rId7"/>
    <sheet name="7.Loans" sheetId="8" r:id="rId8"/>
    <sheet name="8.AFS" sheetId="9" r:id="rId9"/>
    <sheet name="9.Deposits" sheetId="10" r:id="rId10"/>
    <sheet name="10. Debts issued" sheetId="11" r:id="rId11"/>
    <sheet name="11.NPL,Coverage ratios" sheetId="12" r:id="rId12"/>
    <sheet name="12.NPA" sheetId="13" r:id="rId13"/>
    <sheet name="13.CumulativeAllowances" sheetId="14" r:id="rId14"/>
    <sheet name="14.Capital" sheetId="15" r:id="rId15"/>
    <sheet name="15.Mix" sheetId="16" r:id="rId16"/>
    <sheet name="16.Consumer" sheetId="17" r:id="rId17"/>
    <sheet name="17.Institutional" sheetId="18" r:id="rId18"/>
    <sheet name="18.Treasury" sheetId="19" r:id="rId19"/>
    <sheet name="19.Others" sheetId="20" r:id="rId20"/>
    <sheet name="20.S'pore" sheetId="21" r:id="rId21"/>
    <sheet name="21.HK" sheetId="22" r:id="rId22"/>
    <sheet name="22.GreaterChina" sheetId="23" r:id="rId23"/>
    <sheet name="23.SSEA" sheetId="24" r:id="rId24"/>
    <sheet name="24.ROW" sheetId="25" r:id="rId25"/>
    <sheet name="P&amp;L" sheetId="26" state="hidden" r:id="rId26"/>
    <sheet name="25.P&amp;L" sheetId="27" r:id="rId27"/>
    <sheet name="26.BalSheet" sheetId="28" r:id="rId28"/>
    <sheet name="27.CashFlow" sheetId="29" r:id="rId29"/>
    <sheet name="28.Legend" sheetId="30" r:id="rId30"/>
  </sheets>
  <definedNames>
    <definedName name="_xlnm.Print_Area" localSheetId="1">'1.Highlights'!$A$1:$N$39</definedName>
    <definedName name="_xlnm.Print_Area" localSheetId="10">'10. Debts issued'!$A$1:$K$15</definedName>
    <definedName name="_xlnm.Print_Area" localSheetId="11">'11.NPL,Coverage ratios'!$A$1:$K$19</definedName>
    <definedName name="_xlnm.Print_Area" localSheetId="12">'12.NPA'!$A$1:$V$57</definedName>
    <definedName name="_xlnm.Print_Area" localSheetId="13">'13.CumulativeAllowances'!$A$1:$K$35</definedName>
    <definedName name="_xlnm.Print_Area" localSheetId="14">'14.Capital'!$A$1:$K$31</definedName>
    <definedName name="_xlnm.Print_Area" localSheetId="15">'15.Mix'!$A$1:$K$41</definedName>
    <definedName name="_xlnm.Print_Area" localSheetId="16">'16.Consumer'!$A$1:$N$16</definedName>
    <definedName name="_xlnm.Print_Area" localSheetId="17">'17.Institutional'!$A$1:$N$16</definedName>
    <definedName name="_xlnm.Print_Area" localSheetId="18">'18.Treasury'!$A$1:$N$16</definedName>
    <definedName name="_xlnm.Print_Area" localSheetId="19">'19.Others'!$A$1:$N$16</definedName>
    <definedName name="_xlnm.Print_Area" localSheetId="2">'2.PerShare'!$A$1:$O$26</definedName>
    <definedName name="_xlnm.Print_Area" localSheetId="20">'20.S''pore'!$A$1:$N$17</definedName>
    <definedName name="_xlnm.Print_Area" localSheetId="21">'21.HK'!$A$1:$O$17</definedName>
    <definedName name="_xlnm.Print_Area" localSheetId="22">'22.GreaterChina'!$A$1:$N$17</definedName>
    <definedName name="_xlnm.Print_Area" localSheetId="23">'23.SSEA'!$A$1:$N$17</definedName>
    <definedName name="_xlnm.Print_Area" localSheetId="24">'24.ROW'!$A$1:$N$17</definedName>
    <definedName name="_xlnm.Print_Area" localSheetId="26">'25.P&amp;L'!$A$32:$G$61</definedName>
    <definedName name="_xlnm.Print_Area" localSheetId="27">'26.BalSheet'!$A$1:$L$45</definedName>
    <definedName name="_xlnm.Print_Area" localSheetId="28">'27.CashFlow'!$A$1:$F$58</definedName>
    <definedName name="_xlnm.Print_Area" localSheetId="3">'3.NetInterest'!$A$1:$N$34</definedName>
    <definedName name="_xlnm.Print_Area" localSheetId="4">'4.NonInterest'!$A$1:$N$24</definedName>
    <definedName name="_xlnm.Print_Area" localSheetId="5">'5.Expenses'!$A$1:$N$17</definedName>
    <definedName name="_xlnm.Print_Area" localSheetId="6">'6.Allowances'!$A$1:$J$26</definedName>
    <definedName name="_xlnm.Print_Area" localSheetId="7">'7.Loans'!$A$1:$K$36</definedName>
    <definedName name="_xlnm.Print_Area" localSheetId="8">'8.AFS'!$A$1:$J$26</definedName>
    <definedName name="_xlnm.Print_Area" localSheetId="9">'9.Deposits'!$A$1:$K$30</definedName>
    <definedName name="_xlnm.Print_Area" localSheetId="0">'Index'!$A$1:$M$42</definedName>
    <definedName name="_xlnm.Print_Area" localSheetId="25">'P&amp;L'!$A$1:$N$66</definedName>
    <definedName name="_xlnm.Print_Titles" localSheetId="11">'11.NPL,Coverage ratios'!$A:$C</definedName>
    <definedName name="_xlnm.Print_Titles" localSheetId="12">'12.NPA'!$A:$C</definedName>
    <definedName name="_xlnm.Print_Titles" localSheetId="13">'13.CumulativeAllowances'!$A:$C</definedName>
    <definedName name="_xlnm.Print_Titles" localSheetId="7">'7.Loans'!$A:$C,'7.Loans'!$1:$4</definedName>
  </definedNames>
  <calcPr fullCalcOnLoad="1"/>
</workbook>
</file>

<file path=xl/sharedStrings.xml><?xml version="1.0" encoding="utf-8"?>
<sst xmlns="http://schemas.openxmlformats.org/spreadsheetml/2006/main" count="1096" uniqueCount="434">
  <si>
    <t>Expenses</t>
  </si>
  <si>
    <t>Page</t>
  </si>
  <si>
    <t>Net interest income</t>
  </si>
  <si>
    <t>Total income</t>
  </si>
  <si>
    <t>Profit before allowances</t>
  </si>
  <si>
    <t>Allowances for credit and other losses</t>
  </si>
  <si>
    <t>Profit before tax</t>
  </si>
  <si>
    <t>Total assets</t>
  </si>
  <si>
    <t>Total liabilities</t>
  </si>
  <si>
    <t>Shareholders’ funds</t>
  </si>
  <si>
    <t>Non-interest/total income</t>
  </si>
  <si>
    <t xml:space="preserve">Cost/income ratio </t>
  </si>
  <si>
    <t>NPL ratio</t>
  </si>
  <si>
    <t>Interest-bearing assets</t>
  </si>
  <si>
    <t>Customer loans</t>
  </si>
  <si>
    <t>Interbank assets</t>
  </si>
  <si>
    <t>Securities</t>
  </si>
  <si>
    <t>Interest-bearing liabilities</t>
  </si>
  <si>
    <t>Customer deposits</t>
  </si>
  <si>
    <t>Other borrowings</t>
  </si>
  <si>
    <t>Interest income</t>
  </si>
  <si>
    <t>Interest expense</t>
  </si>
  <si>
    <t>Non-interest income</t>
  </si>
  <si>
    <t>Other income</t>
  </si>
  <si>
    <t>Average rates (%)</t>
  </si>
  <si>
    <t>Average balances (S$m)</t>
  </si>
  <si>
    <t>Others</t>
  </si>
  <si>
    <t>Net gain on fixed assets</t>
  </si>
  <si>
    <t>Staff expenses</t>
  </si>
  <si>
    <t>Other expenses</t>
  </si>
  <si>
    <t xml:space="preserve">Occupancy </t>
  </si>
  <si>
    <t xml:space="preserve">Computerisation </t>
  </si>
  <si>
    <t xml:space="preserve">Revenue-related </t>
  </si>
  <si>
    <t xml:space="preserve">Others </t>
  </si>
  <si>
    <t>Asset yield</t>
  </si>
  <si>
    <t>Funding cost</t>
  </si>
  <si>
    <t>Singapore</t>
  </si>
  <si>
    <t>Hong Kong</t>
  </si>
  <si>
    <t>General allowances</t>
  </si>
  <si>
    <t>Performance highlights</t>
  </si>
  <si>
    <t>Net book value</t>
  </si>
  <si>
    <t>Net profit</t>
  </si>
  <si>
    <t>Ordinary shareholders' funds (S$m)</t>
  </si>
  <si>
    <t>Dividend</t>
  </si>
  <si>
    <t>Consolidated results</t>
  </si>
  <si>
    <t>Business segments</t>
  </si>
  <si>
    <t>Geographic segments</t>
  </si>
  <si>
    <t>Upgrades</t>
  </si>
  <si>
    <t>Settlements</t>
  </si>
  <si>
    <t>Recoveries</t>
  </si>
  <si>
    <t>Income tax expense</t>
  </si>
  <si>
    <t>Capital expenditure</t>
  </si>
  <si>
    <t>Depreciation</t>
  </si>
  <si>
    <t>Gross customer loans</t>
  </si>
  <si>
    <t>Rest of Greater China</t>
  </si>
  <si>
    <t>Rest of World</t>
  </si>
  <si>
    <t xml:space="preserve">Rest of Greater China </t>
  </si>
  <si>
    <t>Rest of the World</t>
  </si>
  <si>
    <t>Back to Index</t>
  </si>
  <si>
    <t>By geography</t>
  </si>
  <si>
    <t>By business unit</t>
  </si>
  <si>
    <t>Manufacturing</t>
  </si>
  <si>
    <t>Building and construction</t>
  </si>
  <si>
    <t>Housing loans</t>
  </si>
  <si>
    <t>General commerce</t>
  </si>
  <si>
    <t>Transportation, storage &amp; communications</t>
  </si>
  <si>
    <t>Financial institutions, investment &amp; holding companies</t>
  </si>
  <si>
    <t>By industry</t>
  </si>
  <si>
    <t>Net fee income</t>
  </si>
  <si>
    <t>Ordinary share data</t>
  </si>
  <si>
    <t>Less:</t>
  </si>
  <si>
    <t>Specific allowances</t>
  </si>
  <si>
    <t>Singapore dollar</t>
  </si>
  <si>
    <t>Hong Kong dollar</t>
  </si>
  <si>
    <t>US dollar</t>
  </si>
  <si>
    <t>Unsecured</t>
  </si>
  <si>
    <t>Non-performing assets</t>
  </si>
  <si>
    <t>Other data</t>
  </si>
  <si>
    <t>Income statement items (S$m)</t>
  </si>
  <si>
    <t>Depreciation of fixed assets (included in above items) (S$m)</t>
  </si>
  <si>
    <t>Loss allowance coverage ratios (%)</t>
  </si>
  <si>
    <t>Balance sheet &amp; other items (S$m)</t>
  </si>
  <si>
    <t>Fixed deposits</t>
  </si>
  <si>
    <t>Savings accounts</t>
  </si>
  <si>
    <t>Current accounts</t>
  </si>
  <si>
    <t>NPAs at start of period</t>
  </si>
  <si>
    <t>NPAs at end of period</t>
  </si>
  <si>
    <t>Capital adequacy</t>
  </si>
  <si>
    <t>Tier 1</t>
  </si>
  <si>
    <t>Share capital</t>
  </si>
  <si>
    <t>Disclosed reserves and others</t>
  </si>
  <si>
    <t>Institutional banking</t>
  </si>
  <si>
    <t>Total income (as % of Group)</t>
  </si>
  <si>
    <t>Net profit (as % of Group)</t>
  </si>
  <si>
    <t>AFS reserve at end of period</t>
  </si>
  <si>
    <t>Available-for-sale portfolio</t>
  </si>
  <si>
    <t>Singapore government securities</t>
  </si>
  <si>
    <t>Other government securities</t>
  </si>
  <si>
    <t>Equities</t>
  </si>
  <si>
    <t>Less write-backs for:</t>
  </si>
  <si>
    <t>Add charges for:</t>
  </si>
  <si>
    <t>Movement in AFS reserves (S$m)</t>
  </si>
  <si>
    <t>Net interest income, average balances and rates</t>
  </si>
  <si>
    <t>Available-for-sale assets</t>
  </si>
  <si>
    <t>Segment results</t>
  </si>
  <si>
    <t>By classification</t>
  </si>
  <si>
    <t>Substandard</t>
  </si>
  <si>
    <t>Doubtful</t>
  </si>
  <si>
    <t>Loss</t>
  </si>
  <si>
    <t>By collateral type</t>
  </si>
  <si>
    <t>Secured by properties</t>
  </si>
  <si>
    <t>Secured by shares and debentures</t>
  </si>
  <si>
    <t>Secured by fixed deposits</t>
  </si>
  <si>
    <t>Other secured</t>
  </si>
  <si>
    <t>Total NPAs</t>
  </si>
  <si>
    <t>NPLs</t>
  </si>
  <si>
    <t>Other NPAs</t>
  </si>
  <si>
    <t>By period overdue</t>
  </si>
  <si>
    <t>Not overdue</t>
  </si>
  <si>
    <t>&lt;90 days overdue</t>
  </si>
  <si>
    <t>91-180 days overdue</t>
  </si>
  <si>
    <t>&gt;180 days overdue</t>
  </si>
  <si>
    <t>Specific allowances for NPAs</t>
  </si>
  <si>
    <t>Specific allowances for NPLs</t>
  </si>
  <si>
    <r>
      <t>NPA</t>
    </r>
    <r>
      <rPr>
        <sz val="11"/>
        <rFont val="Arial"/>
        <family val="2"/>
      </rPr>
      <t xml:space="preserve"> - Non-performing asset</t>
    </r>
  </si>
  <si>
    <r>
      <t>NPL</t>
    </r>
    <r>
      <rPr>
        <sz val="11"/>
        <rFont val="Arial"/>
        <family val="2"/>
      </rPr>
      <t xml:space="preserve"> - Non-performing loan</t>
    </r>
  </si>
  <si>
    <r>
      <t>SP</t>
    </r>
    <r>
      <rPr>
        <sz val="11"/>
        <rFont val="Arial"/>
        <family val="2"/>
      </rPr>
      <t xml:space="preserve"> - Specific allowance</t>
    </r>
  </si>
  <si>
    <r>
      <t>GP</t>
    </r>
    <r>
      <rPr>
        <sz val="11"/>
        <rFont val="Arial"/>
        <family val="2"/>
      </rPr>
      <t xml:space="preserve"> - General allowance</t>
    </r>
  </si>
  <si>
    <r>
      <t>CAR</t>
    </r>
    <r>
      <rPr>
        <sz val="11"/>
        <rFont val="Arial"/>
        <family val="2"/>
      </rPr>
      <t xml:space="preserve"> - Capital adequacy ratio</t>
    </r>
  </si>
  <si>
    <t>Legend of terms used</t>
  </si>
  <si>
    <t>NIM</t>
  </si>
  <si>
    <t>ROA</t>
  </si>
  <si>
    <t>ROE</t>
  </si>
  <si>
    <t>LDR</t>
  </si>
  <si>
    <r>
      <t>NIM</t>
    </r>
    <r>
      <rPr>
        <sz val="11"/>
        <rFont val="Arial"/>
        <family val="2"/>
      </rPr>
      <t xml:space="preserve"> - Net interest margin</t>
    </r>
  </si>
  <si>
    <r>
      <t>ROA</t>
    </r>
    <r>
      <rPr>
        <sz val="11"/>
        <rFont val="Arial"/>
        <family val="2"/>
      </rPr>
      <t xml:space="preserve"> - Return on assets</t>
    </r>
  </si>
  <si>
    <r>
      <t>ROE</t>
    </r>
    <r>
      <rPr>
        <sz val="11"/>
        <rFont val="Arial"/>
        <family val="2"/>
      </rPr>
      <t xml:space="preserve"> - Return on shareholders' funds</t>
    </r>
  </si>
  <si>
    <r>
      <t>LDR</t>
    </r>
    <r>
      <rPr>
        <sz val="11"/>
        <rFont val="Arial"/>
        <family val="2"/>
      </rPr>
      <t xml:space="preserve"> - Loan-to-deposit ratio</t>
    </r>
  </si>
  <si>
    <t>Tier 1 CAR</t>
  </si>
  <si>
    <t>Total CAR</t>
  </si>
  <si>
    <t>SP for loans/average loans (bp)</t>
  </si>
  <si>
    <r>
      <t>VaR</t>
    </r>
    <r>
      <rPr>
        <sz val="11"/>
        <rFont val="Arial"/>
        <family val="2"/>
      </rPr>
      <t xml:space="preserve"> - Value at risk</t>
    </r>
  </si>
  <si>
    <t>SP for loans</t>
  </si>
  <si>
    <t>New NPLs</t>
  </si>
  <si>
    <t>Existing NPLs</t>
  </si>
  <si>
    <r>
      <t>EOP</t>
    </r>
    <r>
      <rPr>
        <sz val="11"/>
        <rFont val="Arial"/>
        <family val="2"/>
      </rPr>
      <t xml:space="preserve"> - End of period</t>
    </r>
  </si>
  <si>
    <t>Cumulative SP</t>
  </si>
  <si>
    <t>Cumulative GP</t>
  </si>
  <si>
    <r>
      <t>AFS</t>
    </r>
    <r>
      <rPr>
        <sz val="11"/>
        <rFont val="Arial"/>
        <family val="2"/>
      </rPr>
      <t xml:space="preserve"> - Available-for-sale</t>
    </r>
  </si>
  <si>
    <t>AFS investments</t>
  </si>
  <si>
    <t>Breakdown of NPAs (S$m)</t>
  </si>
  <si>
    <t>Breakdown of NPLs (S$m)</t>
  </si>
  <si>
    <t>Group</t>
  </si>
  <si>
    <t>NPL and allowance coverage ratios</t>
  </si>
  <si>
    <t>Total allowances for NPAs / NPAs</t>
  </si>
  <si>
    <t>Cumulative loss allowances</t>
  </si>
  <si>
    <t>Total allowances for NPAs</t>
  </si>
  <si>
    <t>Breakdown of specific allowances (S$m)</t>
  </si>
  <si>
    <t>Specific allowances for other NPAs</t>
  </si>
  <si>
    <t>Movement in NPAs (S$m)</t>
  </si>
  <si>
    <t>EOP value (S$m)</t>
  </si>
  <si>
    <t>Gross loans</t>
  </si>
  <si>
    <t>Net loans</t>
  </si>
  <si>
    <t>Breakdown of gross customer loans (S$m)</t>
  </si>
  <si>
    <t>Breakdown of customer deposits (S$m)</t>
  </si>
  <si>
    <t>NPL ratios (NPLs as % of loans)</t>
  </si>
  <si>
    <t>Breakdown of total allowances (S$m)</t>
  </si>
  <si>
    <t>Capital and RWA (S$m)</t>
  </si>
  <si>
    <r>
      <t>RWA</t>
    </r>
    <r>
      <rPr>
        <sz val="11"/>
        <rFont val="Arial"/>
        <family val="2"/>
      </rPr>
      <t xml:space="preserve"> - Risk-weighted assets</t>
    </r>
  </si>
  <si>
    <t>Business and geographical mix</t>
  </si>
  <si>
    <t>Non-performing loan and coverage ratios</t>
  </si>
  <si>
    <t>Number of shares ('m)</t>
  </si>
  <si>
    <t>Total allowances for NPAs / unsecured NPAs</t>
  </si>
  <si>
    <t>In $ millions</t>
  </si>
  <si>
    <t>+/(-)</t>
  </si>
  <si>
    <t>%</t>
  </si>
  <si>
    <t>Income</t>
  </si>
  <si>
    <t>Net fee and commission income</t>
  </si>
  <si>
    <t>Employee benefits</t>
  </si>
  <si>
    <t>Depreciation of properties and other fixed assets</t>
  </si>
  <si>
    <t xml:space="preserve">Other expenses  </t>
  </si>
  <si>
    <t xml:space="preserve">Total expenses </t>
  </si>
  <si>
    <t>Attributable to:</t>
  </si>
  <si>
    <t xml:space="preserve">   Shareholders</t>
  </si>
  <si>
    <t>Other comprehensive income:</t>
  </si>
  <si>
    <t>Foreign currency translation differences for foreign operations</t>
  </si>
  <si>
    <t xml:space="preserve">    Net valuation taken to equity</t>
  </si>
  <si>
    <t>Tax on items taken directly to or transferred from equity</t>
  </si>
  <si>
    <t>Other comprehensive income, net of tax</t>
  </si>
  <si>
    <t xml:space="preserve">Total comprehensive income </t>
  </si>
  <si>
    <t>Cash and balances with central banks</t>
  </si>
  <si>
    <t>Due from banks</t>
  </si>
  <si>
    <t xml:space="preserve">Loans and advances to customers </t>
  </si>
  <si>
    <t>Properties and other fixed assets</t>
  </si>
  <si>
    <t>Other assets</t>
  </si>
  <si>
    <t>Other liabilities</t>
  </si>
  <si>
    <t>Other reserves</t>
  </si>
  <si>
    <t>Revenue reserves</t>
  </si>
  <si>
    <t xml:space="preserve">In $ millions  </t>
  </si>
  <si>
    <t>Cash flows from operating activities</t>
  </si>
  <si>
    <t>Increase/(Decrease) in:</t>
  </si>
  <si>
    <t>Due to banks</t>
  </si>
  <si>
    <t>Loans and advances to customers</t>
  </si>
  <si>
    <t>Tax paid</t>
  </si>
  <si>
    <t>Cash flows from investing activities</t>
  </si>
  <si>
    <t>Dividends from associates</t>
  </si>
  <si>
    <t>Purchase of properties and other fixed assets</t>
  </si>
  <si>
    <t>Proceeds from disposal of properties and other fixed assets</t>
  </si>
  <si>
    <t>Cash flows from financing activities</t>
  </si>
  <si>
    <t>Exchange translation adjustments (4)</t>
  </si>
  <si>
    <t>Data used in earnings per share calculations</t>
  </si>
  <si>
    <t>Data used in net book value per share calculations</t>
  </si>
  <si>
    <t>Number of shares (excluding treasury shares) ('m)</t>
  </si>
  <si>
    <t>Net trading income</t>
  </si>
  <si>
    <t>AFS reserve at start of period</t>
  </si>
  <si>
    <t>Net valuation taken to equity</t>
  </si>
  <si>
    <t>Consolidated income statement</t>
  </si>
  <si>
    <t>Consolidated cash flow statement</t>
  </si>
  <si>
    <t>Institutional Banking</t>
  </si>
  <si>
    <t>Treasury</t>
  </si>
  <si>
    <t>Other non-interest income</t>
  </si>
  <si>
    <t xml:space="preserve">Net profit </t>
  </si>
  <si>
    <t>By currency</t>
  </si>
  <si>
    <t>Profit</t>
  </si>
  <si>
    <t xml:space="preserve">Profit before tax </t>
  </si>
  <si>
    <r>
      <t xml:space="preserve">   </t>
    </r>
    <r>
      <rPr>
        <sz val="11"/>
        <rFont val="Arial"/>
        <family val="2"/>
      </rPr>
      <t>Non-controlling interests</t>
    </r>
  </si>
  <si>
    <t xml:space="preserve">Non-controlling interests  </t>
  </si>
  <si>
    <t>Cash flow hedge reserve at start of period</t>
  </si>
  <si>
    <t>Cash flow hedge reserve at end of period</t>
  </si>
  <si>
    <t>Cash flow hedges</t>
  </si>
  <si>
    <t>Fee and commission income</t>
  </si>
  <si>
    <t>Less: fee and commission expense</t>
  </si>
  <si>
    <t xml:space="preserve">By business unit </t>
  </si>
  <si>
    <t>Net gain on disposal (net of write-off) of properties and other fixed assets</t>
  </si>
  <si>
    <t xml:space="preserve">    Transferred to income statement </t>
  </si>
  <si>
    <t xml:space="preserve">Transferred to income statement </t>
  </si>
  <si>
    <t>Available-for-sale financial assets</t>
  </si>
  <si>
    <t>Consumer Banking/ Wealth Management</t>
  </si>
  <si>
    <t>Restricted balances with central banks</t>
  </si>
  <si>
    <t>Consumer Banking/Wealth Management</t>
  </si>
  <si>
    <t>Net book value per share ($)</t>
  </si>
  <si>
    <t>Tier 1 capital</t>
  </si>
  <si>
    <t>Total regulatory adjustments to Tier 2 capital</t>
  </si>
  <si>
    <t xml:space="preserve">Total capital </t>
  </si>
  <si>
    <t>Risk-weighted assets</t>
  </si>
  <si>
    <t>Capital Adequacy Ratio (“CAR”) (%)</t>
  </si>
  <si>
    <t>Total</t>
  </si>
  <si>
    <t>Note:</t>
  </si>
  <si>
    <t>Professionals &amp; private individuals 
(excluding housing loans)</t>
  </si>
  <si>
    <t>Purchase of treasury shares</t>
  </si>
  <si>
    <t>Professionals &amp; private individuals (excluding housing loans)</t>
  </si>
  <si>
    <t>BABk to Index</t>
  </si>
  <si>
    <t>Government securities and treasury bills</t>
  </si>
  <si>
    <t>Derivatives</t>
  </si>
  <si>
    <t xml:space="preserve">Subsidiaries </t>
  </si>
  <si>
    <t xml:space="preserve">Other debt securities </t>
  </si>
  <si>
    <t>Subordinated term debts</t>
  </si>
  <si>
    <t>Other equity instruments</t>
  </si>
  <si>
    <t>Net income from investment securities</t>
  </si>
  <si>
    <t>Bank and corporate securities</t>
  </si>
  <si>
    <t>Deposits and balances from customers</t>
  </si>
  <si>
    <t xml:space="preserve">Other liabilities </t>
  </si>
  <si>
    <t>Customer non-trade loans</t>
  </si>
  <si>
    <t>Trade assets</t>
  </si>
  <si>
    <t>Other debt securities and borrowings</t>
  </si>
  <si>
    <t>DBS Group Holdings Ltd</t>
  </si>
  <si>
    <t xml:space="preserve">Consolidated Statement of Comprehensive Income </t>
  </si>
  <si>
    <t>Common Equity Tier 1 CAR</t>
  </si>
  <si>
    <t>Consolidated balance sheets</t>
  </si>
  <si>
    <t>Total regulatory adjustments to Additional Tier 1 capital</t>
  </si>
  <si>
    <t>Provisions eligible as Tier 2 capital</t>
  </si>
  <si>
    <t>Regulatory adjustments due to insufficient Additonal Tier 1 capital</t>
  </si>
  <si>
    <t>Debts issued</t>
  </si>
  <si>
    <t>Debts issued (S$m)</t>
  </si>
  <si>
    <t>Total Debts issued</t>
  </si>
  <si>
    <t>Commercial papers</t>
  </si>
  <si>
    <t>Due within 1 year</t>
  </si>
  <si>
    <t>Due after 1 year</t>
  </si>
  <si>
    <t>Senior medium term notes</t>
  </si>
  <si>
    <t>Negotiable certificates of deposit</t>
  </si>
  <si>
    <t>Other debt securities</t>
  </si>
  <si>
    <t>Common Equity Tier 1</t>
  </si>
  <si>
    <t>Share of profits of associates and joint venture</t>
  </si>
  <si>
    <t>Goodwill and intangibles</t>
  </si>
  <si>
    <t>Total assets (before goodwill and intangibles)</t>
  </si>
  <si>
    <t>Brokerage</t>
  </si>
  <si>
    <t>Bank and corporate debt securities</t>
  </si>
  <si>
    <t>Cards</t>
  </si>
  <si>
    <t>Chinese Yuan</t>
  </si>
  <si>
    <t>Institutional Banking and Others</t>
  </si>
  <si>
    <t>4th Qtr 2014</t>
  </si>
  <si>
    <t xml:space="preserve">Consolidated balance sheets </t>
  </si>
  <si>
    <t>Total assets before goodwill and intangibles (as % of Group)</t>
  </si>
  <si>
    <t>1st Qtr 2015</t>
  </si>
  <si>
    <t>Cost of share-based payments</t>
  </si>
  <si>
    <t>Net cash used in financing activities (3)</t>
  </si>
  <si>
    <t>Share of other comprehensive income of associates and joint venture</t>
  </si>
  <si>
    <t>Loan-related</t>
  </si>
  <si>
    <t>1/</t>
  </si>
  <si>
    <t>New NPAs</t>
  </si>
  <si>
    <t>Upgrades, recoveries and translations</t>
  </si>
  <si>
    <t>Write-offs</t>
  </si>
  <si>
    <t>3rd Qtr 2014</t>
  </si>
  <si>
    <t>2nd Qtr 2015</t>
  </si>
  <si>
    <t>Leverage ratio</t>
  </si>
  <si>
    <t>South and Southeast Asia</t>
  </si>
  <si>
    <t>Business and Geographical mix</t>
  </si>
  <si>
    <t>9M15</t>
  </si>
  <si>
    <t>3rd Qtr 2015</t>
  </si>
  <si>
    <t>Covered bonds</t>
  </si>
  <si>
    <t>nm</t>
  </si>
  <si>
    <t>4th Qtr 2015</t>
  </si>
  <si>
    <t>Year 2014</t>
  </si>
  <si>
    <t>Year 2015</t>
  </si>
  <si>
    <t>Share of other comprehensive income of associates</t>
  </si>
  <si>
    <t>Associates</t>
  </si>
  <si>
    <t>Share of associates' reserve</t>
  </si>
  <si>
    <t>Net exchange translation adjustments during the year</t>
  </si>
  <si>
    <t>Total regulatory adjustments to Common Equity Tier 1 capital</t>
  </si>
  <si>
    <t>Common Equity Tier 1 capital</t>
  </si>
  <si>
    <t>Of which: Restructured NPAs</t>
  </si>
  <si>
    <t>FY16</t>
  </si>
  <si>
    <t>FY16
vs 
FY15</t>
  </si>
  <si>
    <r>
      <t xml:space="preserve">Other income </t>
    </r>
    <r>
      <rPr>
        <vertAlign val="superscript"/>
        <sz val="11"/>
        <rFont val="Arial"/>
        <family val="2"/>
      </rPr>
      <t>1/</t>
    </r>
  </si>
  <si>
    <t xml:space="preserve">Investment banking </t>
  </si>
  <si>
    <t>Shareholders</t>
  </si>
  <si>
    <t>Non-controlling interests</t>
  </si>
  <si>
    <t>The Group</t>
  </si>
  <si>
    <t>Assets</t>
  </si>
  <si>
    <t>Net assets</t>
  </si>
  <si>
    <t>Liabilities</t>
  </si>
  <si>
    <t>Equity</t>
  </si>
  <si>
    <t>Shareholders' funds</t>
  </si>
  <si>
    <t>Total equity</t>
  </si>
  <si>
    <t>Other information</t>
  </si>
  <si>
    <t>Selected income statement items ($m)</t>
  </si>
  <si>
    <t>Selected balance sheet items ($m)</t>
  </si>
  <si>
    <t>Key financial ratios (%) (excluding one-time items)</t>
  </si>
  <si>
    <t>Average all-currency liquidity coverage ratio</t>
  </si>
  <si>
    <t>2Q16</t>
  </si>
  <si>
    <t>2nd Qtr 2016</t>
  </si>
  <si>
    <t>SP for other credit exposures</t>
  </si>
  <si>
    <t>SP for loans and other credit exposures</t>
  </si>
  <si>
    <t>SP for securities, properties and others</t>
  </si>
  <si>
    <t>Change in non-controlling interests</t>
  </si>
  <si>
    <t>Debt securities, contingent liabilities &amp; others</t>
  </si>
  <si>
    <t>Interest paid on subordinated term debts</t>
  </si>
  <si>
    <t xml:space="preserve">                 The Company</t>
  </si>
  <si>
    <t>Earnings excluding one-time item (annualised)</t>
  </si>
  <si>
    <t>Earnings including one-time item (annualised)</t>
  </si>
  <si>
    <t>Excluding one-time item</t>
  </si>
  <si>
    <t>Including one-time item</t>
  </si>
  <si>
    <t>Net profit (S$m)</t>
  </si>
  <si>
    <t>Exclude one-time item</t>
  </si>
  <si>
    <t>Others (including rental income and share of profits or losses of associates)</t>
  </si>
  <si>
    <t>Share of profits or losses of associates</t>
  </si>
  <si>
    <t>3Q16</t>
  </si>
  <si>
    <t>9M16</t>
  </si>
  <si>
    <t>9M16
vs 
9M15</t>
  </si>
  <si>
    <t>Staff headcount at period-end excluding insourcing staff</t>
  </si>
  <si>
    <t>Net cash generated from / (used in) operating activities (1)</t>
  </si>
  <si>
    <t>Constant-currency change</t>
  </si>
  <si>
    <t>Staff headcount at period end</t>
  </si>
  <si>
    <t>(Increase)/Decrease in:</t>
  </si>
  <si>
    <t>4Q16</t>
  </si>
  <si>
    <t>Proceeds from disposal of interest in associates</t>
  </si>
  <si>
    <r>
      <t>Per basic and diluted share (S$)</t>
    </r>
    <r>
      <rPr>
        <b/>
        <u val="single"/>
        <vertAlign val="superscript"/>
        <sz val="11"/>
        <rFont val="Arial"/>
        <family val="2"/>
      </rPr>
      <t xml:space="preserve"> </t>
    </r>
  </si>
  <si>
    <t>Basic and diluted (average)</t>
  </si>
  <si>
    <t>Basic and diluted</t>
  </si>
  <si>
    <t>Basic and diluted (EOP)</t>
  </si>
  <si>
    <t>Profit before changes in operating assets and liabilities</t>
  </si>
  <si>
    <t>Redemption/ purchase of subordinated term debts</t>
  </si>
  <si>
    <t>Interest expense on subordinated term debts</t>
  </si>
  <si>
    <t>1Q17</t>
  </si>
  <si>
    <t>1st Qtr 2017</t>
  </si>
  <si>
    <t>Other comprehensive income</t>
  </si>
  <si>
    <t>Items that may be reclassified subsequently to 
   income statement:</t>
  </si>
  <si>
    <t>Foreign currency translation differences for foreign
   operations</t>
  </si>
  <si>
    <t>Taxation relating to components of other comprehensive income</t>
  </si>
  <si>
    <r>
      <t>Dividends paid to shareholders of the Company, net of scrip dividends</t>
    </r>
    <r>
      <rPr>
        <vertAlign val="superscript"/>
        <sz val="11"/>
        <rFont val="Arial"/>
        <family val="2"/>
      </rPr>
      <t>1</t>
    </r>
  </si>
  <si>
    <t>Net gain on divestment of subsidiary</t>
  </si>
  <si>
    <t>Proceeds from divestment of subsidiary</t>
  </si>
  <si>
    <t>Transaction services</t>
  </si>
  <si>
    <t>Net cash generated from/ (used in) investing activities (2)</t>
  </si>
  <si>
    <t>Fair value change from own credit risk on financial 
   liabilities designated at fair value (net of tax)</t>
  </si>
  <si>
    <t>Item that will not be reclassified to income
   statement:</t>
  </si>
  <si>
    <t>Adjustments for non-cash and other items:</t>
  </si>
  <si>
    <r>
      <t>Expenses</t>
    </r>
    <r>
      <rPr>
        <vertAlign val="superscript"/>
        <sz val="11"/>
        <rFont val="Arial"/>
        <family val="2"/>
      </rPr>
      <t>1/</t>
    </r>
  </si>
  <si>
    <t>Total allowances</t>
  </si>
  <si>
    <r>
      <t>GP</t>
    </r>
    <r>
      <rPr>
        <vertAlign val="superscript"/>
        <sz val="11"/>
        <rFont val="Arial"/>
        <family val="2"/>
      </rPr>
      <t>1/</t>
    </r>
  </si>
  <si>
    <t>Treasury Markets</t>
  </si>
  <si>
    <t>1/ Non- interest income, expenses, allowances for credit and other losses exclude one-time items</t>
  </si>
  <si>
    <r>
      <t>Income statement items</t>
    </r>
    <r>
      <rPr>
        <u val="single"/>
        <vertAlign val="superscript"/>
        <sz val="11"/>
        <rFont val="Arial"/>
        <family val="2"/>
      </rPr>
      <t>1/</t>
    </r>
    <r>
      <rPr>
        <b/>
        <u val="single"/>
        <sz val="11"/>
        <rFont val="Arial"/>
        <family val="2"/>
      </rPr>
      <t xml:space="preserve"> (S$m)</t>
    </r>
  </si>
  <si>
    <r>
      <t xml:space="preserve">Income statement items </t>
    </r>
    <r>
      <rPr>
        <u val="single"/>
        <vertAlign val="superscript"/>
        <sz val="11"/>
        <rFont val="Arial"/>
        <family val="2"/>
      </rPr>
      <t>1/</t>
    </r>
    <r>
      <rPr>
        <b/>
        <u val="single"/>
        <sz val="11"/>
        <rFont val="Arial"/>
        <family val="2"/>
      </rPr>
      <t xml:space="preserve"> (S$m)</t>
    </r>
  </si>
  <si>
    <t>2/ Cash and cash equivalents refer to cash and non-restricted balances with central banks</t>
  </si>
  <si>
    <r>
      <t xml:space="preserve">Net change in cash and cash equivalents </t>
    </r>
    <r>
      <rPr>
        <vertAlign val="superscript"/>
        <sz val="11"/>
        <rFont val="Arial"/>
        <family val="2"/>
      </rPr>
      <t>2/</t>
    </r>
    <r>
      <rPr>
        <b/>
        <sz val="11"/>
        <rFont val="Arial"/>
        <family val="2"/>
      </rPr>
      <t xml:space="preserve"> (1)+(2)+(3)+(4)</t>
    </r>
  </si>
  <si>
    <t>1H16</t>
  </si>
  <si>
    <t>1H17</t>
  </si>
  <si>
    <t>2Q17</t>
  </si>
  <si>
    <t>1H17
vs 
1H16</t>
  </si>
  <si>
    <t>2Q17
vs 
1Q17</t>
  </si>
  <si>
    <t>2Q17
vs 
2Q16</t>
  </si>
  <si>
    <t>Jun17
vs 
Mar17</t>
  </si>
  <si>
    <t>Jun17
vs 
Jun16</t>
  </si>
  <si>
    <t>1st Half 2016</t>
  </si>
  <si>
    <t>1st Half 2017</t>
  </si>
  <si>
    <t>2nd Qtr 2017</t>
  </si>
  <si>
    <t>1st Half</t>
  </si>
  <si>
    <t>Dividends paid to non-controlling interests</t>
  </si>
  <si>
    <t>Issuance of subordinated term debts</t>
  </si>
  <si>
    <t>Financial Data Supplement for the Second Quarter ended 30 June 2017</t>
  </si>
  <si>
    <t>2nd Qtr</t>
  </si>
  <si>
    <t>-</t>
  </si>
  <si>
    <t>Breakdown of SP for loans (S$m)</t>
  </si>
  <si>
    <t xml:space="preserve">One-time items </t>
  </si>
  <si>
    <t>Net profit including one-time items</t>
  </si>
  <si>
    <t>Cash and cash equivalents at beginning of period</t>
  </si>
  <si>
    <t>Cash and cash equivalents at end of period</t>
  </si>
  <si>
    <t>2/</t>
  </si>
  <si>
    <t>NPLs by geography are classified according to the country of incorporation of the borrower</t>
  </si>
  <si>
    <r>
      <t>By geography</t>
    </r>
    <r>
      <rPr>
        <vertAlign val="superscript"/>
        <sz val="11"/>
        <rFont val="Arial"/>
        <family val="2"/>
      </rPr>
      <t>1/</t>
    </r>
  </si>
  <si>
    <t>Loans by geography are classified according to the country of incorporation of the borrower, or the issuing bank in the case of bank backed export financing.</t>
  </si>
  <si>
    <t>1/ Include distributions paid on capital securities classified as equity</t>
  </si>
  <si>
    <t>nm: Not Meaningful</t>
  </si>
  <si>
    <t>Specific allowances for loans are classified according to where the borrower is incorporated.</t>
  </si>
  <si>
    <r>
      <t>SP for loans</t>
    </r>
    <r>
      <rPr>
        <vertAlign val="superscript"/>
        <sz val="11"/>
        <rFont val="Arial"/>
        <family val="2"/>
      </rPr>
      <t>2/</t>
    </r>
  </si>
  <si>
    <r>
      <t>Additional Tier 1 Capital Instruments</t>
    </r>
    <r>
      <rPr>
        <vertAlign val="superscript"/>
        <sz val="11"/>
        <rFont val="Arial"/>
        <family val="2"/>
      </rPr>
      <t>1/</t>
    </r>
  </si>
  <si>
    <r>
      <t>Tier 2 capital instruments</t>
    </r>
    <r>
      <rPr>
        <vertAlign val="superscript"/>
        <sz val="11"/>
        <rFont val="Arial"/>
        <family val="2"/>
      </rPr>
      <t>1/</t>
    </r>
  </si>
  <si>
    <r>
      <t>Basel III fully phased-in Common Equity Tier 1</t>
    </r>
    <r>
      <rPr>
        <b/>
        <vertAlign val="superscript"/>
        <sz val="11"/>
        <rFont val="Arial"/>
        <family val="2"/>
      </rPr>
      <t>2/</t>
    </r>
  </si>
  <si>
    <t>As part of the Basel III transition arrangements, regulatory capital recognition of outstanding Additional Tier 1 and Tier 2 capital instruments that no longer meet the minimum criteria is gradually being phased out. Fixing the base at the nominal amount of such instruments outstanding on 1 January 2013, their recognition was capped at 90% in 2013, with this cap decreasing by 10 percentage points in each subsequent year. To the extent a capital instrument is redeemed or amortised after 1 January 2013, the nominal amount serving as the base is not reduced.</t>
  </si>
  <si>
    <t>Calculated by dividing Common Equity Tier 1 capital after all regulatory adjustments (e.g. for goodwill and capital investments exceeding certain thresholds) applicable from 1 January 2018 by RWA as at each reporting date.</t>
  </si>
  <si>
    <t>&gt;100</t>
  </si>
  <si>
    <t>(&gt;100)</t>
  </si>
  <si>
    <t>Wealth management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</si>
</sst>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[$-409]d\-mmm;@"/>
    <numFmt numFmtId="168" formatCode="0.0_);\(0.0\)"/>
    <numFmt numFmtId="169" formatCode="#,##0.0000000000000000000000_);\(#,##0.0000000000000000000000\)"/>
    <numFmt numFmtId="170" formatCode="[$-409]mmm\-yy;@"/>
  </numFmts>
  <fonts count="12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6"/>
      <color indexed="9"/>
      <name val="Arial"/>
      <family val="2"/>
    </font>
    <font>
      <u val="single"/>
      <sz val="10"/>
      <color indexed="9"/>
      <name val="Arial"/>
      <family val="2"/>
    </font>
    <font>
      <b/>
      <i/>
      <sz val="11"/>
      <name val="Arial"/>
      <family val="2"/>
    </font>
    <font>
      <u val="single"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sz val="11"/>
      <color indexed="48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Arial"/>
      <family val="2"/>
    </font>
    <font>
      <sz val="9"/>
      <name val="Arial"/>
      <family val="2"/>
    </font>
    <font>
      <i/>
      <sz val="11"/>
      <color indexed="12"/>
      <name val="Arial"/>
      <family val="2"/>
    </font>
    <font>
      <b/>
      <sz val="16"/>
      <name val="Arial"/>
      <family val="2"/>
    </font>
    <font>
      <b/>
      <u val="single"/>
      <vertAlign val="superscript"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vertAlign val="superscript"/>
      <sz val="11"/>
      <name val="Arial"/>
      <family val="2"/>
    </font>
    <font>
      <b/>
      <sz val="10"/>
      <color indexed="17"/>
      <name val="Arial"/>
      <family val="2"/>
    </font>
    <font>
      <b/>
      <vertAlign val="superscript"/>
      <sz val="11"/>
      <name val="Arial"/>
      <family val="2"/>
    </font>
    <font>
      <sz val="8"/>
      <color indexed="8"/>
      <name val="Arial"/>
      <family val="2"/>
    </font>
    <font>
      <u val="single"/>
      <vertAlign val="superscript"/>
      <sz val="11"/>
      <name val="Arial"/>
      <family val="2"/>
    </font>
    <font>
      <i/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47"/>
      <name val="Arial"/>
      <family val="2"/>
    </font>
    <font>
      <b/>
      <sz val="11"/>
      <color indexed="4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47"/>
      <name val="Arial"/>
      <family val="2"/>
    </font>
    <font>
      <sz val="11"/>
      <color indexed="10"/>
      <name val="Arial"/>
      <family val="2"/>
    </font>
    <font>
      <sz val="10"/>
      <color indexed="48"/>
      <name val="Arial"/>
      <family val="2"/>
    </font>
    <font>
      <sz val="11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i/>
      <sz val="11"/>
      <color indexed="8"/>
      <name val="Arial"/>
      <family val="2"/>
    </font>
    <font>
      <b/>
      <sz val="16"/>
      <color indexed="12"/>
      <name val="Arial"/>
      <family val="2"/>
    </font>
    <font>
      <u val="single"/>
      <sz val="10"/>
      <color indexed="2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0000FF"/>
      <name val="Arial"/>
      <family val="2"/>
    </font>
    <font>
      <sz val="11"/>
      <color theme="1"/>
      <name val="Arial"/>
      <family val="2"/>
    </font>
    <font>
      <b/>
      <sz val="11"/>
      <color rgb="FF0000FF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BC497"/>
      <name val="Arial"/>
      <family val="2"/>
    </font>
    <font>
      <sz val="11"/>
      <color rgb="FF3333FF"/>
      <name val="Arial"/>
      <family val="2"/>
    </font>
    <font>
      <b/>
      <sz val="11"/>
      <color rgb="FF3333FF"/>
      <name val="Arial"/>
      <family val="2"/>
    </font>
    <font>
      <sz val="12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rgb="FF132EF9"/>
      <name val="Arial"/>
      <family val="2"/>
    </font>
    <font>
      <sz val="11"/>
      <color rgb="FF132EF9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1"/>
      <color theme="9" tint="0.5999900102615356"/>
      <name val="Arial"/>
      <family val="2"/>
    </font>
    <font>
      <b/>
      <sz val="16"/>
      <color theme="0"/>
      <name val="Arial"/>
      <family val="2"/>
    </font>
    <font>
      <sz val="11"/>
      <color rgb="FFFF0000"/>
      <name val="Arial"/>
      <family val="2"/>
    </font>
    <font>
      <sz val="10"/>
      <color rgb="FF132EF9"/>
      <name val="Arial"/>
      <family val="2"/>
    </font>
    <font>
      <sz val="10"/>
      <color rgb="FF3333FF"/>
      <name val="Arial"/>
      <family val="2"/>
    </font>
    <font>
      <sz val="11"/>
      <color rgb="FF0000CC"/>
      <name val="Arial"/>
      <family val="2"/>
    </font>
    <font>
      <sz val="11"/>
      <color rgb="FFFCD1AE"/>
      <name val="Arial"/>
      <family val="2"/>
    </font>
    <font>
      <sz val="11"/>
      <color theme="9" tint="0.5999900102615356"/>
      <name val="Arial"/>
      <family val="2"/>
    </font>
    <font>
      <sz val="11"/>
      <color rgb="FFC00000"/>
      <name val="Arial"/>
      <family val="2"/>
    </font>
    <font>
      <b/>
      <sz val="10"/>
      <color rgb="FF132EF9"/>
      <name val="Arial"/>
      <family val="2"/>
    </font>
    <font>
      <b/>
      <sz val="10"/>
      <color rgb="FF3333FF"/>
      <name val="Arial"/>
      <family val="2"/>
    </font>
    <font>
      <b/>
      <sz val="11"/>
      <color rgb="FF0000CC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i/>
      <sz val="11"/>
      <color theme="1"/>
      <name val="Arial"/>
      <family val="2"/>
    </font>
    <font>
      <b/>
      <sz val="16"/>
      <color rgb="FF132EF9"/>
      <name val="Arial"/>
      <family val="2"/>
    </font>
    <font>
      <sz val="11"/>
      <color rgb="FFFFCC99"/>
      <name val="Arial"/>
      <family val="2"/>
    </font>
    <font>
      <i/>
      <sz val="11"/>
      <color rgb="FF132EF9"/>
      <name val="Arial"/>
      <family val="2"/>
    </font>
    <font>
      <u val="single"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thick"/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764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37" fontId="5" fillId="0" borderId="0" xfId="0" applyNumberFormat="1" applyFont="1" applyFill="1" applyBorder="1" applyAlignment="1">
      <alignment horizontal="right"/>
    </xf>
    <xf numFmtId="37" fontId="5" fillId="34" borderId="0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right" wrapText="1"/>
    </xf>
    <xf numFmtId="37" fontId="5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5" fillId="33" borderId="0" xfId="0" applyFont="1" applyFill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2" fillId="35" borderId="10" xfId="0" applyFont="1" applyFill="1" applyBorder="1" applyAlignment="1">
      <alignment horizontal="left"/>
    </xf>
    <xf numFmtId="37" fontId="9" fillId="35" borderId="10" xfId="0" applyNumberFormat="1" applyFont="1" applyFill="1" applyBorder="1" applyAlignment="1">
      <alignment horizontal="left"/>
    </xf>
    <xf numFmtId="37" fontId="9" fillId="35" borderId="10" xfId="0" applyNumberFormat="1" applyFont="1" applyFill="1" applyBorder="1" applyAlignment="1">
      <alignment horizontal="right"/>
    </xf>
    <xf numFmtId="37" fontId="8" fillId="35" borderId="11" xfId="0" applyNumberFormat="1" applyFont="1" applyFill="1" applyBorder="1" applyAlignment="1">
      <alignment horizontal="center"/>
    </xf>
    <xf numFmtId="37" fontId="8" fillId="35" borderId="11" xfId="0" applyNumberFormat="1" applyFont="1" applyFill="1" applyBorder="1" applyAlignment="1">
      <alignment horizontal="center" wrapText="1"/>
    </xf>
    <xf numFmtId="37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39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9" fontId="4" fillId="0" borderId="0" xfId="0" applyNumberFormat="1" applyFont="1" applyFill="1" applyBorder="1" applyAlignment="1">
      <alignment horizontal="left"/>
    </xf>
    <xf numFmtId="39" fontId="5" fillId="0" borderId="0" xfId="0" applyNumberFormat="1" applyFont="1" applyFill="1" applyBorder="1" applyAlignment="1">
      <alignment horizontal="right"/>
    </xf>
    <xf numFmtId="39" fontId="4" fillId="0" borderId="0" xfId="0" applyNumberFormat="1" applyFont="1" applyFill="1" applyBorder="1" applyAlignment="1">
      <alignment/>
    </xf>
    <xf numFmtId="39" fontId="5" fillId="0" borderId="0" xfId="0" applyNumberFormat="1" applyFont="1" applyFill="1" applyBorder="1" applyAlignment="1">
      <alignment/>
    </xf>
    <xf numFmtId="37" fontId="1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5" fillId="33" borderId="0" xfId="53" applyFont="1" applyFill="1" applyAlignment="1" applyProtection="1">
      <alignment/>
      <protection/>
    </xf>
    <xf numFmtId="37" fontId="10" fillId="0" borderId="0" xfId="53" applyNumberFormat="1" applyFont="1" applyFill="1" applyBorder="1" applyAlignment="1" applyProtection="1">
      <alignment wrapText="1"/>
      <protection/>
    </xf>
    <xf numFmtId="37" fontId="11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33" borderId="0" xfId="0" applyFont="1" applyFill="1" applyAlignment="1">
      <alignment/>
    </xf>
    <xf numFmtId="164" fontId="4" fillId="0" borderId="0" xfId="0" applyNumberFormat="1" applyFont="1" applyFill="1" applyBorder="1" applyAlignment="1">
      <alignment wrapText="1"/>
    </xf>
    <xf numFmtId="39" fontId="10" fillId="0" borderId="0" xfId="53" applyNumberFormat="1" applyFont="1" applyFill="1" applyBorder="1" applyAlignment="1" applyProtection="1">
      <alignment wrapText="1"/>
      <protection/>
    </xf>
    <xf numFmtId="37" fontId="11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vertical="top" wrapText="1"/>
    </xf>
    <xf numFmtId="37" fontId="4" fillId="0" borderId="0" xfId="0" applyNumberFormat="1" applyFont="1" applyFill="1" applyBorder="1" applyAlignment="1">
      <alignment vertical="top" wrapText="1"/>
    </xf>
    <xf numFmtId="37" fontId="14" fillId="0" borderId="0" xfId="0" applyNumberFormat="1" applyFont="1" applyFill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0" xfId="0" applyNumberFormat="1" applyFont="1" applyFill="1" applyBorder="1" applyAlignment="1">
      <alignment vertical="top"/>
    </xf>
    <xf numFmtId="37" fontId="4" fillId="0" borderId="0" xfId="0" applyNumberFormat="1" applyFont="1" applyBorder="1" applyAlignment="1">
      <alignment vertical="top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37" fontId="4" fillId="0" borderId="0" xfId="0" applyNumberFormat="1" applyFont="1" applyBorder="1" applyAlignment="1">
      <alignment vertical="top"/>
    </xf>
    <xf numFmtId="37" fontId="4" fillId="0" borderId="0" xfId="0" applyNumberFormat="1" applyFont="1" applyAlignment="1">
      <alignment vertical="top"/>
    </xf>
    <xf numFmtId="37" fontId="4" fillId="0" borderId="0" xfId="0" applyNumberFormat="1" applyFont="1" applyAlignment="1">
      <alignment/>
    </xf>
    <xf numFmtId="166" fontId="5" fillId="0" borderId="0" xfId="42" applyNumberFormat="1" applyFont="1" applyFill="1" applyBorder="1" applyAlignment="1">
      <alignment horizontal="right" wrapText="1"/>
    </xf>
    <xf numFmtId="37" fontId="6" fillId="0" borderId="0" xfId="0" applyNumberFormat="1" applyFont="1" applyFill="1" applyBorder="1" applyAlignment="1">
      <alignment horizontal="left"/>
    </xf>
    <xf numFmtId="37" fontId="5" fillId="0" borderId="0" xfId="0" applyNumberFormat="1" applyFont="1" applyAlignment="1">
      <alignment vertical="top"/>
    </xf>
    <xf numFmtId="37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39" fontId="4" fillId="0" borderId="0" xfId="0" applyNumberFormat="1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left" wrapText="1"/>
    </xf>
    <xf numFmtId="37" fontId="4" fillId="34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left" wrapText="1"/>
    </xf>
    <xf numFmtId="37" fontId="4" fillId="0" borderId="0" xfId="0" applyNumberFormat="1" applyFont="1" applyFill="1" applyBorder="1" applyAlignment="1">
      <alignment horizontal="right" wrapText="1"/>
    </xf>
    <xf numFmtId="37" fontId="4" fillId="34" borderId="0" xfId="0" applyNumberFormat="1" applyFont="1" applyFill="1" applyBorder="1" applyAlignment="1">
      <alignment horizontal="right" wrapText="1"/>
    </xf>
    <xf numFmtId="37" fontId="9" fillId="35" borderId="10" xfId="0" applyNumberFormat="1" applyFont="1" applyFill="1" applyBorder="1" applyAlignment="1">
      <alignment horizontal="right" wrapText="1"/>
    </xf>
    <xf numFmtId="37" fontId="5" fillId="34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wrapText="1"/>
    </xf>
    <xf numFmtId="39" fontId="4" fillId="0" borderId="0" xfId="0" applyNumberFormat="1" applyFont="1" applyFill="1" applyBorder="1" applyAlignment="1">
      <alignment horizontal="right" wrapText="1"/>
    </xf>
    <xf numFmtId="37" fontId="4" fillId="0" borderId="0" xfId="42" applyNumberFormat="1" applyFont="1" applyFill="1" applyBorder="1" applyAlignment="1">
      <alignment horizontal="right" wrapText="1"/>
    </xf>
    <xf numFmtId="37" fontId="5" fillId="0" borderId="0" xfId="42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166" fontId="4" fillId="0" borderId="0" xfId="42" applyNumberFormat="1" applyFont="1" applyAlignment="1">
      <alignment horizontal="right" wrapText="1"/>
    </xf>
    <xf numFmtId="0" fontId="0" fillId="34" borderId="0" xfId="0" applyFill="1" applyAlignment="1">
      <alignment horizontal="right" wrapText="1"/>
    </xf>
    <xf numFmtId="37" fontId="4" fillId="0" borderId="0" xfId="42" applyNumberFormat="1" applyFont="1" applyFill="1" applyBorder="1" applyAlignment="1">
      <alignment horizontal="right" wrapText="1"/>
    </xf>
    <xf numFmtId="166" fontId="4" fillId="0" borderId="0" xfId="42" applyNumberFormat="1" applyFont="1" applyFill="1" applyBorder="1" applyAlignment="1">
      <alignment horizontal="right" wrapText="1"/>
    </xf>
    <xf numFmtId="37" fontId="17" fillId="34" borderId="0" xfId="0" applyNumberFormat="1" applyFont="1" applyFill="1" applyBorder="1" applyAlignment="1">
      <alignment horizontal="right" wrapText="1"/>
    </xf>
    <xf numFmtId="37" fontId="17" fillId="34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166" fontId="4" fillId="34" borderId="0" xfId="42" applyNumberFormat="1" applyFont="1" applyFill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164" fontId="4" fillId="0" borderId="0" xfId="0" applyNumberFormat="1" applyFont="1" applyFill="1" applyBorder="1" applyAlignment="1">
      <alignment/>
    </xf>
    <xf numFmtId="37" fontId="19" fillId="0" borderId="0" xfId="0" applyNumberFormat="1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37" fontId="9" fillId="36" borderId="10" xfId="0" applyNumberFormat="1" applyFont="1" applyFill="1" applyBorder="1" applyAlignment="1">
      <alignment horizontal="right" wrapText="1"/>
    </xf>
    <xf numFmtId="37" fontId="17" fillId="0" borderId="0" xfId="0" applyNumberFormat="1" applyFont="1" applyFill="1" applyBorder="1" applyAlignment="1">
      <alignment horizontal="right" wrapText="1"/>
    </xf>
    <xf numFmtId="37" fontId="17" fillId="0" borderId="0" xfId="0" applyNumberFormat="1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right" wrapText="1"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wrapText="1" indent="3"/>
    </xf>
    <xf numFmtId="0" fontId="6" fillId="0" borderId="0" xfId="0" applyFont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 wrapText="1" indent="1"/>
    </xf>
    <xf numFmtId="0" fontId="4" fillId="0" borderId="12" xfId="0" applyFont="1" applyBorder="1" applyAlignment="1">
      <alignment wrapText="1"/>
    </xf>
    <xf numFmtId="0" fontId="21" fillId="0" borderId="0" xfId="0" applyFont="1" applyAlignment="1">
      <alignment wrapText="1"/>
    </xf>
    <xf numFmtId="167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right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21" fillId="0" borderId="0" xfId="0" applyFont="1" applyAlignment="1">
      <alignment horizontal="left" wrapText="1" indent="2"/>
    </xf>
    <xf numFmtId="0" fontId="21" fillId="0" borderId="12" xfId="0" applyFont="1" applyBorder="1" applyAlignment="1">
      <alignment horizontal="left" wrapText="1" indent="2"/>
    </xf>
    <xf numFmtId="0" fontId="21" fillId="0" borderId="12" xfId="0" applyFont="1" applyBorder="1" applyAlignment="1">
      <alignment horizontal="center" wrapText="1"/>
    </xf>
    <xf numFmtId="0" fontId="21" fillId="0" borderId="0" xfId="0" applyFont="1" applyAlignment="1">
      <alignment horizontal="right" vertical="top" wrapText="1" indent="1"/>
    </xf>
    <xf numFmtId="0" fontId="21" fillId="0" borderId="0" xfId="0" applyFont="1" applyAlignment="1">
      <alignment horizontal="left" vertical="top" wrapText="1" indent="1"/>
    </xf>
    <xf numFmtId="0" fontId="5" fillId="0" borderId="0" xfId="0" applyFont="1" applyAlignment="1">
      <alignment horizontal="left" vertical="top" wrapText="1" indent="1"/>
    </xf>
    <xf numFmtId="166" fontId="4" fillId="0" borderId="0" xfId="42" applyNumberFormat="1" applyFont="1" applyAlignment="1">
      <alignment horizontal="right"/>
    </xf>
    <xf numFmtId="37" fontId="4" fillId="0" borderId="0" xfId="0" applyNumberFormat="1" applyFont="1" applyAlignment="1">
      <alignment horizontal="right"/>
    </xf>
    <xf numFmtId="37" fontId="12" fillId="35" borderId="10" xfId="0" applyNumberFormat="1" applyFont="1" applyFill="1" applyBorder="1" applyAlignment="1">
      <alignment horizontal="left"/>
    </xf>
    <xf numFmtId="37" fontId="4" fillId="0" borderId="0" xfId="42" applyNumberFormat="1" applyFont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Alignment="1">
      <alignment/>
    </xf>
    <xf numFmtId="37" fontId="5" fillId="0" borderId="0" xfId="0" applyNumberFormat="1" applyFont="1" applyAlignment="1">
      <alignment horizontal="center" vertical="top" wrapText="1"/>
    </xf>
    <xf numFmtId="37" fontId="5" fillId="0" borderId="0" xfId="0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6" fontId="4" fillId="0" borderId="12" xfId="42" applyNumberFormat="1" applyFont="1" applyBorder="1" applyAlignment="1">
      <alignment horizontal="right" wrapText="1"/>
    </xf>
    <xf numFmtId="166" fontId="4" fillId="0" borderId="0" xfId="42" applyNumberFormat="1" applyFont="1" applyAlignment="1">
      <alignment horizontal="right"/>
    </xf>
    <xf numFmtId="166" fontId="0" fillId="0" borderId="0" xfId="42" applyNumberFormat="1" applyFont="1" applyAlignment="1">
      <alignment horizontal="right"/>
    </xf>
    <xf numFmtId="166" fontId="12" fillId="35" borderId="10" xfId="42" applyNumberFormat="1" applyFont="1" applyFill="1" applyBorder="1" applyAlignment="1">
      <alignment horizontal="left"/>
    </xf>
    <xf numFmtId="166" fontId="8" fillId="35" borderId="11" xfId="42" applyNumberFormat="1" applyFont="1" applyFill="1" applyBorder="1" applyAlignment="1">
      <alignment horizontal="center"/>
    </xf>
    <xf numFmtId="166" fontId="4" fillId="0" borderId="0" xfId="42" applyNumberFormat="1" applyFont="1" applyAlignment="1">
      <alignment/>
    </xf>
    <xf numFmtId="166" fontId="6" fillId="0" borderId="13" xfId="42" applyNumberFormat="1" applyFont="1" applyBorder="1" applyAlignment="1">
      <alignment horizontal="right" vertical="top" wrapText="1"/>
    </xf>
    <xf numFmtId="166" fontId="6" fillId="0" borderId="12" xfId="42" applyNumberFormat="1" applyFont="1" applyBorder="1" applyAlignment="1">
      <alignment horizontal="right" vertical="top" wrapText="1"/>
    </xf>
    <xf numFmtId="166" fontId="4" fillId="0" borderId="0" xfId="42" applyNumberFormat="1" applyFont="1" applyAlignment="1">
      <alignment horizontal="right" wrapText="1"/>
    </xf>
    <xf numFmtId="166" fontId="0" fillId="0" borderId="0" xfId="42" applyNumberFormat="1" applyFont="1" applyAlignment="1">
      <alignment horizontal="right"/>
    </xf>
    <xf numFmtId="166" fontId="0" fillId="0" borderId="0" xfId="42" applyNumberFormat="1" applyFont="1" applyAlignment="1">
      <alignment/>
    </xf>
    <xf numFmtId="166" fontId="5" fillId="0" borderId="0" xfId="42" applyNumberFormat="1" applyFont="1" applyAlignment="1">
      <alignment horizontal="center" vertical="top" wrapText="1"/>
    </xf>
    <xf numFmtId="37" fontId="4" fillId="35" borderId="10" xfId="0" applyNumberFormat="1" applyFont="1" applyFill="1" applyBorder="1" applyAlignment="1">
      <alignment horizontal="right"/>
    </xf>
    <xf numFmtId="37" fontId="5" fillId="35" borderId="11" xfId="0" applyNumberFormat="1" applyFont="1" applyFill="1" applyBorder="1" applyAlignment="1">
      <alignment horizontal="center"/>
    </xf>
    <xf numFmtId="166" fontId="4" fillId="0" borderId="0" xfId="42" applyNumberFormat="1" applyFont="1" applyFill="1" applyAlignment="1">
      <alignment horizontal="right" wrapText="1"/>
    </xf>
    <xf numFmtId="37" fontId="21" fillId="0" borderId="0" xfId="0" applyNumberFormat="1" applyFont="1" applyFill="1" applyBorder="1" applyAlignment="1">
      <alignment horizontal="right" wrapText="1"/>
    </xf>
    <xf numFmtId="37" fontId="4" fillId="35" borderId="10" xfId="0" applyNumberFormat="1" applyFont="1" applyFill="1" applyBorder="1" applyAlignment="1">
      <alignment horizontal="right" wrapText="1"/>
    </xf>
    <xf numFmtId="37" fontId="0" fillId="0" borderId="0" xfId="0" applyNumberFormat="1" applyFill="1" applyAlignment="1">
      <alignment horizontal="right" wrapText="1"/>
    </xf>
    <xf numFmtId="0" fontId="5" fillId="0" borderId="13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166" fontId="4" fillId="35" borderId="10" xfId="42" applyNumberFormat="1" applyFont="1" applyFill="1" applyBorder="1" applyAlignment="1">
      <alignment horizontal="right"/>
    </xf>
    <xf numFmtId="166" fontId="5" fillId="35" borderId="11" xfId="42" applyNumberFormat="1" applyFont="1" applyFill="1" applyBorder="1" applyAlignment="1">
      <alignment horizontal="center"/>
    </xf>
    <xf numFmtId="166" fontId="4" fillId="0" borderId="0" xfId="42" applyNumberFormat="1" applyFont="1" applyAlignment="1">
      <alignment/>
    </xf>
    <xf numFmtId="166" fontId="5" fillId="0" borderId="13" xfId="42" applyNumberFormat="1" applyFont="1" applyBorder="1" applyAlignment="1">
      <alignment horizontal="right" vertical="top" wrapText="1"/>
    </xf>
    <xf numFmtId="166" fontId="5" fillId="0" borderId="12" xfId="42" applyNumberFormat="1" applyFont="1" applyBorder="1" applyAlignment="1">
      <alignment horizontal="right" vertical="top" wrapText="1"/>
    </xf>
    <xf numFmtId="37" fontId="8" fillId="35" borderId="0" xfId="0" applyNumberFormat="1" applyFont="1" applyFill="1" applyBorder="1" applyAlignment="1">
      <alignment horizontal="right" wrapText="1"/>
    </xf>
    <xf numFmtId="37" fontId="8" fillId="35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37" fontId="4" fillId="34" borderId="0" xfId="0" applyNumberFormat="1" applyFont="1" applyFill="1" applyBorder="1" applyAlignment="1">
      <alignment horizontal="right"/>
    </xf>
    <xf numFmtId="37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3" fontId="4" fillId="0" borderId="14" xfId="0" applyNumberFormat="1" applyFont="1" applyBorder="1" applyAlignment="1">
      <alignment horizontal="right" wrapText="1"/>
    </xf>
    <xf numFmtId="37" fontId="4" fillId="0" borderId="14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37" fontId="4" fillId="35" borderId="10" xfId="42" applyNumberFormat="1" applyFont="1" applyFill="1" applyBorder="1" applyAlignment="1">
      <alignment horizontal="right"/>
    </xf>
    <xf numFmtId="39" fontId="4" fillId="0" borderId="0" xfId="0" applyNumberFormat="1" applyFont="1" applyFill="1" applyBorder="1" applyAlignment="1">
      <alignment horizontal="left"/>
    </xf>
    <xf numFmtId="43" fontId="4" fillId="0" borderId="0" xfId="42" applyFont="1" applyFill="1" applyAlignment="1">
      <alignment horizontal="right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right" wrapText="1"/>
    </xf>
    <xf numFmtId="166" fontId="4" fillId="0" borderId="14" xfId="42" applyNumberFormat="1" applyFont="1" applyFill="1" applyBorder="1" applyAlignment="1">
      <alignment horizontal="right" wrapText="1"/>
    </xf>
    <xf numFmtId="166" fontId="4" fillId="0" borderId="14" xfId="42" applyNumberFormat="1" applyFont="1" applyBorder="1" applyAlignment="1">
      <alignment horizontal="right" wrapText="1"/>
    </xf>
    <xf numFmtId="37" fontId="4" fillId="0" borderId="15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/>
    </xf>
    <xf numFmtId="37" fontId="4" fillId="35" borderId="10" xfId="0" applyNumberFormat="1" applyFont="1" applyFill="1" applyBorder="1" applyAlignment="1">
      <alignment horizontal="right"/>
    </xf>
    <xf numFmtId="0" fontId="5" fillId="0" borderId="12" xfId="0" applyNumberFormat="1" applyFont="1" applyBorder="1" applyAlignment="1">
      <alignment horizontal="center" vertical="top" wrapText="1"/>
    </xf>
    <xf numFmtId="37" fontId="23" fillId="0" borderId="0" xfId="0" applyNumberFormat="1" applyFont="1" applyFill="1" applyBorder="1" applyAlignment="1">
      <alignment horizontal="right" wrapText="1"/>
    </xf>
    <xf numFmtId="37" fontId="22" fillId="0" borderId="0" xfId="0" applyNumberFormat="1" applyFont="1" applyFill="1" applyBorder="1" applyAlignment="1">
      <alignment horizontal="right" wrapText="1"/>
    </xf>
    <xf numFmtId="37" fontId="22" fillId="0" borderId="0" xfId="0" applyNumberFormat="1" applyFont="1" applyAlignment="1">
      <alignment horizontal="right"/>
    </xf>
    <xf numFmtId="37" fontId="2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6" fillId="0" borderId="0" xfId="0" applyFont="1" applyAlignment="1">
      <alignment horizontal="left" vertical="top" wrapText="1" indent="1"/>
    </xf>
    <xf numFmtId="0" fontId="4" fillId="34" borderId="0" xfId="0" applyFont="1" applyFill="1" applyAlignment="1">
      <alignment horizontal="right" wrapText="1"/>
    </xf>
    <xf numFmtId="0" fontId="9" fillId="0" borderId="0" xfId="0" applyFont="1" applyAlignment="1">
      <alignment/>
    </xf>
    <xf numFmtId="164" fontId="4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2" fontId="5" fillId="34" borderId="0" xfId="0" applyNumberFormat="1" applyFont="1" applyFill="1" applyBorder="1" applyAlignment="1">
      <alignment/>
    </xf>
    <xf numFmtId="2" fontId="4" fillId="34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Alignment="1">
      <alignment horizontal="right" wrapText="1"/>
    </xf>
    <xf numFmtId="43" fontId="4" fillId="0" borderId="0" xfId="42" applyFont="1" applyFill="1" applyBorder="1" applyAlignment="1">
      <alignment horizontal="right" wrapText="1"/>
    </xf>
    <xf numFmtId="2" fontId="4" fillId="0" borderId="0" xfId="0" applyNumberFormat="1" applyFont="1" applyAlignment="1">
      <alignment horizontal="right" wrapText="1"/>
    </xf>
    <xf numFmtId="37" fontId="4" fillId="0" borderId="0" xfId="42" applyNumberFormat="1" applyFont="1" applyFill="1" applyAlignment="1">
      <alignment horizontal="right" wrapText="1"/>
    </xf>
    <xf numFmtId="37" fontId="4" fillId="0" borderId="0" xfId="42" applyNumberFormat="1" applyFont="1" applyAlignment="1">
      <alignment horizontal="right" wrapText="1"/>
    </xf>
    <xf numFmtId="37" fontId="16" fillId="0" borderId="0" xfId="0" applyNumberFormat="1" applyFont="1" applyFill="1" applyAlignment="1">
      <alignment horizontal="right" wrapText="1"/>
    </xf>
    <xf numFmtId="37" fontId="5" fillId="0" borderId="0" xfId="0" applyNumberFormat="1" applyFont="1" applyAlignment="1">
      <alignment/>
    </xf>
    <xf numFmtId="0" fontId="25" fillId="0" borderId="0" xfId="0" applyFont="1" applyFill="1" applyBorder="1" applyAlignment="1">
      <alignment horizontal="left"/>
    </xf>
    <xf numFmtId="37" fontId="25" fillId="0" borderId="0" xfId="0" applyNumberFormat="1" applyFont="1" applyFill="1" applyBorder="1" applyAlignment="1">
      <alignment horizontal="left"/>
    </xf>
    <xf numFmtId="39" fontId="4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Alignment="1">
      <alignment horizontal="right" wrapText="1"/>
    </xf>
    <xf numFmtId="37" fontId="17" fillId="0" borderId="0" xfId="0" applyNumberFormat="1" applyFont="1" applyFill="1" applyBorder="1" applyAlignment="1">
      <alignment horizontal="right" wrapText="1"/>
    </xf>
    <xf numFmtId="43" fontId="4" fillId="0" borderId="0" xfId="0" applyNumberFormat="1" applyFont="1" applyFill="1" applyBorder="1" applyAlignment="1">
      <alignment horizontal="right" wrapText="1"/>
    </xf>
    <xf numFmtId="37" fontId="18" fillId="0" borderId="0" xfId="0" applyNumberFormat="1" applyFont="1" applyFill="1" applyAlignment="1">
      <alignment horizontal="right" wrapText="1"/>
    </xf>
    <xf numFmtId="37" fontId="24" fillId="0" borderId="0" xfId="0" applyNumberFormat="1" applyFont="1" applyFill="1" applyAlignment="1">
      <alignment horizontal="right" wrapText="1"/>
    </xf>
    <xf numFmtId="37" fontId="0" fillId="0" borderId="0" xfId="0" applyNumberFormat="1" applyFont="1" applyAlignment="1">
      <alignment horizontal="right"/>
    </xf>
    <xf numFmtId="37" fontId="88" fillId="0" borderId="0" xfId="42" applyNumberFormat="1" applyFont="1" applyFill="1" applyAlignment="1">
      <alignment horizontal="right" wrapText="1"/>
    </xf>
    <xf numFmtId="0" fontId="89" fillId="0" borderId="0" xfId="0" applyFont="1" applyAlignment="1">
      <alignment/>
    </xf>
    <xf numFmtId="166" fontId="88" fillId="0" borderId="0" xfId="42" applyNumberFormat="1" applyFont="1" applyFill="1" applyAlignment="1">
      <alignment horizontal="right" wrapText="1"/>
    </xf>
    <xf numFmtId="37" fontId="4" fillId="35" borderId="10" xfId="0" applyNumberFormat="1" applyFont="1" applyFill="1" applyBorder="1" applyAlignment="1">
      <alignment horizontal="right" wrapText="1"/>
    </xf>
    <xf numFmtId="166" fontId="16" fillId="0" borderId="0" xfId="42" applyNumberFormat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165" fontId="4" fillId="0" borderId="0" xfId="42" applyNumberFormat="1" applyFont="1" applyFill="1" applyAlignment="1">
      <alignment horizontal="right" wrapText="1"/>
    </xf>
    <xf numFmtId="37" fontId="90" fillId="34" borderId="0" xfId="0" applyNumberFormat="1" applyFont="1" applyFill="1" applyBorder="1" applyAlignment="1">
      <alignment horizontal="right" wrapText="1"/>
    </xf>
    <xf numFmtId="39" fontId="91" fillId="0" borderId="0" xfId="0" applyNumberFormat="1" applyFont="1" applyFill="1" applyBorder="1" applyAlignment="1">
      <alignment horizontal="right" wrapText="1"/>
    </xf>
    <xf numFmtId="37" fontId="91" fillId="0" borderId="0" xfId="0" applyNumberFormat="1" applyFont="1" applyFill="1" applyBorder="1" applyAlignment="1">
      <alignment horizontal="right" wrapText="1"/>
    </xf>
    <xf numFmtId="37" fontId="92" fillId="34" borderId="0" xfId="0" applyNumberFormat="1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right"/>
    </xf>
    <xf numFmtId="37" fontId="17" fillId="0" borderId="0" xfId="0" applyNumberFormat="1" applyFont="1" applyFill="1" applyBorder="1" applyAlignment="1">
      <alignment horizontal="right"/>
    </xf>
    <xf numFmtId="39" fontId="17" fillId="0" borderId="0" xfId="0" applyNumberFormat="1" applyFont="1" applyFill="1" applyBorder="1" applyAlignment="1">
      <alignment horizontal="right"/>
    </xf>
    <xf numFmtId="37" fontId="26" fillId="0" borderId="0" xfId="42" applyNumberFormat="1" applyFont="1" applyFill="1" applyAlignment="1">
      <alignment horizontal="right" wrapText="1"/>
    </xf>
    <xf numFmtId="37" fontId="16" fillId="0" borderId="0" xfId="42" applyNumberFormat="1" applyFont="1" applyFill="1" applyAlignment="1">
      <alignment horizontal="right" wrapText="1"/>
    </xf>
    <xf numFmtId="37" fontId="90" fillId="0" borderId="0" xfId="0" applyNumberFormat="1" applyFont="1" applyAlignment="1">
      <alignment horizontal="right"/>
    </xf>
    <xf numFmtId="0" fontId="90" fillId="0" borderId="0" xfId="0" applyFont="1" applyAlignment="1">
      <alignment/>
    </xf>
    <xf numFmtId="37" fontId="5" fillId="0" borderId="0" xfId="0" applyNumberFormat="1" applyFont="1" applyAlignment="1">
      <alignment horizontal="right" vertical="top" wrapText="1"/>
    </xf>
    <xf numFmtId="37" fontId="93" fillId="0" borderId="0" xfId="0" applyNumberFormat="1" applyFont="1" applyFill="1" applyBorder="1" applyAlignment="1">
      <alignment horizontal="right" wrapText="1"/>
    </xf>
    <xf numFmtId="37" fontId="93" fillId="0" borderId="0" xfId="0" applyNumberFormat="1" applyFont="1" applyFill="1" applyBorder="1" applyAlignment="1">
      <alignment wrapText="1"/>
    </xf>
    <xf numFmtId="37" fontId="94" fillId="0" borderId="0" xfId="0" applyNumberFormat="1" applyFont="1" applyFill="1" applyBorder="1" applyAlignment="1">
      <alignment horizontal="left"/>
    </xf>
    <xf numFmtId="0" fontId="95" fillId="0" borderId="0" xfId="0" applyFont="1" applyAlignment="1">
      <alignment/>
    </xf>
    <xf numFmtId="37" fontId="96" fillId="34" borderId="0" xfId="0" applyNumberFormat="1" applyFont="1" applyFill="1" applyBorder="1" applyAlignment="1">
      <alignment horizontal="right" wrapText="1"/>
    </xf>
    <xf numFmtId="37" fontId="97" fillId="34" borderId="0" xfId="0" applyNumberFormat="1" applyFont="1" applyFill="1" applyBorder="1" applyAlignment="1">
      <alignment horizontal="right" wrapText="1"/>
    </xf>
    <xf numFmtId="37" fontId="96" fillId="34" borderId="0" xfId="0" applyNumberFormat="1" applyFont="1" applyFill="1" applyBorder="1" applyAlignment="1">
      <alignment horizontal="right"/>
    </xf>
    <xf numFmtId="43" fontId="4" fillId="0" borderId="0" xfId="42" applyNumberFormat="1" applyFont="1" applyFill="1" applyBorder="1" applyAlignment="1">
      <alignment horizontal="right" wrapText="1"/>
    </xf>
    <xf numFmtId="37" fontId="9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37" fontId="20" fillId="0" borderId="0" xfId="0" applyNumberFormat="1" applyFont="1" applyFill="1" applyBorder="1" applyAlignment="1">
      <alignment horizontal="left" wrapText="1"/>
    </xf>
    <xf numFmtId="37" fontId="91" fillId="34" borderId="0" xfId="0" applyNumberFormat="1" applyFont="1" applyFill="1" applyBorder="1" applyAlignment="1">
      <alignment horizontal="right" wrapText="1"/>
    </xf>
    <xf numFmtId="37" fontId="93" fillId="34" borderId="0" xfId="0" applyNumberFormat="1" applyFont="1" applyFill="1" applyBorder="1" applyAlignment="1">
      <alignment horizontal="right" wrapText="1"/>
    </xf>
    <xf numFmtId="37" fontId="91" fillId="0" borderId="0" xfId="0" applyNumberFormat="1" applyFont="1" applyFill="1" applyBorder="1" applyAlignment="1">
      <alignment horizontal="right"/>
    </xf>
    <xf numFmtId="37" fontId="91" fillId="0" borderId="0" xfId="0" applyNumberFormat="1" applyFont="1" applyFill="1" applyBorder="1" applyAlignment="1">
      <alignment horizontal="left"/>
    </xf>
    <xf numFmtId="166" fontId="93" fillId="0" borderId="0" xfId="42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left" vertical="top" wrapText="1"/>
    </xf>
    <xf numFmtId="43" fontId="4" fillId="0" borderId="0" xfId="42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left"/>
    </xf>
    <xf numFmtId="0" fontId="9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39" fontId="94" fillId="0" borderId="0" xfId="0" applyNumberFormat="1" applyFont="1" applyFill="1" applyBorder="1" applyAlignment="1">
      <alignment horizontal="left"/>
    </xf>
    <xf numFmtId="0" fontId="99" fillId="37" borderId="0" xfId="0" applyFont="1" applyFill="1" applyAlignment="1">
      <alignment/>
    </xf>
    <xf numFmtId="37" fontId="89" fillId="37" borderId="0" xfId="0" applyNumberFormat="1" applyFont="1" applyFill="1" applyAlignment="1">
      <alignment/>
    </xf>
    <xf numFmtId="37" fontId="89" fillId="37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168" fontId="4" fillId="0" borderId="0" xfId="42" applyNumberFormat="1" applyFont="1" applyFill="1" applyBorder="1" applyAlignment="1">
      <alignment horizontal="right" wrapText="1"/>
    </xf>
    <xf numFmtId="168" fontId="5" fillId="0" borderId="0" xfId="42" applyNumberFormat="1" applyFont="1" applyFill="1" applyBorder="1" applyAlignment="1">
      <alignment horizontal="right" wrapText="1"/>
    </xf>
    <xf numFmtId="166" fontId="4" fillId="35" borderId="11" xfId="42" applyNumberFormat="1" applyFont="1" applyFill="1" applyBorder="1" applyAlignment="1">
      <alignment horizontal="right"/>
    </xf>
    <xf numFmtId="0" fontId="5" fillId="0" borderId="13" xfId="42" applyNumberFormat="1" applyFont="1" applyBorder="1" applyAlignment="1">
      <alignment horizontal="center" vertical="top" wrapText="1"/>
    </xf>
    <xf numFmtId="37" fontId="100" fillId="34" borderId="0" xfId="0" applyNumberFormat="1" applyFont="1" applyFill="1" applyBorder="1" applyAlignment="1">
      <alignment horizontal="right" wrapText="1"/>
    </xf>
    <xf numFmtId="37" fontId="101" fillId="34" borderId="0" xfId="0" applyNumberFormat="1" applyFont="1" applyFill="1" applyBorder="1" applyAlignment="1">
      <alignment horizontal="right" wrapText="1"/>
    </xf>
    <xf numFmtId="9" fontId="4" fillId="0" borderId="0" xfId="60" applyFont="1" applyFill="1" applyBorder="1" applyAlignment="1">
      <alignment horizontal="left"/>
    </xf>
    <xf numFmtId="165" fontId="5" fillId="0" borderId="0" xfId="42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left" wrapText="1"/>
    </xf>
    <xf numFmtId="39" fontId="4" fillId="0" borderId="0" xfId="0" applyNumberFormat="1" applyFont="1" applyFill="1" applyBorder="1" applyAlignment="1">
      <alignment horizontal="left" wrapText="1"/>
    </xf>
    <xf numFmtId="166" fontId="91" fillId="0" borderId="0" xfId="42" applyNumberFormat="1" applyFont="1" applyFill="1" applyBorder="1" applyAlignment="1">
      <alignment horizontal="right" wrapText="1"/>
    </xf>
    <xf numFmtId="0" fontId="91" fillId="0" borderId="0" xfId="0" applyFont="1" applyAlignment="1">
      <alignment/>
    </xf>
    <xf numFmtId="166" fontId="91" fillId="0" borderId="0" xfId="42" applyNumberFormat="1" applyFont="1" applyAlignment="1">
      <alignment horizontal="right"/>
    </xf>
    <xf numFmtId="37" fontId="91" fillId="0" borderId="0" xfId="0" applyNumberFormat="1" applyFont="1" applyAlignment="1">
      <alignment horizontal="right"/>
    </xf>
    <xf numFmtId="0" fontId="102" fillId="0" borderId="0" xfId="0" applyFont="1" applyAlignment="1">
      <alignment/>
    </xf>
    <xf numFmtId="0" fontId="29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39" fontId="91" fillId="0" borderId="0" xfId="0" applyNumberFormat="1" applyFont="1" applyFill="1" applyAlignment="1">
      <alignment horizontal="right" wrapText="1"/>
    </xf>
    <xf numFmtId="164" fontId="91" fillId="0" borderId="0" xfId="0" applyNumberFormat="1" applyFont="1" applyFill="1" applyBorder="1" applyAlignment="1">
      <alignment horizontal="right" wrapText="1"/>
    </xf>
    <xf numFmtId="0" fontId="92" fillId="34" borderId="0" xfId="0" applyFont="1" applyFill="1" applyAlignment="1">
      <alignment horizontal="right" wrapText="1"/>
    </xf>
    <xf numFmtId="0" fontId="103" fillId="34" borderId="0" xfId="0" applyFont="1" applyFill="1" applyAlignment="1">
      <alignment horizontal="right" wrapText="1"/>
    </xf>
    <xf numFmtId="0" fontId="103" fillId="0" borderId="0" xfId="0" applyFont="1" applyFill="1" applyAlignment="1">
      <alignment horizontal="right" wrapText="1"/>
    </xf>
    <xf numFmtId="166" fontId="104" fillId="34" borderId="0" xfId="42" applyNumberFormat="1" applyFont="1" applyFill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166" fontId="4" fillId="0" borderId="14" xfId="0" applyNumberFormat="1" applyFont="1" applyBorder="1" applyAlignment="1">
      <alignment horizontal="right" wrapText="1"/>
    </xf>
    <xf numFmtId="37" fontId="5" fillId="0" borderId="12" xfId="0" applyNumberFormat="1" applyFont="1" applyFill="1" applyBorder="1" applyAlignment="1">
      <alignment horizontal="right" wrapText="1"/>
    </xf>
    <xf numFmtId="37" fontId="4" fillId="0" borderId="12" xfId="0" applyNumberFormat="1" applyFont="1" applyBorder="1" applyAlignment="1">
      <alignment horizontal="right" wrapText="1"/>
    </xf>
    <xf numFmtId="166" fontId="4" fillId="0" borderId="12" xfId="42" applyNumberFormat="1" applyFont="1" applyBorder="1" applyAlignment="1">
      <alignment horizontal="right" wrapText="1"/>
    </xf>
    <xf numFmtId="37" fontId="5" fillId="0" borderId="12" xfId="0" applyNumberFormat="1" applyFont="1" applyBorder="1" applyAlignment="1">
      <alignment horizontal="right" wrapText="1"/>
    </xf>
    <xf numFmtId="0" fontId="4" fillId="0" borderId="12" xfId="0" applyFont="1" applyFill="1" applyBorder="1" applyAlignment="1">
      <alignment horizontal="right" wrapText="1"/>
    </xf>
    <xf numFmtId="37" fontId="4" fillId="0" borderId="0" xfId="0" applyNumberFormat="1" applyFont="1" applyFill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166" fontId="4" fillId="0" borderId="0" xfId="42" applyNumberFormat="1" applyFont="1" applyAlignment="1">
      <alignment horizontal="right" vertical="top" wrapText="1"/>
    </xf>
    <xf numFmtId="37" fontId="4" fillId="35" borderId="10" xfId="0" applyNumberFormat="1" applyFont="1" applyFill="1" applyBorder="1" applyAlignment="1">
      <alignment horizontal="left"/>
    </xf>
    <xf numFmtId="37" fontId="30" fillId="35" borderId="0" xfId="53" applyNumberFormat="1" applyFont="1" applyFill="1" applyBorder="1" applyAlignment="1" applyProtection="1">
      <alignment horizontal="left"/>
      <protection/>
    </xf>
    <xf numFmtId="0" fontId="4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6" fontId="5" fillId="0" borderId="0" xfId="0" applyNumberFormat="1" applyFont="1" applyAlignment="1">
      <alignment horizontal="right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justify" wrapText="1"/>
    </xf>
    <xf numFmtId="165" fontId="5" fillId="34" borderId="0" xfId="42" applyNumberFormat="1" applyFont="1" applyFill="1" applyBorder="1" applyAlignment="1">
      <alignment horizontal="right" wrapText="1"/>
    </xf>
    <xf numFmtId="0" fontId="105" fillId="35" borderId="10" xfId="0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left" wrapText="1"/>
    </xf>
    <xf numFmtId="43" fontId="5" fillId="0" borderId="0" xfId="42" applyFont="1" applyFill="1" applyBorder="1" applyAlignment="1">
      <alignment horizontal="right"/>
    </xf>
    <xf numFmtId="37" fontId="9" fillId="35" borderId="10" xfId="0" applyNumberFormat="1" applyFont="1" applyFill="1" applyBorder="1" applyAlignment="1">
      <alignment horizontal="left" wrapText="1"/>
    </xf>
    <xf numFmtId="37" fontId="5" fillId="0" borderId="0" xfId="0" applyNumberFormat="1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Continuous" vertical="top" wrapText="1"/>
    </xf>
    <xf numFmtId="0" fontId="5" fillId="0" borderId="13" xfId="0" applyFont="1" applyBorder="1" applyAlignment="1">
      <alignment horizontal="left" vertical="top" wrapText="1"/>
    </xf>
    <xf numFmtId="16" fontId="6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vertical="top" wrapText="1" indent="1"/>
    </xf>
    <xf numFmtId="0" fontId="4" fillId="0" borderId="0" xfId="0" applyFont="1" applyAlignment="1">
      <alignment horizontal="left" vertical="top" wrapText="1" indent="1"/>
    </xf>
    <xf numFmtId="0" fontId="25" fillId="0" borderId="0" xfId="0" applyFont="1" applyAlignment="1">
      <alignment horizontal="right" wrapText="1"/>
    </xf>
    <xf numFmtId="0" fontId="31" fillId="0" borderId="0" xfId="0" applyFont="1" applyAlignment="1">
      <alignment horizontal="right" wrapText="1"/>
    </xf>
    <xf numFmtId="37" fontId="106" fillId="0" borderId="0" xfId="0" applyNumberFormat="1" applyFont="1" applyFill="1" applyBorder="1" applyAlignment="1">
      <alignment horizontal="right" wrapText="1"/>
    </xf>
    <xf numFmtId="9" fontId="4" fillId="0" borderId="0" xfId="60" applyFont="1" applyFill="1" applyBorder="1" applyAlignment="1">
      <alignment horizontal="left" wrapText="1"/>
    </xf>
    <xf numFmtId="9" fontId="5" fillId="0" borderId="0" xfId="60" applyFont="1" applyFill="1" applyBorder="1" applyAlignment="1">
      <alignment/>
    </xf>
    <xf numFmtId="37" fontId="0" fillId="0" borderId="0" xfId="0" applyNumberFormat="1" applyFont="1" applyAlignment="1">
      <alignment horizontal="right"/>
    </xf>
    <xf numFmtId="37" fontId="101" fillId="0" borderId="0" xfId="0" applyNumberFormat="1" applyFont="1" applyFill="1" applyBorder="1" applyAlignment="1">
      <alignment horizontal="right" wrapText="1"/>
    </xf>
    <xf numFmtId="164" fontId="101" fillId="0" borderId="0" xfId="0" applyNumberFormat="1" applyFont="1" applyFill="1" applyBorder="1" applyAlignment="1">
      <alignment horizontal="right" wrapText="1"/>
    </xf>
    <xf numFmtId="166" fontId="101" fillId="0" borderId="14" xfId="42" applyNumberFormat="1" applyFont="1" applyBorder="1" applyAlignment="1">
      <alignment horizontal="right" wrapText="1"/>
    </xf>
    <xf numFmtId="166" fontId="101" fillId="0" borderId="0" xfId="42" applyNumberFormat="1" applyFont="1" applyAlignment="1">
      <alignment horizontal="right" wrapText="1"/>
    </xf>
    <xf numFmtId="166" fontId="4" fillId="0" borderId="0" xfId="42" applyNumberFormat="1" applyFont="1" applyBorder="1" applyAlignment="1">
      <alignment horizontal="right" wrapText="1"/>
    </xf>
    <xf numFmtId="37" fontId="4" fillId="0" borderId="0" xfId="0" applyNumberFormat="1" applyFont="1" applyAlignment="1">
      <alignment horizontal="right" vertical="top" wrapText="1"/>
    </xf>
    <xf numFmtId="39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6" fontId="4" fillId="0" borderId="15" xfId="42" applyNumberFormat="1" applyFont="1" applyBorder="1" applyAlignment="1">
      <alignment horizontal="right" wrapText="1"/>
    </xf>
    <xf numFmtId="37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37" fontId="4" fillId="0" borderId="14" xfId="0" applyNumberFormat="1" applyFont="1" applyFill="1" applyBorder="1" applyAlignment="1">
      <alignment horizontal="right" wrapText="1"/>
    </xf>
    <xf numFmtId="166" fontId="4" fillId="0" borderId="14" xfId="42" applyNumberFormat="1" applyFont="1" applyFill="1" applyBorder="1" applyAlignment="1" quotePrefix="1">
      <alignment horizontal="right" wrapText="1"/>
    </xf>
    <xf numFmtId="37" fontId="4" fillId="0" borderId="15" xfId="42" applyNumberFormat="1" applyFont="1" applyBorder="1" applyAlignment="1">
      <alignment horizontal="right" wrapText="1"/>
    </xf>
    <xf numFmtId="37" fontId="4" fillId="0" borderId="14" xfId="42" applyNumberFormat="1" applyFont="1" applyFill="1" applyBorder="1" applyAlignment="1">
      <alignment horizontal="right" wrapText="1"/>
    </xf>
    <xf numFmtId="166" fontId="4" fillId="0" borderId="15" xfId="42" applyNumberFormat="1" applyFont="1" applyFill="1" applyBorder="1" applyAlignment="1">
      <alignment horizontal="right" wrapText="1"/>
    </xf>
    <xf numFmtId="166" fontId="4" fillId="0" borderId="0" xfId="42" applyNumberFormat="1" applyFont="1" applyFill="1" applyBorder="1" applyAlignment="1">
      <alignment horizontal="left"/>
    </xf>
    <xf numFmtId="166" fontId="5" fillId="0" borderId="0" xfId="42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vertical="top"/>
    </xf>
    <xf numFmtId="37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37" fontId="106" fillId="34" borderId="0" xfId="0" applyNumberFormat="1" applyFont="1" applyFill="1" applyBorder="1" applyAlignment="1">
      <alignment horizontal="right" wrapText="1"/>
    </xf>
    <xf numFmtId="37" fontId="94" fillId="34" borderId="0" xfId="0" applyNumberFormat="1" applyFont="1" applyFill="1" applyBorder="1" applyAlignment="1">
      <alignment horizontal="right" wrapText="1"/>
    </xf>
    <xf numFmtId="37" fontId="94" fillId="0" borderId="0" xfId="0" applyNumberFormat="1" applyFont="1" applyFill="1" applyBorder="1" applyAlignment="1">
      <alignment horizontal="right" wrapText="1"/>
    </xf>
    <xf numFmtId="37" fontId="100" fillId="0" borderId="0" xfId="0" applyNumberFormat="1" applyFont="1" applyFill="1" applyBorder="1" applyAlignment="1">
      <alignment horizontal="right" wrapText="1"/>
    </xf>
    <xf numFmtId="37" fontId="99" fillId="35" borderId="0" xfId="0" applyNumberFormat="1" applyFont="1" applyFill="1" applyBorder="1" applyAlignment="1">
      <alignment horizontal="right" wrapText="1"/>
    </xf>
    <xf numFmtId="166" fontId="5" fillId="0" borderId="0" xfId="42" applyNumberFormat="1" applyFont="1" applyFill="1" applyAlignment="1">
      <alignment horizontal="right" wrapText="1"/>
    </xf>
    <xf numFmtId="166" fontId="5" fillId="0" borderId="14" xfId="42" applyNumberFormat="1" applyFont="1" applyBorder="1" applyAlignment="1">
      <alignment horizontal="right" wrapText="1"/>
    </xf>
    <xf numFmtId="37" fontId="101" fillId="0" borderId="0" xfId="0" applyNumberFormat="1" applyFont="1" applyFill="1" applyBorder="1" applyAlignment="1">
      <alignment horizontal="right"/>
    </xf>
    <xf numFmtId="166" fontId="100" fillId="0" borderId="12" xfId="42" applyNumberFormat="1" applyFont="1" applyBorder="1" applyAlignment="1">
      <alignment horizontal="right" wrapText="1"/>
    </xf>
    <xf numFmtId="166" fontId="22" fillId="0" borderId="12" xfId="42" applyNumberFormat="1" applyFont="1" applyBorder="1" applyAlignment="1">
      <alignment horizontal="right" wrapText="1"/>
    </xf>
    <xf numFmtId="166" fontId="101" fillId="0" borderId="12" xfId="42" applyNumberFormat="1" applyFont="1" applyBorder="1" applyAlignment="1">
      <alignment horizontal="right" wrapText="1"/>
    </xf>
    <xf numFmtId="166" fontId="101" fillId="0" borderId="0" xfId="42" applyNumberFormat="1" applyFont="1" applyAlignment="1">
      <alignment horizontal="right"/>
    </xf>
    <xf numFmtId="166" fontId="22" fillId="0" borderId="0" xfId="42" applyNumberFormat="1" applyFont="1" applyAlignment="1">
      <alignment horizontal="right"/>
    </xf>
    <xf numFmtId="166" fontId="16" fillId="0" borderId="0" xfId="42" applyNumberFormat="1" applyFont="1" applyAlignment="1">
      <alignment horizontal="right"/>
    </xf>
    <xf numFmtId="166" fontId="107" fillId="0" borderId="0" xfId="42" applyNumberFormat="1" applyFont="1" applyAlignment="1">
      <alignment horizontal="right"/>
    </xf>
    <xf numFmtId="166" fontId="24" fillId="0" borderId="0" xfId="42" applyNumberFormat="1" applyFont="1" applyAlignment="1">
      <alignment horizontal="right"/>
    </xf>
    <xf numFmtId="166" fontId="108" fillId="0" borderId="0" xfId="42" applyNumberFormat="1" applyFont="1" applyAlignment="1">
      <alignment horizontal="right"/>
    </xf>
    <xf numFmtId="166" fontId="91" fillId="0" borderId="0" xfId="42" applyNumberFormat="1" applyFont="1" applyAlignment="1">
      <alignment horizontal="right" wrapText="1"/>
    </xf>
    <xf numFmtId="43" fontId="4" fillId="0" borderId="0" xfId="42" applyFont="1" applyFill="1" applyBorder="1" applyAlignment="1">
      <alignment horizontal="left"/>
    </xf>
    <xf numFmtId="37" fontId="109" fillId="34" borderId="0" xfId="0" applyNumberFormat="1" applyFont="1" applyFill="1" applyBorder="1" applyAlignment="1">
      <alignment horizontal="right" wrapText="1"/>
    </xf>
    <xf numFmtId="37" fontId="91" fillId="0" borderId="0" xfId="42" applyNumberFormat="1" applyFont="1" applyFill="1" applyBorder="1" applyAlignment="1">
      <alignment horizontal="right" wrapText="1"/>
    </xf>
    <xf numFmtId="37" fontId="8" fillId="35" borderId="0" xfId="0" applyNumberFormat="1" applyFont="1" applyFill="1" applyBorder="1" applyAlignment="1">
      <alignment horizontal="center" wrapText="1"/>
    </xf>
    <xf numFmtId="37" fontId="106" fillId="35" borderId="10" xfId="0" applyNumberFormat="1" applyFont="1" applyFill="1" applyBorder="1" applyAlignment="1">
      <alignment horizontal="right" wrapText="1"/>
    </xf>
    <xf numFmtId="166" fontId="110" fillId="34" borderId="0" xfId="42" applyNumberFormat="1" applyFont="1" applyFill="1" applyAlignment="1">
      <alignment horizontal="right" wrapText="1"/>
    </xf>
    <xf numFmtId="166" fontId="111" fillId="34" borderId="0" xfId="42" applyNumberFormat="1" applyFont="1" applyFill="1" applyAlignment="1">
      <alignment horizontal="right" wrapText="1"/>
    </xf>
    <xf numFmtId="37" fontId="4" fillId="0" borderId="0" xfId="0" applyNumberFormat="1" applyFont="1" applyFill="1" applyAlignment="1">
      <alignment/>
    </xf>
    <xf numFmtId="0" fontId="112" fillId="0" borderId="0" xfId="0" applyFont="1" applyAlignment="1">
      <alignment horizontal="right" wrapText="1"/>
    </xf>
    <xf numFmtId="3" fontId="5" fillId="0" borderId="0" xfId="0" applyNumberFormat="1" applyFont="1" applyFill="1" applyAlignment="1">
      <alignment horizontal="right" wrapText="1"/>
    </xf>
    <xf numFmtId="0" fontId="4" fillId="0" borderId="14" xfId="0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166" fontId="5" fillId="0" borderId="14" xfId="42" applyNumberFormat="1" applyFont="1" applyFill="1" applyBorder="1" applyAlignment="1">
      <alignment horizontal="right" wrapText="1"/>
    </xf>
    <xf numFmtId="0" fontId="5" fillId="0" borderId="14" xfId="0" applyFont="1" applyFill="1" applyBorder="1" applyAlignment="1">
      <alignment horizontal="right" wrapText="1"/>
    </xf>
    <xf numFmtId="166" fontId="5" fillId="0" borderId="14" xfId="0" applyNumberFormat="1" applyFont="1" applyFill="1" applyBorder="1" applyAlignment="1">
      <alignment horizontal="right" wrapText="1"/>
    </xf>
    <xf numFmtId="3" fontId="5" fillId="0" borderId="14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166" fontId="93" fillId="0" borderId="0" xfId="42" applyNumberFormat="1" applyFont="1" applyAlignment="1">
      <alignment horizontal="right" wrapText="1"/>
    </xf>
    <xf numFmtId="166" fontId="93" fillId="0" borderId="15" xfId="42" applyNumberFormat="1" applyFont="1" applyBorder="1" applyAlignment="1">
      <alignment horizontal="right" wrapText="1"/>
    </xf>
    <xf numFmtId="166" fontId="93" fillId="0" borderId="0" xfId="42" applyNumberFormat="1" applyFont="1" applyFill="1" applyAlignment="1">
      <alignment horizontal="right" wrapText="1"/>
    </xf>
    <xf numFmtId="166" fontId="93" fillId="0" borderId="0" xfId="42" applyNumberFormat="1" applyFont="1" applyBorder="1" applyAlignment="1">
      <alignment horizontal="right" wrapText="1"/>
    </xf>
    <xf numFmtId="166" fontId="93" fillId="0" borderId="14" xfId="42" applyNumberFormat="1" applyFont="1" applyBorder="1" applyAlignment="1">
      <alignment horizontal="right" wrapText="1"/>
    </xf>
    <xf numFmtId="0" fontId="12" fillId="37" borderId="10" xfId="0" applyFont="1" applyFill="1" applyBorder="1" applyAlignment="1">
      <alignment horizontal="left"/>
    </xf>
    <xf numFmtId="37" fontId="9" fillId="37" borderId="10" xfId="0" applyNumberFormat="1" applyFont="1" applyFill="1" applyBorder="1" applyAlignment="1">
      <alignment horizontal="left"/>
    </xf>
    <xf numFmtId="166" fontId="12" fillId="37" borderId="10" xfId="42" applyNumberFormat="1" applyFont="1" applyFill="1" applyBorder="1" applyAlignment="1">
      <alignment horizontal="left"/>
    </xf>
    <xf numFmtId="37" fontId="9" fillId="37" borderId="10" xfId="0" applyNumberFormat="1" applyFont="1" applyFill="1" applyBorder="1" applyAlignment="1">
      <alignment horizontal="right"/>
    </xf>
    <xf numFmtId="166" fontId="4" fillId="37" borderId="10" xfId="42" applyNumberFormat="1" applyFont="1" applyFill="1" applyBorder="1" applyAlignment="1">
      <alignment horizontal="right"/>
    </xf>
    <xf numFmtId="37" fontId="8" fillId="37" borderId="11" xfId="0" applyNumberFormat="1" applyFont="1" applyFill="1" applyBorder="1" applyAlignment="1">
      <alignment horizontal="center"/>
    </xf>
    <xf numFmtId="37" fontId="8" fillId="37" borderId="11" xfId="0" applyNumberFormat="1" applyFont="1" applyFill="1" applyBorder="1" applyAlignment="1">
      <alignment horizontal="center" wrapText="1"/>
    </xf>
    <xf numFmtId="166" fontId="6" fillId="0" borderId="13" xfId="42" applyNumberFormat="1" applyFont="1" applyBorder="1" applyAlignment="1">
      <alignment horizontal="right" vertical="top" wrapText="1"/>
    </xf>
    <xf numFmtId="166" fontId="6" fillId="0" borderId="12" xfId="42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/>
    </xf>
    <xf numFmtId="166" fontId="100" fillId="0" borderId="0" xfId="42" applyNumberFormat="1" applyFont="1" applyAlignment="1">
      <alignment horizontal="right"/>
    </xf>
    <xf numFmtId="166" fontId="113" fillId="0" borderId="0" xfId="42" applyNumberFormat="1" applyFont="1" applyAlignment="1">
      <alignment horizontal="right"/>
    </xf>
    <xf numFmtId="166" fontId="33" fillId="0" borderId="0" xfId="42" applyNumberFormat="1" applyFont="1" applyAlignment="1">
      <alignment horizontal="right"/>
    </xf>
    <xf numFmtId="37" fontId="8" fillId="37" borderId="10" xfId="0" applyNumberFormat="1" applyFont="1" applyFill="1" applyBorder="1" applyAlignment="1">
      <alignment horizontal="left"/>
    </xf>
    <xf numFmtId="37" fontId="5" fillId="0" borderId="0" xfId="0" applyNumberFormat="1" applyFont="1" applyAlignment="1">
      <alignment/>
    </xf>
    <xf numFmtId="166" fontId="114" fillId="0" borderId="0" xfId="42" applyNumberFormat="1" applyFont="1" applyAlignment="1">
      <alignment horizontal="right"/>
    </xf>
    <xf numFmtId="37" fontId="33" fillId="0" borderId="0" xfId="0" applyNumberFormat="1" applyFont="1" applyAlignment="1">
      <alignment horizontal="right"/>
    </xf>
    <xf numFmtId="37" fontId="29" fillId="0" borderId="0" xfId="0" applyNumberFormat="1" applyFont="1" applyAlignment="1">
      <alignment horizontal="right"/>
    </xf>
    <xf numFmtId="37" fontId="29" fillId="0" borderId="0" xfId="0" applyNumberFormat="1" applyFont="1" applyAlignment="1">
      <alignment/>
    </xf>
    <xf numFmtId="39" fontId="101" fillId="0" borderId="0" xfId="0" applyNumberFormat="1" applyFont="1" applyFill="1" applyBorder="1" applyAlignment="1">
      <alignment horizontal="right"/>
    </xf>
    <xf numFmtId="43" fontId="5" fillId="0" borderId="0" xfId="42" applyFont="1" applyFill="1" applyBorder="1" applyAlignment="1">
      <alignment/>
    </xf>
    <xf numFmtId="37" fontId="5" fillId="0" borderId="0" xfId="0" applyNumberFormat="1" applyFont="1" applyAlignment="1">
      <alignment vertical="top" wrapText="1"/>
    </xf>
    <xf numFmtId="166" fontId="101" fillId="34" borderId="0" xfId="42" applyNumberFormat="1" applyFont="1" applyFill="1" applyBorder="1" applyAlignment="1">
      <alignment horizontal="right" wrapText="1"/>
    </xf>
    <xf numFmtId="0" fontId="0" fillId="0" borderId="0" xfId="0" applyFont="1" applyAlignment="1">
      <alignment vertical="top"/>
    </xf>
    <xf numFmtId="37" fontId="109" fillId="0" borderId="0" xfId="0" applyNumberFormat="1" applyFont="1" applyFill="1" applyBorder="1" applyAlignment="1">
      <alignment horizontal="right" wrapText="1"/>
    </xf>
    <xf numFmtId="37" fontId="115" fillId="34" borderId="0" xfId="0" applyNumberFormat="1" applyFont="1" applyFill="1" applyBorder="1" applyAlignment="1">
      <alignment horizontal="right" wrapText="1"/>
    </xf>
    <xf numFmtId="37" fontId="115" fillId="0" borderId="0" xfId="0" applyNumberFormat="1" applyFont="1" applyFill="1" applyBorder="1" applyAlignment="1">
      <alignment horizontal="right" wrapText="1"/>
    </xf>
    <xf numFmtId="166" fontId="109" fillId="0" borderId="0" xfId="42" applyNumberFormat="1" applyFont="1" applyFill="1" applyBorder="1" applyAlignment="1">
      <alignment horizontal="right" wrapText="1"/>
    </xf>
    <xf numFmtId="37" fontId="109" fillId="0" borderId="0" xfId="0" applyNumberFormat="1" applyFont="1" applyFill="1" applyBorder="1" applyAlignment="1">
      <alignment horizontal="right"/>
    </xf>
    <xf numFmtId="37" fontId="109" fillId="0" borderId="0" xfId="42" applyNumberFormat="1" applyFont="1" applyFill="1" applyBorder="1" applyAlignment="1">
      <alignment horizontal="right" wrapText="1"/>
    </xf>
    <xf numFmtId="0" fontId="115" fillId="0" borderId="0" xfId="0" applyFont="1" applyAlignment="1">
      <alignment horizontal="center" vertical="top" wrapText="1"/>
    </xf>
    <xf numFmtId="37" fontId="115" fillId="0" borderId="0" xfId="0" applyNumberFormat="1" applyFont="1" applyAlignment="1">
      <alignment horizontal="right"/>
    </xf>
    <xf numFmtId="37" fontId="101" fillId="0" borderId="0" xfId="0" applyNumberFormat="1" applyFont="1" applyAlignment="1">
      <alignment horizontal="right" wrapText="1"/>
    </xf>
    <xf numFmtId="169" fontId="4" fillId="0" borderId="0" xfId="0" applyNumberFormat="1" applyFont="1" applyFill="1" applyBorder="1" applyAlignment="1">
      <alignment horizontal="right" wrapText="1"/>
    </xf>
    <xf numFmtId="166" fontId="5" fillId="34" borderId="0" xfId="42" applyNumberFormat="1" applyFont="1" applyFill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0" fontId="5" fillId="0" borderId="16" xfId="0" applyFont="1" applyBorder="1" applyAlignment="1">
      <alignment wrapText="1"/>
    </xf>
    <xf numFmtId="3" fontId="4" fillId="0" borderId="16" xfId="0" applyNumberFormat="1" applyFont="1" applyBorder="1" applyAlignment="1">
      <alignment horizontal="right" wrapText="1"/>
    </xf>
    <xf numFmtId="166" fontId="4" fillId="0" borderId="16" xfId="42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 wrapText="1"/>
    </xf>
    <xf numFmtId="3" fontId="4" fillId="0" borderId="11" xfId="0" applyNumberFormat="1" applyFont="1" applyFill="1" applyBorder="1" applyAlignment="1">
      <alignment horizontal="right" wrapText="1"/>
    </xf>
    <xf numFmtId="166" fontId="4" fillId="0" borderId="11" xfId="42" applyNumberFormat="1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166" fontId="4" fillId="0" borderId="11" xfId="42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 wrapText="1"/>
    </xf>
    <xf numFmtId="166" fontId="4" fillId="0" borderId="0" xfId="42" applyNumberFormat="1" applyFont="1" applyBorder="1" applyAlignment="1">
      <alignment/>
    </xf>
    <xf numFmtId="0" fontId="5" fillId="0" borderId="17" xfId="0" applyFont="1" applyBorder="1" applyAlignment="1">
      <alignment wrapText="1"/>
    </xf>
    <xf numFmtId="166" fontId="4" fillId="0" borderId="17" xfId="42" applyNumberFormat="1" applyFont="1" applyBorder="1" applyAlignment="1">
      <alignment horizontal="right" wrapText="1"/>
    </xf>
    <xf numFmtId="0" fontId="6" fillId="0" borderId="17" xfId="0" applyFont="1" applyBorder="1" applyAlignment="1">
      <alignment vertical="top" wrapText="1"/>
    </xf>
    <xf numFmtId="3" fontId="4" fillId="0" borderId="17" xfId="0" applyNumberFormat="1" applyFont="1" applyFill="1" applyBorder="1" applyAlignment="1">
      <alignment horizontal="right" wrapText="1"/>
    </xf>
    <xf numFmtId="166" fontId="4" fillId="0" borderId="17" xfId="42" applyNumberFormat="1" applyFont="1" applyFill="1" applyBorder="1" applyAlignment="1">
      <alignment horizontal="right" wrapText="1"/>
    </xf>
    <xf numFmtId="0" fontId="5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justify" wrapText="1"/>
    </xf>
    <xf numFmtId="0" fontId="21" fillId="0" borderId="11" xfId="0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right"/>
    </xf>
    <xf numFmtId="0" fontId="21" fillId="0" borderId="11" xfId="0" applyFont="1" applyBorder="1" applyAlignment="1">
      <alignment horizontal="left" vertical="top" wrapText="1" indent="1"/>
    </xf>
    <xf numFmtId="0" fontId="6" fillId="0" borderId="11" xfId="0" applyFont="1" applyBorder="1" applyAlignment="1">
      <alignment horizontal="left" vertical="top" wrapText="1" indent="1"/>
    </xf>
    <xf numFmtId="0" fontId="6" fillId="0" borderId="17" xfId="0" applyFont="1" applyBorder="1" applyAlignment="1">
      <alignment horizontal="left" vertical="top" wrapText="1" indent="1"/>
    </xf>
    <xf numFmtId="166" fontId="4" fillId="0" borderId="0" xfId="42" applyNumberFormat="1" applyFont="1" applyFill="1" applyBorder="1" applyAlignment="1">
      <alignment horizontal="left" wrapText="1"/>
    </xf>
    <xf numFmtId="37" fontId="8" fillId="37" borderId="0" xfId="0" applyNumberFormat="1" applyFont="1" applyFill="1" applyBorder="1" applyAlignment="1">
      <alignment horizontal="center"/>
    </xf>
    <xf numFmtId="166" fontId="8" fillId="37" borderId="0" xfId="42" applyNumberFormat="1" applyFont="1" applyFill="1" applyBorder="1" applyAlignment="1">
      <alignment horizontal="center"/>
    </xf>
    <xf numFmtId="166" fontId="5" fillId="37" borderId="0" xfId="42" applyNumberFormat="1" applyFont="1" applyFill="1" applyBorder="1" applyAlignment="1">
      <alignment horizontal="center"/>
    </xf>
    <xf numFmtId="37" fontId="8" fillId="37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left" vertical="top" wrapText="1" indent="1"/>
    </xf>
    <xf numFmtId="37" fontId="5" fillId="0" borderId="0" xfId="0" applyNumberFormat="1" applyFont="1" applyAlignment="1">
      <alignment horizontal="right"/>
    </xf>
    <xf numFmtId="37" fontId="6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left" vertical="top" wrapText="1" indent="1"/>
    </xf>
    <xf numFmtId="37" fontId="4" fillId="0" borderId="0" xfId="0" applyNumberFormat="1" applyFont="1" applyFill="1" applyBorder="1" applyAlignment="1">
      <alignment horizontal="left" vertical="top" wrapText="1" indent="1"/>
    </xf>
    <xf numFmtId="166" fontId="5" fillId="0" borderId="0" xfId="42" applyNumberFormat="1" applyFont="1" applyAlignment="1">
      <alignment horizontal="right" wrapText="1"/>
    </xf>
    <xf numFmtId="3" fontId="4" fillId="34" borderId="0" xfId="0" applyNumberFormat="1" applyFont="1" applyFill="1" applyBorder="1" applyAlignment="1">
      <alignment horizontal="right"/>
    </xf>
    <xf numFmtId="3" fontId="5" fillId="34" borderId="0" xfId="0" applyNumberFormat="1" applyFont="1" applyFill="1" applyBorder="1" applyAlignment="1">
      <alignment horizontal="right"/>
    </xf>
    <xf numFmtId="37" fontId="109" fillId="0" borderId="0" xfId="0" applyNumberFormat="1" applyFont="1" applyFill="1" applyBorder="1" applyAlignment="1">
      <alignment/>
    </xf>
    <xf numFmtId="10" fontId="5" fillId="0" borderId="0" xfId="60" applyNumberFormat="1" applyFont="1" applyFill="1" applyBorder="1" applyAlignment="1">
      <alignment/>
    </xf>
    <xf numFmtId="10" fontId="25" fillId="0" borderId="0" xfId="60" applyNumberFormat="1" applyFont="1" applyBorder="1" applyAlignment="1">
      <alignment horizontal="right" wrapText="1"/>
    </xf>
    <xf numFmtId="10" fontId="4" fillId="0" borderId="0" xfId="60" applyNumberFormat="1" applyFont="1" applyFill="1" applyBorder="1" applyAlignment="1">
      <alignment/>
    </xf>
    <xf numFmtId="166" fontId="91" fillId="34" borderId="0" xfId="42" applyNumberFormat="1" applyFont="1" applyFill="1" applyBorder="1" applyAlignment="1">
      <alignment horizontal="right" wrapText="1"/>
    </xf>
    <xf numFmtId="166" fontId="4" fillId="0" borderId="0" xfId="42" applyNumberFormat="1" applyFont="1" applyFill="1" applyBorder="1" applyAlignment="1">
      <alignment horizontal="right"/>
    </xf>
    <xf numFmtId="166" fontId="93" fillId="34" borderId="0" xfId="42" applyNumberFormat="1" applyFont="1" applyFill="1" applyBorder="1" applyAlignment="1">
      <alignment horizontal="right" wrapText="1"/>
    </xf>
    <xf numFmtId="0" fontId="116" fillId="0" borderId="12" xfId="0" applyFont="1" applyBorder="1" applyAlignment="1">
      <alignment horizontal="right" wrapText="1"/>
    </xf>
    <xf numFmtId="0" fontId="116" fillId="0" borderId="11" xfId="0" applyFont="1" applyBorder="1" applyAlignment="1">
      <alignment wrapText="1"/>
    </xf>
    <xf numFmtId="0" fontId="117" fillId="0" borderId="12" xfId="0" applyFont="1" applyBorder="1" applyAlignment="1">
      <alignment horizontal="center" wrapText="1"/>
    </xf>
    <xf numFmtId="0" fontId="117" fillId="0" borderId="17" xfId="0" applyFont="1" applyBorder="1" applyAlignment="1">
      <alignment wrapText="1"/>
    </xf>
    <xf numFmtId="0" fontId="117" fillId="0" borderId="11" xfId="0" applyFont="1" applyBorder="1" applyAlignment="1">
      <alignment horizontal="center" wrapText="1"/>
    </xf>
    <xf numFmtId="0" fontId="117" fillId="0" borderId="0" xfId="0" applyFont="1" applyAlignment="1">
      <alignment horizontal="center" wrapText="1"/>
    </xf>
    <xf numFmtId="37" fontId="4" fillId="0" borderId="0" xfId="0" applyNumberFormat="1" applyFont="1" applyFill="1" applyBorder="1" applyAlignment="1" quotePrefix="1">
      <alignment horizontal="left"/>
    </xf>
    <xf numFmtId="166" fontId="9" fillId="35" borderId="10" xfId="42" applyNumberFormat="1" applyFont="1" applyFill="1" applyBorder="1" applyAlignment="1">
      <alignment horizontal="right"/>
    </xf>
    <xf numFmtId="10" fontId="25" fillId="0" borderId="0" xfId="60" applyNumberFormat="1" applyFont="1" applyFill="1" applyBorder="1" applyAlignment="1">
      <alignment horizontal="right" wrapText="1"/>
    </xf>
    <xf numFmtId="37" fontId="90" fillId="0" borderId="0" xfId="0" applyNumberFormat="1" applyFont="1" applyFill="1" applyBorder="1" applyAlignment="1">
      <alignment horizontal="right"/>
    </xf>
    <xf numFmtId="37" fontId="10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37" fontId="96" fillId="0" borderId="0" xfId="0" applyNumberFormat="1" applyFont="1" applyFill="1" applyBorder="1" applyAlignment="1">
      <alignment horizontal="right"/>
    </xf>
    <xf numFmtId="37" fontId="118" fillId="0" borderId="0" xfId="0" applyNumberFormat="1" applyFont="1" applyFill="1" applyBorder="1" applyAlignment="1">
      <alignment horizontal="right" wrapText="1"/>
    </xf>
    <xf numFmtId="37" fontId="94" fillId="0" borderId="0" xfId="0" applyNumberFormat="1" applyFont="1" applyAlignment="1">
      <alignment horizontal="center" vertical="top" wrapText="1"/>
    </xf>
    <xf numFmtId="37" fontId="94" fillId="0" borderId="0" xfId="0" applyNumberFormat="1" applyFont="1" applyAlignment="1">
      <alignment horizontal="right" vertical="top" wrapText="1"/>
    </xf>
    <xf numFmtId="3" fontId="101" fillId="0" borderId="0" xfId="0" applyNumberFormat="1" applyFont="1" applyAlignment="1">
      <alignment horizontal="right" wrapText="1"/>
    </xf>
    <xf numFmtId="0" fontId="101" fillId="0" borderId="0" xfId="0" applyFont="1" applyAlignment="1">
      <alignment horizontal="right" wrapText="1"/>
    </xf>
    <xf numFmtId="3" fontId="101" fillId="0" borderId="11" xfId="0" applyNumberFormat="1" applyFont="1" applyBorder="1" applyAlignment="1">
      <alignment horizontal="right" wrapText="1"/>
    </xf>
    <xf numFmtId="3" fontId="101" fillId="0" borderId="12" xfId="0" applyNumberFormat="1" applyFont="1" applyBorder="1" applyAlignment="1">
      <alignment horizontal="right" wrapText="1"/>
    </xf>
    <xf numFmtId="0" fontId="101" fillId="0" borderId="11" xfId="0" applyFont="1" applyBorder="1" applyAlignment="1">
      <alignment horizontal="right" wrapText="1"/>
    </xf>
    <xf numFmtId="3" fontId="101" fillId="0" borderId="12" xfId="0" applyNumberFormat="1" applyFont="1" applyBorder="1" applyAlignment="1">
      <alignment horizontal="right"/>
    </xf>
    <xf numFmtId="3" fontId="101" fillId="0" borderId="17" xfId="0" applyNumberFormat="1" applyFont="1" applyBorder="1" applyAlignment="1">
      <alignment horizontal="right"/>
    </xf>
    <xf numFmtId="166" fontId="4" fillId="0" borderId="0" xfId="42" applyNumberFormat="1" applyFont="1" applyFill="1" applyBorder="1" applyAlignment="1">
      <alignment horizontal="left"/>
    </xf>
    <xf numFmtId="43" fontId="5" fillId="0" borderId="0" xfId="42" applyFont="1" applyFill="1" applyAlignment="1">
      <alignment horizontal="right" wrapText="1"/>
    </xf>
    <xf numFmtId="166" fontId="22" fillId="0" borderId="0" xfId="42" applyNumberFormat="1" applyFont="1" applyFill="1" applyBorder="1" applyAlignment="1">
      <alignment horizontal="right" wrapText="1"/>
    </xf>
    <xf numFmtId="37" fontId="20" fillId="0" borderId="0" xfId="0" applyNumberFormat="1" applyFont="1" applyFill="1" applyBorder="1" applyAlignment="1">
      <alignment horizontal="left" wrapText="1" indent="1"/>
    </xf>
    <xf numFmtId="37" fontId="20" fillId="0" borderId="0" xfId="0" applyNumberFormat="1" applyFont="1" applyFill="1" applyBorder="1" applyAlignment="1">
      <alignment horizontal="left"/>
    </xf>
    <xf numFmtId="37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37" fontId="20" fillId="0" borderId="0" xfId="0" applyNumberFormat="1" applyFont="1" applyFill="1" applyBorder="1" applyAlignment="1">
      <alignment horizontal="right" wrapText="1"/>
    </xf>
    <xf numFmtId="37" fontId="20" fillId="34" borderId="0" xfId="0" applyNumberFormat="1" applyFont="1" applyFill="1" applyBorder="1" applyAlignment="1">
      <alignment horizontal="right" wrapText="1"/>
    </xf>
    <xf numFmtId="170" fontId="8" fillId="35" borderId="0" xfId="0" applyNumberFormat="1" applyFont="1" applyFill="1" applyBorder="1" applyAlignment="1">
      <alignment horizontal="right" wrapText="1"/>
    </xf>
    <xf numFmtId="170" fontId="99" fillId="35" borderId="0" xfId="0" applyNumberFormat="1" applyFont="1" applyFill="1" applyBorder="1" applyAlignment="1">
      <alignment horizontal="right" wrapText="1"/>
    </xf>
    <xf numFmtId="37" fontId="13" fillId="35" borderId="0" xfId="53" applyNumberFormat="1" applyFont="1" applyFill="1" applyBorder="1" applyAlignment="1" applyProtection="1">
      <alignment/>
      <protection/>
    </xf>
    <xf numFmtId="37" fontId="100" fillId="37" borderId="0" xfId="0" applyNumberFormat="1" applyFont="1" applyFill="1" applyBorder="1" applyAlignment="1">
      <alignment horizontal="center"/>
    </xf>
    <xf numFmtId="0" fontId="107" fillId="0" borderId="0" xfId="0" applyFont="1" applyAlignment="1">
      <alignment/>
    </xf>
    <xf numFmtId="37" fontId="119" fillId="37" borderId="10" xfId="0" applyNumberFormat="1" applyFont="1" applyFill="1" applyBorder="1" applyAlignment="1">
      <alignment horizontal="left"/>
    </xf>
    <xf numFmtId="37" fontId="101" fillId="0" borderId="0" xfId="0" applyNumberFormat="1" applyFont="1" applyBorder="1" applyAlignment="1">
      <alignment/>
    </xf>
    <xf numFmtId="37" fontId="107" fillId="0" borderId="0" xfId="0" applyNumberFormat="1" applyFont="1" applyAlignment="1">
      <alignment horizontal="right"/>
    </xf>
    <xf numFmtId="37" fontId="107" fillId="0" borderId="0" xfId="0" applyNumberFormat="1" applyFont="1" applyAlignment="1">
      <alignment/>
    </xf>
    <xf numFmtId="3" fontId="4" fillId="0" borderId="16" xfId="0" applyNumberFormat="1" applyFont="1" applyFill="1" applyBorder="1" applyAlignment="1">
      <alignment horizontal="right" wrapText="1"/>
    </xf>
    <xf numFmtId="0" fontId="109" fillId="0" borderId="0" xfId="0" applyFont="1" applyAlignment="1">
      <alignment horizontal="center" wrapText="1"/>
    </xf>
    <xf numFmtId="0" fontId="115" fillId="0" borderId="0" xfId="0" applyFont="1" applyAlignment="1">
      <alignment horizontal="right" wrapText="1"/>
    </xf>
    <xf numFmtId="0" fontId="115" fillId="0" borderId="12" xfId="0" applyFont="1" applyBorder="1" applyAlignment="1">
      <alignment horizontal="center" wrapText="1"/>
    </xf>
    <xf numFmtId="0" fontId="109" fillId="0" borderId="0" xfId="0" applyFont="1" applyAlignment="1">
      <alignment/>
    </xf>
    <xf numFmtId="0" fontId="115" fillId="0" borderId="12" xfId="0" applyFont="1" applyBorder="1" applyAlignment="1">
      <alignment horizontal="right" wrapText="1"/>
    </xf>
    <xf numFmtId="0" fontId="115" fillId="0" borderId="0" xfId="0" applyFont="1" applyAlignment="1">
      <alignment/>
    </xf>
    <xf numFmtId="165" fontId="5" fillId="0" borderId="0" xfId="60" applyNumberFormat="1" applyFont="1" applyFill="1" applyBorder="1" applyAlignment="1">
      <alignment/>
    </xf>
    <xf numFmtId="165" fontId="4" fillId="0" borderId="0" xfId="42" applyNumberFormat="1" applyFont="1" applyFill="1" applyBorder="1" applyAlignment="1">
      <alignment horizontal="left"/>
    </xf>
    <xf numFmtId="39" fontId="5" fillId="34" borderId="0" xfId="0" applyNumberFormat="1" applyFont="1" applyFill="1" applyBorder="1" applyAlignment="1">
      <alignment horizontal="right"/>
    </xf>
    <xf numFmtId="43" fontId="5" fillId="0" borderId="0" xfId="42" applyFont="1" applyFill="1" applyBorder="1" applyAlignment="1">
      <alignment horizontal="left"/>
    </xf>
    <xf numFmtId="166" fontId="4" fillId="0" borderId="12" xfId="42" applyNumberFormat="1" applyFont="1" applyBorder="1" applyAlignment="1">
      <alignment horizontal="right"/>
    </xf>
    <xf numFmtId="0" fontId="106" fillId="0" borderId="12" xfId="0" applyFont="1" applyBorder="1" applyAlignment="1">
      <alignment horizontal="right" wrapText="1"/>
    </xf>
    <xf numFmtId="0" fontId="2" fillId="0" borderId="0" xfId="0" applyFont="1" applyFill="1" applyAlignment="1">
      <alignment horizontal="right" wrapText="1"/>
    </xf>
    <xf numFmtId="37" fontId="4" fillId="0" borderId="0" xfId="42" applyNumberFormat="1" applyFont="1" applyFill="1" applyAlignment="1">
      <alignment horizontal="right"/>
    </xf>
    <xf numFmtId="165" fontId="4" fillId="0" borderId="0" xfId="42" applyNumberFormat="1" applyFont="1" applyFill="1" applyBorder="1" applyAlignment="1">
      <alignment/>
    </xf>
    <xf numFmtId="166" fontId="101" fillId="0" borderId="0" xfId="42" applyNumberFormat="1" applyFont="1" applyFill="1" applyBorder="1" applyAlignment="1">
      <alignment horizontal="right" wrapText="1"/>
    </xf>
    <xf numFmtId="37" fontId="101" fillId="0" borderId="0" xfId="42" applyNumberFormat="1" applyFont="1" applyFill="1" applyBorder="1" applyAlignment="1">
      <alignment horizontal="right" wrapText="1"/>
    </xf>
    <xf numFmtId="39" fontId="101" fillId="0" borderId="0" xfId="0" applyNumberFormat="1" applyFont="1" applyFill="1" applyBorder="1" applyAlignment="1">
      <alignment horizontal="left"/>
    </xf>
    <xf numFmtId="37" fontId="101" fillId="0" borderId="0" xfId="0" applyNumberFormat="1" applyFont="1" applyFill="1" applyBorder="1" applyAlignment="1">
      <alignment/>
    </xf>
    <xf numFmtId="37" fontId="101" fillId="0" borderId="0" xfId="0" applyNumberFormat="1" applyFont="1" applyFill="1" applyBorder="1" applyAlignment="1">
      <alignment horizontal="left"/>
    </xf>
    <xf numFmtId="0" fontId="35" fillId="0" borderId="0" xfId="0" applyFont="1" applyAlignment="1">
      <alignment horizontal="left" vertical="top" wrapText="1" indent="1"/>
    </xf>
    <xf numFmtId="3" fontId="109" fillId="0" borderId="0" xfId="0" applyNumberFormat="1" applyFont="1" applyAlignment="1">
      <alignment horizontal="right" wrapText="1"/>
    </xf>
    <xf numFmtId="166" fontId="109" fillId="0" borderId="0" xfId="42" applyNumberFormat="1" applyFont="1" applyAlignment="1">
      <alignment horizontal="right" wrapText="1"/>
    </xf>
    <xf numFmtId="3" fontId="4" fillId="0" borderId="0" xfId="57" applyNumberFormat="1" applyFont="1" applyAlignment="1">
      <alignment horizontal="right" wrapText="1"/>
      <protection/>
    </xf>
    <xf numFmtId="0" fontId="4" fillId="0" borderId="0" xfId="57" applyFont="1" applyAlignment="1">
      <alignment horizontal="right" wrapText="1"/>
      <protection/>
    </xf>
    <xf numFmtId="0" fontId="91" fillId="0" borderId="0" xfId="0" applyFont="1" applyAlignment="1">
      <alignment horizontal="left" vertical="top" wrapText="1" indent="1"/>
    </xf>
    <xf numFmtId="3" fontId="5" fillId="0" borderId="11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166" fontId="5" fillId="0" borderId="11" xfId="42" applyNumberFormat="1" applyFont="1" applyBorder="1" applyAlignment="1">
      <alignment horizontal="right" wrapText="1"/>
    </xf>
    <xf numFmtId="166" fontId="5" fillId="0" borderId="12" xfId="42" applyNumberFormat="1" applyFont="1" applyBorder="1" applyAlignment="1">
      <alignment horizontal="right"/>
    </xf>
    <xf numFmtId="0" fontId="20" fillId="0" borderId="0" xfId="0" applyFont="1" applyBorder="1" applyAlignment="1">
      <alignment horizontal="left" wrapText="1" indent="1"/>
    </xf>
    <xf numFmtId="166" fontId="5" fillId="0" borderId="0" xfId="42" applyNumberFormat="1" applyFont="1" applyFill="1" applyBorder="1" applyAlignment="1">
      <alignment/>
    </xf>
    <xf numFmtId="39" fontId="5" fillId="0" borderId="0" xfId="0" applyNumberFormat="1" applyFont="1" applyFill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4" fillId="0" borderId="0" xfId="0" applyFont="1" applyBorder="1" applyAlignment="1">
      <alignment horizontal="left" vertical="top" wrapText="1" indent="1"/>
    </xf>
    <xf numFmtId="0" fontId="5" fillId="0" borderId="16" xfId="0" applyFont="1" applyBorder="1" applyAlignment="1">
      <alignment horizontal="left" vertical="top" wrapText="1" indent="1"/>
    </xf>
    <xf numFmtId="0" fontId="4" fillId="0" borderId="11" xfId="0" applyFont="1" applyBorder="1" applyAlignment="1">
      <alignment horizontal="left" vertical="top" wrapText="1" indent="1"/>
    </xf>
    <xf numFmtId="0" fontId="4" fillId="0" borderId="0" xfId="0" applyFont="1" applyFill="1" applyAlignment="1">
      <alignment horizontal="left" vertical="top" wrapText="1" indent="1"/>
    </xf>
    <xf numFmtId="166" fontId="4" fillId="0" borderId="0" xfId="0" applyNumberFormat="1" applyFont="1" applyAlignment="1">
      <alignment/>
    </xf>
    <xf numFmtId="37" fontId="115" fillId="0" borderId="0" xfId="0" applyNumberFormat="1" applyFont="1" applyFill="1" applyAlignment="1">
      <alignment horizontal="right"/>
    </xf>
    <xf numFmtId="166" fontId="4" fillId="0" borderId="0" xfId="42" applyNumberFormat="1" applyFont="1" applyFill="1" applyAlignment="1">
      <alignment horizontal="right"/>
    </xf>
    <xf numFmtId="37" fontId="90" fillId="0" borderId="0" xfId="0" applyNumberFormat="1" applyFont="1" applyFill="1" applyAlignment="1">
      <alignment horizontal="right"/>
    </xf>
    <xf numFmtId="2" fontId="5" fillId="0" borderId="0" xfId="0" applyNumberFormat="1" applyFont="1" applyAlignment="1">
      <alignment horizontal="right" wrapText="1"/>
    </xf>
    <xf numFmtId="0" fontId="25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vertical="top" wrapText="1"/>
    </xf>
    <xf numFmtId="37" fontId="100" fillId="34" borderId="0" xfId="0" applyNumberFormat="1" applyFont="1" applyFill="1" applyBorder="1" applyAlignment="1">
      <alignment horizontal="right"/>
    </xf>
    <xf numFmtId="37" fontId="101" fillId="34" borderId="0" xfId="0" applyNumberFormat="1" applyFont="1" applyFill="1" applyBorder="1" applyAlignment="1">
      <alignment horizontal="right"/>
    </xf>
    <xf numFmtId="166" fontId="100" fillId="0" borderId="0" xfId="42" applyNumberFormat="1" applyFont="1" applyFill="1" applyBorder="1" applyAlignment="1">
      <alignment horizontal="right" wrapText="1"/>
    </xf>
    <xf numFmtId="37" fontId="101" fillId="0" borderId="0" xfId="0" applyNumberFormat="1" applyFont="1" applyFill="1" applyBorder="1" applyAlignment="1">
      <alignment/>
    </xf>
    <xf numFmtId="37" fontId="100" fillId="0" borderId="0" xfId="0" applyNumberFormat="1" applyFont="1" applyFill="1" applyBorder="1" applyAlignment="1">
      <alignment/>
    </xf>
    <xf numFmtId="166" fontId="101" fillId="34" borderId="0" xfId="42" applyNumberFormat="1" applyFont="1" applyFill="1" applyBorder="1" applyAlignment="1">
      <alignment horizontal="right"/>
    </xf>
    <xf numFmtId="37" fontId="100" fillId="0" borderId="0" xfId="0" applyNumberFormat="1" applyFont="1" applyFill="1" applyBorder="1" applyAlignment="1">
      <alignment wrapText="1"/>
    </xf>
    <xf numFmtId="166" fontId="101" fillId="30" borderId="0" xfId="42" applyNumberFormat="1" applyFont="1" applyFill="1" applyBorder="1" applyAlignment="1">
      <alignment horizontal="right" wrapText="1"/>
    </xf>
    <xf numFmtId="166" fontId="101" fillId="0" borderId="0" xfId="42" applyNumberFormat="1" applyFont="1" applyFill="1" applyBorder="1" applyAlignment="1">
      <alignment horizontal="right"/>
    </xf>
    <xf numFmtId="166" fontId="100" fillId="34" borderId="0" xfId="42" applyNumberFormat="1" applyFont="1" applyFill="1" applyAlignment="1">
      <alignment horizontal="right" wrapText="1"/>
    </xf>
    <xf numFmtId="0" fontId="100" fillId="34" borderId="0" xfId="0" applyFont="1" applyFill="1" applyAlignment="1">
      <alignment horizontal="right" wrapText="1"/>
    </xf>
    <xf numFmtId="166" fontId="120" fillId="34" borderId="0" xfId="42" applyNumberFormat="1" applyFont="1" applyFill="1" applyAlignment="1">
      <alignment horizontal="right" wrapText="1"/>
    </xf>
    <xf numFmtId="1" fontId="4" fillId="0" borderId="0" xfId="0" applyNumberFormat="1" applyFont="1" applyAlignment="1">
      <alignment/>
    </xf>
    <xf numFmtId="1" fontId="8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115" fillId="0" borderId="0" xfId="0" applyFont="1" applyFill="1" applyAlignment="1">
      <alignment horizontal="right" vertical="top" wrapText="1"/>
    </xf>
    <xf numFmtId="0" fontId="110" fillId="0" borderId="0" xfId="0" applyFont="1" applyAlignment="1">
      <alignment/>
    </xf>
    <xf numFmtId="166" fontId="100" fillId="0" borderId="0" xfId="42" applyNumberFormat="1" applyFont="1" applyFill="1" applyAlignment="1">
      <alignment horizontal="right" wrapText="1"/>
    </xf>
    <xf numFmtId="166" fontId="100" fillId="0" borderId="0" xfId="42" applyNumberFormat="1" applyFont="1" applyAlignment="1">
      <alignment horizontal="right" wrapText="1"/>
    </xf>
    <xf numFmtId="0" fontId="100" fillId="0" borderId="0" xfId="0" applyFont="1" applyAlignment="1">
      <alignment horizontal="center" vertical="top" wrapText="1"/>
    </xf>
    <xf numFmtId="0" fontId="101" fillId="0" borderId="0" xfId="0" applyFont="1" applyAlignment="1">
      <alignment horizontal="center" wrapText="1"/>
    </xf>
    <xf numFmtId="0" fontId="100" fillId="0" borderId="0" xfId="0" applyFont="1" applyAlignment="1">
      <alignment horizontal="right" wrapText="1"/>
    </xf>
    <xf numFmtId="37" fontId="89" fillId="0" borderId="0" xfId="0" applyNumberFormat="1" applyFont="1" applyFill="1" applyBorder="1" applyAlignment="1">
      <alignment horizontal="right" wrapText="1"/>
    </xf>
    <xf numFmtId="37" fontId="99" fillId="0" borderId="0" xfId="0" applyNumberFormat="1" applyFont="1" applyFill="1" applyBorder="1" applyAlignment="1">
      <alignment horizontal="right" wrapText="1"/>
    </xf>
    <xf numFmtId="39" fontId="89" fillId="0" borderId="0" xfId="0" applyNumberFormat="1" applyFont="1" applyFill="1" applyBorder="1" applyAlignment="1">
      <alignment horizontal="right" wrapText="1"/>
    </xf>
    <xf numFmtId="166" fontId="89" fillId="0" borderId="0" xfId="42" applyNumberFormat="1" applyFont="1" applyFill="1" applyBorder="1" applyAlignment="1">
      <alignment horizontal="right" wrapText="1"/>
    </xf>
    <xf numFmtId="3" fontId="5" fillId="0" borderId="16" xfId="0" applyNumberFormat="1" applyFont="1" applyBorder="1" applyAlignment="1">
      <alignment horizontal="right"/>
    </xf>
    <xf numFmtId="3" fontId="93" fillId="34" borderId="0" xfId="0" applyNumberFormat="1" applyFont="1" applyFill="1" applyBorder="1" applyAlignment="1">
      <alignment horizontal="right" wrapText="1"/>
    </xf>
    <xf numFmtId="3" fontId="91" fillId="34" borderId="0" xfId="0" applyNumberFormat="1" applyFont="1" applyFill="1" applyBorder="1" applyAlignment="1">
      <alignment horizontal="right" wrapText="1"/>
    </xf>
    <xf numFmtId="0" fontId="91" fillId="34" borderId="0" xfId="0" applyFont="1" applyFill="1" applyBorder="1" applyAlignment="1">
      <alignment horizontal="right" wrapText="1"/>
    </xf>
    <xf numFmtId="37" fontId="93" fillId="0" borderId="0" xfId="0" applyNumberFormat="1" applyFont="1" applyFill="1" applyBorder="1" applyAlignment="1">
      <alignment horizontal="right"/>
    </xf>
    <xf numFmtId="166" fontId="5" fillId="0" borderId="0" xfId="42" applyNumberFormat="1" applyFont="1" applyBorder="1" applyAlignment="1">
      <alignment horizontal="right" wrapText="1"/>
    </xf>
    <xf numFmtId="166" fontId="4" fillId="0" borderId="0" xfId="42" applyNumberFormat="1" applyFont="1" applyFill="1" applyBorder="1" applyAlignment="1">
      <alignment/>
    </xf>
    <xf numFmtId="39" fontId="4" fillId="34" borderId="0" xfId="0" applyNumberFormat="1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right" wrapText="1"/>
    </xf>
    <xf numFmtId="3" fontId="25" fillId="0" borderId="0" xfId="0" applyNumberFormat="1" applyFont="1" applyAlignment="1">
      <alignment/>
    </xf>
    <xf numFmtId="166" fontId="29" fillId="0" borderId="0" xfId="42" applyNumberFormat="1" applyFont="1" applyAlignment="1">
      <alignment/>
    </xf>
    <xf numFmtId="166" fontId="5" fillId="0" borderId="16" xfId="42" applyNumberFormat="1" applyFont="1" applyFill="1" applyBorder="1" applyAlignment="1">
      <alignment horizontal="right" wrapText="1"/>
    </xf>
    <xf numFmtId="166" fontId="4" fillId="0" borderId="0" xfId="42" applyNumberFormat="1" applyFont="1" applyFill="1" applyBorder="1" applyAlignment="1" quotePrefix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" fontId="5" fillId="0" borderId="16" xfId="0" applyNumberFormat="1" applyFont="1" applyBorder="1" applyAlignment="1">
      <alignment horizontal="right" wrapText="1"/>
    </xf>
    <xf numFmtId="3" fontId="5" fillId="0" borderId="16" xfId="0" applyNumberFormat="1" applyFont="1" applyFill="1" applyBorder="1" applyAlignment="1">
      <alignment horizontal="right" wrapText="1"/>
    </xf>
    <xf numFmtId="166" fontId="4" fillId="0" borderId="16" xfId="42" applyNumberFormat="1" applyFont="1" applyBorder="1" applyAlignment="1">
      <alignment horizontal="right" wrapText="1"/>
    </xf>
    <xf numFmtId="37" fontId="4" fillId="0" borderId="11" xfId="42" applyNumberFormat="1" applyFont="1" applyBorder="1" applyAlignment="1">
      <alignment horizontal="right" wrapText="1"/>
    </xf>
    <xf numFmtId="37" fontId="4" fillId="0" borderId="11" xfId="42" applyNumberFormat="1" applyFont="1" applyFill="1" applyBorder="1" applyAlignment="1">
      <alignment horizontal="right" wrapText="1"/>
    </xf>
    <xf numFmtId="37" fontId="4" fillId="0" borderId="11" xfId="0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3" fontId="5" fillId="0" borderId="17" xfId="0" applyNumberFormat="1" applyFont="1" applyFill="1" applyBorder="1" applyAlignment="1">
      <alignment horizontal="right" wrapText="1"/>
    </xf>
    <xf numFmtId="37" fontId="4" fillId="0" borderId="17" xfId="0" applyNumberFormat="1" applyFont="1" applyBorder="1" applyAlignment="1">
      <alignment horizontal="right" wrapText="1"/>
    </xf>
    <xf numFmtId="166" fontId="5" fillId="0" borderId="17" xfId="0" applyNumberFormat="1" applyFont="1" applyFill="1" applyBorder="1" applyAlignment="1">
      <alignment horizontal="right" wrapText="1"/>
    </xf>
    <xf numFmtId="166" fontId="4" fillId="0" borderId="17" xfId="0" applyNumberFormat="1" applyFont="1" applyFill="1" applyBorder="1" applyAlignment="1">
      <alignment horizontal="right" wrapText="1"/>
    </xf>
    <xf numFmtId="166" fontId="5" fillId="0" borderId="17" xfId="42" applyNumberFormat="1" applyFont="1" applyBorder="1" applyAlignment="1">
      <alignment horizontal="right" wrapText="1"/>
    </xf>
    <xf numFmtId="166" fontId="91" fillId="0" borderId="0" xfId="0" applyNumberFormat="1" applyFont="1" applyFill="1" applyBorder="1" applyAlignment="1">
      <alignment horizontal="right" wrapText="1"/>
    </xf>
    <xf numFmtId="3" fontId="4" fillId="0" borderId="18" xfId="0" applyNumberFormat="1" applyFont="1" applyFill="1" applyBorder="1" applyAlignment="1">
      <alignment horizontal="right" wrapText="1"/>
    </xf>
    <xf numFmtId="3" fontId="91" fillId="34" borderId="18" xfId="0" applyNumberFormat="1" applyFont="1" applyFill="1" applyBorder="1" applyAlignment="1">
      <alignment horizontal="right" wrapText="1"/>
    </xf>
    <xf numFmtId="166" fontId="91" fillId="0" borderId="18" xfId="42" applyNumberFormat="1" applyFont="1" applyFill="1" applyBorder="1" applyAlignment="1">
      <alignment horizontal="right" wrapText="1"/>
    </xf>
    <xf numFmtId="166" fontId="91" fillId="0" borderId="19" xfId="42" applyNumberFormat="1" applyFont="1" applyFill="1" applyBorder="1" applyAlignment="1">
      <alignment horizontal="right" wrapText="1"/>
    </xf>
    <xf numFmtId="37" fontId="91" fillId="0" borderId="20" xfId="0" applyNumberFormat="1" applyFont="1" applyFill="1" applyBorder="1" applyAlignment="1">
      <alignment horizontal="right" wrapText="1"/>
    </xf>
    <xf numFmtId="37" fontId="91" fillId="0" borderId="19" xfId="0" applyNumberFormat="1" applyFont="1" applyFill="1" applyBorder="1" applyAlignment="1">
      <alignment horizontal="right" wrapText="1"/>
    </xf>
    <xf numFmtId="3" fontId="91" fillId="34" borderId="0" xfId="0" applyNumberFormat="1" applyFont="1" applyFill="1" applyAlignment="1">
      <alignment horizontal="right" wrapText="1"/>
    </xf>
    <xf numFmtId="39" fontId="91" fillId="34" borderId="0" xfId="0" applyNumberFormat="1" applyFont="1" applyFill="1" applyAlignment="1">
      <alignment horizontal="right" wrapText="1"/>
    </xf>
    <xf numFmtId="165" fontId="91" fillId="34" borderId="0" xfId="42" applyNumberFormat="1" applyFont="1" applyFill="1" applyAlignment="1">
      <alignment horizontal="right" wrapText="1"/>
    </xf>
    <xf numFmtId="164" fontId="91" fillId="0" borderId="0" xfId="0" applyNumberFormat="1" applyFont="1" applyFill="1" applyAlignment="1">
      <alignment horizontal="right" wrapText="1"/>
    </xf>
    <xf numFmtId="164" fontId="91" fillId="34" borderId="0" xfId="0" applyNumberFormat="1" applyFont="1" applyFill="1" applyAlignment="1">
      <alignment horizontal="right" wrapText="1"/>
    </xf>
    <xf numFmtId="37" fontId="91" fillId="34" borderId="0" xfId="0" applyNumberFormat="1" applyFont="1" applyFill="1" applyAlignment="1">
      <alignment horizontal="right" wrapText="1"/>
    </xf>
    <xf numFmtId="166" fontId="91" fillId="0" borderId="0" xfId="42" applyNumberFormat="1" applyFont="1" applyFill="1" applyAlignment="1">
      <alignment horizontal="right" wrapText="1"/>
    </xf>
    <xf numFmtId="166" fontId="91" fillId="34" borderId="0" xfId="42" applyNumberFormat="1" applyFont="1" applyFill="1" applyAlignment="1">
      <alignment horizontal="right" wrapText="1"/>
    </xf>
    <xf numFmtId="165" fontId="91" fillId="0" borderId="0" xfId="42" applyNumberFormat="1" applyFont="1" applyFill="1" applyAlignment="1">
      <alignment horizontal="right" wrapText="1"/>
    </xf>
    <xf numFmtId="164" fontId="91" fillId="34" borderId="0" xfId="0" applyNumberFormat="1" applyFont="1" applyFill="1" applyBorder="1" applyAlignment="1">
      <alignment horizontal="right" wrapText="1"/>
    </xf>
    <xf numFmtId="37" fontId="91" fillId="0" borderId="0" xfId="0" applyNumberFormat="1" applyFont="1" applyFill="1" applyAlignment="1">
      <alignment horizontal="right" wrapText="1"/>
    </xf>
    <xf numFmtId="39" fontId="91" fillId="34" borderId="0" xfId="0" applyNumberFormat="1" applyFont="1" applyFill="1" applyBorder="1" applyAlignment="1">
      <alignment horizontal="right" wrapText="1"/>
    </xf>
    <xf numFmtId="43" fontId="91" fillId="34" borderId="0" xfId="42" applyNumberFormat="1" applyFont="1" applyFill="1" applyBorder="1" applyAlignment="1">
      <alignment horizontal="right" wrapText="1"/>
    </xf>
    <xf numFmtId="43" fontId="91" fillId="0" borderId="0" xfId="42" applyNumberFormat="1" applyFont="1" applyFill="1" applyBorder="1" applyAlignment="1">
      <alignment horizontal="right" wrapText="1"/>
    </xf>
    <xf numFmtId="43" fontId="93" fillId="0" borderId="0" xfId="42" applyFont="1" applyFill="1" applyBorder="1" applyAlignment="1">
      <alignment horizontal="right" wrapText="1"/>
    </xf>
    <xf numFmtId="37" fontId="93" fillId="30" borderId="0" xfId="42" applyNumberFormat="1" applyFont="1" applyFill="1" applyBorder="1" applyAlignment="1">
      <alignment horizontal="right" wrapText="1"/>
    </xf>
    <xf numFmtId="166" fontId="91" fillId="30" borderId="0" xfId="42" applyNumberFormat="1" applyFont="1" applyFill="1" applyBorder="1" applyAlignment="1">
      <alignment horizontal="right" wrapText="1"/>
    </xf>
    <xf numFmtId="166" fontId="91" fillId="0" borderId="0" xfId="42" applyNumberFormat="1" applyFont="1" applyFill="1" applyBorder="1" applyAlignment="1">
      <alignment horizontal="right"/>
    </xf>
    <xf numFmtId="166" fontId="93" fillId="30" borderId="0" xfId="42" applyNumberFormat="1" applyFont="1" applyFill="1" applyBorder="1" applyAlignment="1">
      <alignment horizontal="right" wrapText="1"/>
    </xf>
    <xf numFmtId="166" fontId="93" fillId="0" borderId="0" xfId="42" applyNumberFormat="1" applyFont="1" applyFill="1" applyBorder="1" applyAlignment="1">
      <alignment horizontal="right"/>
    </xf>
    <xf numFmtId="37" fontId="117" fillId="34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37" fontId="101" fillId="34" borderId="0" xfId="0" applyNumberFormat="1" applyFont="1" applyFill="1" applyBorder="1" applyAlignment="1">
      <alignment wrapText="1"/>
    </xf>
    <xf numFmtId="37" fontId="5" fillId="34" borderId="0" xfId="0" applyNumberFormat="1" applyFont="1" applyFill="1" applyBorder="1" applyAlignment="1">
      <alignment wrapText="1"/>
    </xf>
    <xf numFmtId="37" fontId="8" fillId="35" borderId="0" xfId="0" applyNumberFormat="1" applyFont="1" applyFill="1" applyBorder="1" applyAlignment="1">
      <alignment horizontal="right"/>
    </xf>
    <xf numFmtId="164" fontId="93" fillId="34" borderId="0" xfId="0" applyNumberFormat="1" applyFont="1" applyFill="1" applyBorder="1" applyAlignment="1">
      <alignment wrapText="1"/>
    </xf>
    <xf numFmtId="164" fontId="91" fillId="34" borderId="0" xfId="0" applyNumberFormat="1" applyFont="1" applyFill="1" applyBorder="1" applyAlignment="1">
      <alignment wrapText="1"/>
    </xf>
    <xf numFmtId="37" fontId="91" fillId="34" borderId="0" xfId="0" applyNumberFormat="1" applyFont="1" applyFill="1" applyBorder="1" applyAlignment="1">
      <alignment wrapText="1"/>
    </xf>
    <xf numFmtId="37" fontId="93" fillId="34" borderId="0" xfId="0" applyNumberFormat="1" applyFont="1" applyFill="1" applyBorder="1" applyAlignment="1">
      <alignment wrapText="1"/>
    </xf>
    <xf numFmtId="37" fontId="93" fillId="0" borderId="0" xfId="0" applyNumberFormat="1" applyFont="1" applyFill="1" applyBorder="1" applyAlignment="1">
      <alignment/>
    </xf>
    <xf numFmtId="37" fontId="93" fillId="0" borderId="0" xfId="0" applyNumberFormat="1" applyFont="1" applyFill="1" applyBorder="1" applyAlignment="1">
      <alignment horizontal="left"/>
    </xf>
    <xf numFmtId="166" fontId="29" fillId="0" borderId="0" xfId="42" applyNumberFormat="1" applyFont="1" applyFill="1" applyAlignment="1">
      <alignment/>
    </xf>
    <xf numFmtId="166" fontId="5" fillId="0" borderId="11" xfId="42" applyNumberFormat="1" applyFont="1" applyFill="1" applyBorder="1" applyAlignment="1">
      <alignment horizontal="right" wrapText="1"/>
    </xf>
    <xf numFmtId="166" fontId="29" fillId="0" borderId="11" xfId="42" applyNumberFormat="1" applyFont="1" applyFill="1" applyBorder="1" applyAlignment="1">
      <alignment/>
    </xf>
    <xf numFmtId="164" fontId="93" fillId="0" borderId="0" xfId="0" applyNumberFormat="1" applyFont="1" applyFill="1" applyBorder="1" applyAlignment="1">
      <alignment wrapText="1"/>
    </xf>
    <xf numFmtId="164" fontId="91" fillId="0" borderId="0" xfId="0" applyNumberFormat="1" applyFont="1" applyFill="1" applyBorder="1" applyAlignment="1">
      <alignment wrapText="1"/>
    </xf>
    <xf numFmtId="164" fontId="91" fillId="0" borderId="0" xfId="0" applyNumberFormat="1" applyFont="1" applyFill="1" applyBorder="1" applyAlignment="1">
      <alignment/>
    </xf>
    <xf numFmtId="164" fontId="91" fillId="0" borderId="0" xfId="0" applyNumberFormat="1" applyFont="1" applyFill="1" applyBorder="1" applyAlignment="1">
      <alignment horizontal="left"/>
    </xf>
    <xf numFmtId="37" fontId="91" fillId="0" borderId="0" xfId="0" applyNumberFormat="1" applyFont="1" applyFill="1" applyBorder="1" applyAlignment="1">
      <alignment wrapText="1"/>
    </xf>
    <xf numFmtId="37" fontId="91" fillId="0" borderId="0" xfId="0" applyNumberFormat="1" applyFont="1" applyFill="1" applyBorder="1" applyAlignment="1">
      <alignment/>
    </xf>
    <xf numFmtId="9" fontId="91" fillId="0" borderId="0" xfId="60" applyFont="1" applyFill="1" applyBorder="1" applyAlignment="1">
      <alignment horizontal="left"/>
    </xf>
    <xf numFmtId="43" fontId="91" fillId="0" borderId="0" xfId="42" applyFont="1" applyFill="1" applyBorder="1" applyAlignment="1">
      <alignment horizontal="right" wrapText="1"/>
    </xf>
    <xf numFmtId="166" fontId="20" fillId="0" borderId="0" xfId="42" applyNumberFormat="1" applyFont="1" applyFill="1" applyBorder="1" applyAlignment="1">
      <alignment horizontal="right" wrapText="1"/>
    </xf>
    <xf numFmtId="37" fontId="4" fillId="0" borderId="19" xfId="0" applyNumberFormat="1" applyFont="1" applyFill="1" applyBorder="1" applyAlignment="1">
      <alignment horizontal="right" wrapText="1"/>
    </xf>
    <xf numFmtId="37" fontId="20" fillId="0" borderId="0" xfId="0" applyNumberFormat="1" applyFont="1" applyFill="1" applyBorder="1" applyAlignment="1">
      <alignment wrapText="1"/>
    </xf>
    <xf numFmtId="3" fontId="20" fillId="0" borderId="21" xfId="0" applyNumberFormat="1" applyFont="1" applyFill="1" applyBorder="1" applyAlignment="1">
      <alignment horizontal="right" wrapText="1"/>
    </xf>
    <xf numFmtId="3" fontId="118" fillId="34" borderId="21" xfId="0" applyNumberFormat="1" applyFont="1" applyFill="1" applyBorder="1" applyAlignment="1">
      <alignment horizontal="right" wrapText="1"/>
    </xf>
    <xf numFmtId="166" fontId="118" fillId="0" borderId="21" xfId="42" applyNumberFormat="1" applyFont="1" applyFill="1" applyBorder="1" applyAlignment="1">
      <alignment horizontal="right" wrapText="1"/>
    </xf>
    <xf numFmtId="166" fontId="118" fillId="0" borderId="22" xfId="0" applyNumberFormat="1" applyFont="1" applyFill="1" applyBorder="1" applyAlignment="1">
      <alignment horizontal="right" wrapText="1"/>
    </xf>
    <xf numFmtId="37" fontId="118" fillId="0" borderId="23" xfId="0" applyNumberFormat="1" applyFont="1" applyFill="1" applyBorder="1" applyAlignment="1">
      <alignment horizontal="right" wrapText="1"/>
    </xf>
    <xf numFmtId="37" fontId="20" fillId="0" borderId="22" xfId="0" applyNumberFormat="1" applyFont="1" applyFill="1" applyBorder="1" applyAlignment="1">
      <alignment horizontal="right" wrapText="1"/>
    </xf>
    <xf numFmtId="9" fontId="20" fillId="0" borderId="0" xfId="60" applyFont="1" applyFill="1" applyBorder="1" applyAlignment="1">
      <alignment horizontal="left" wrapText="1"/>
    </xf>
    <xf numFmtId="3" fontId="121" fillId="34" borderId="21" xfId="0" applyNumberFormat="1" applyFont="1" applyFill="1" applyBorder="1" applyAlignment="1">
      <alignment horizontal="right" wrapText="1"/>
    </xf>
    <xf numFmtId="37" fontId="118" fillId="0" borderId="21" xfId="0" applyNumberFormat="1" applyFont="1" applyFill="1" applyBorder="1" applyAlignment="1">
      <alignment horizontal="right" wrapText="1"/>
    </xf>
    <xf numFmtId="37" fontId="118" fillId="0" borderId="22" xfId="0" applyNumberFormat="1" applyFont="1" applyFill="1" applyBorder="1" applyAlignment="1">
      <alignment horizontal="right" wrapText="1"/>
    </xf>
    <xf numFmtId="37" fontId="20" fillId="0" borderId="23" xfId="0" applyNumberFormat="1" applyFont="1" applyFill="1" applyBorder="1" applyAlignment="1">
      <alignment horizontal="right" wrapText="1"/>
    </xf>
    <xf numFmtId="164" fontId="4" fillId="30" borderId="0" xfId="0" applyNumberFormat="1" applyFont="1" applyFill="1" applyBorder="1" applyAlignment="1">
      <alignment horizontal="right" wrapText="1"/>
    </xf>
    <xf numFmtId="168" fontId="5" fillId="34" borderId="0" xfId="42" applyNumberFormat="1" applyFont="1" applyFill="1" applyBorder="1" applyAlignment="1">
      <alignment horizontal="right" wrapText="1"/>
    </xf>
    <xf numFmtId="43" fontId="4" fillId="34" borderId="0" xfId="42" applyFont="1" applyFill="1" applyBorder="1" applyAlignment="1">
      <alignment horizontal="right" wrapText="1"/>
    </xf>
    <xf numFmtId="37" fontId="5" fillId="34" borderId="0" xfId="42" applyNumberFormat="1" applyFont="1" applyFill="1" applyAlignment="1">
      <alignment horizontal="right" wrapText="1"/>
    </xf>
    <xf numFmtId="166" fontId="5" fillId="34" borderId="0" xfId="42" applyNumberFormat="1" applyFont="1" applyFill="1" applyAlignment="1">
      <alignment horizontal="right" wrapText="1"/>
    </xf>
    <xf numFmtId="0" fontId="109" fillId="0" borderId="0" xfId="0" applyFont="1" applyAlignment="1">
      <alignment horizontal="center" vertical="top" wrapText="1"/>
    </xf>
    <xf numFmtId="0" fontId="109" fillId="0" borderId="0" xfId="0" applyFont="1" applyAlignment="1">
      <alignment horizontal="right" wrapText="1"/>
    </xf>
    <xf numFmtId="0" fontId="109" fillId="0" borderId="12" xfId="0" applyFont="1" applyBorder="1" applyAlignment="1">
      <alignment horizontal="center" wrapText="1"/>
    </xf>
    <xf numFmtId="0" fontId="109" fillId="0" borderId="12" xfId="0" applyFont="1" applyBorder="1" applyAlignment="1">
      <alignment horizontal="right" wrapText="1"/>
    </xf>
    <xf numFmtId="37" fontId="5" fillId="0" borderId="0" xfId="42" applyNumberFormat="1" applyFont="1" applyAlignment="1">
      <alignment horizontal="right" wrapText="1"/>
    </xf>
    <xf numFmtId="37" fontId="4" fillId="0" borderId="0" xfId="42" applyNumberFormat="1" applyFont="1" applyBorder="1" applyAlignment="1">
      <alignment horizontal="right" wrapText="1"/>
    </xf>
    <xf numFmtId="37" fontId="5" fillId="0" borderId="17" xfId="42" applyNumberFormat="1" applyFont="1" applyBorder="1" applyAlignment="1">
      <alignment wrapText="1"/>
    </xf>
    <xf numFmtId="37" fontId="4" fillId="0" borderId="17" xfId="42" applyNumberFormat="1" applyFont="1" applyBorder="1" applyAlignment="1">
      <alignment wrapText="1"/>
    </xf>
    <xf numFmtId="37" fontId="4" fillId="0" borderId="17" xfId="42" applyNumberFormat="1" applyFont="1" applyFill="1" applyBorder="1" applyAlignment="1">
      <alignment wrapText="1"/>
    </xf>
    <xf numFmtId="37" fontId="4" fillId="0" borderId="17" xfId="42" applyNumberFormat="1" applyFont="1" applyFill="1" applyBorder="1" applyAlignment="1">
      <alignment horizontal="right" wrapText="1"/>
    </xf>
    <xf numFmtId="166" fontId="5" fillId="0" borderId="0" xfId="42" applyNumberFormat="1" applyFont="1" applyAlignment="1">
      <alignment wrapText="1"/>
    </xf>
    <xf numFmtId="166" fontId="4" fillId="0" borderId="0" xfId="42" applyNumberFormat="1" applyFont="1" applyFill="1" applyAlignment="1">
      <alignment wrapText="1"/>
    </xf>
    <xf numFmtId="166" fontId="6" fillId="0" borderId="0" xfId="42" applyNumberFormat="1" applyFont="1" applyAlignment="1">
      <alignment vertical="top" wrapText="1"/>
    </xf>
    <xf numFmtId="166" fontId="0" fillId="0" borderId="0" xfId="0" applyNumberFormat="1" applyAlignment="1">
      <alignment/>
    </xf>
    <xf numFmtId="166" fontId="5" fillId="0" borderId="0" xfId="42" applyNumberFormat="1" applyFont="1" applyAlignment="1">
      <alignment vertical="top" wrapText="1"/>
    </xf>
    <xf numFmtId="166" fontId="5" fillId="0" borderId="0" xfId="42" applyNumberFormat="1" applyFont="1" applyFill="1" applyAlignment="1">
      <alignment wrapText="1"/>
    </xf>
    <xf numFmtId="166" fontId="100" fillId="0" borderId="0" xfId="42" applyNumberFormat="1" applyFont="1" applyAlignment="1">
      <alignment wrapText="1"/>
    </xf>
    <xf numFmtId="166" fontId="0" fillId="0" borderId="0" xfId="0" applyNumberFormat="1" applyFont="1" applyAlignment="1">
      <alignment/>
    </xf>
    <xf numFmtId="166" fontId="5" fillId="0" borderId="11" xfId="42" applyNumberFormat="1" applyFont="1" applyBorder="1" applyAlignment="1">
      <alignment wrapText="1"/>
    </xf>
    <xf numFmtId="166" fontId="5" fillId="0" borderId="11" xfId="42" applyNumberFormat="1" applyFont="1" applyFill="1" applyBorder="1" applyAlignment="1">
      <alignment wrapText="1"/>
    </xf>
    <xf numFmtId="166" fontId="4" fillId="0" borderId="16" xfId="42" applyNumberFormat="1" applyFont="1" applyFill="1" applyBorder="1" applyAlignment="1">
      <alignment wrapText="1"/>
    </xf>
    <xf numFmtId="166" fontId="5" fillId="0" borderId="16" xfId="42" applyNumberFormat="1" applyFont="1" applyFill="1" applyBorder="1" applyAlignment="1">
      <alignment wrapText="1"/>
    </xf>
    <xf numFmtId="166" fontId="29" fillId="0" borderId="0" xfId="42" applyNumberFormat="1" applyFont="1" applyAlignment="1">
      <alignment/>
    </xf>
    <xf numFmtId="0" fontId="0" fillId="0" borderId="0" xfId="0" applyAlignment="1">
      <alignment/>
    </xf>
    <xf numFmtId="166" fontId="5" fillId="0" borderId="0" xfId="42" applyNumberFormat="1" applyFont="1" applyBorder="1" applyAlignment="1">
      <alignment wrapText="1"/>
    </xf>
    <xf numFmtId="166" fontId="4" fillId="0" borderId="0" xfId="42" applyNumberFormat="1" applyFont="1" applyFill="1" applyBorder="1" applyAlignment="1">
      <alignment wrapText="1"/>
    </xf>
    <xf numFmtId="166" fontId="5" fillId="0" borderId="16" xfId="42" applyNumberFormat="1" applyFont="1" applyBorder="1" applyAlignment="1">
      <alignment wrapText="1"/>
    </xf>
    <xf numFmtId="166" fontId="100" fillId="0" borderId="0" xfId="42" applyNumberFormat="1" applyFont="1" applyBorder="1" applyAlignment="1">
      <alignment wrapText="1"/>
    </xf>
    <xf numFmtId="166" fontId="4" fillId="0" borderId="16" xfId="42" applyNumberFormat="1" applyFont="1" applyBorder="1" applyAlignment="1">
      <alignment wrapText="1"/>
    </xf>
    <xf numFmtId="166" fontId="4" fillId="0" borderId="11" xfId="42" applyNumberFormat="1" applyFont="1" applyFill="1" applyBorder="1" applyAlignment="1">
      <alignment wrapText="1"/>
    </xf>
    <xf numFmtId="166" fontId="29" fillId="0" borderId="16" xfId="42" applyNumberFormat="1" applyFont="1" applyBorder="1" applyAlignment="1">
      <alignment/>
    </xf>
    <xf numFmtId="166" fontId="0" fillId="0" borderId="16" xfId="0" applyNumberFormat="1" applyBorder="1" applyAlignment="1">
      <alignment/>
    </xf>
    <xf numFmtId="166" fontId="5" fillId="0" borderId="17" xfId="42" applyNumberFormat="1" applyFont="1" applyBorder="1" applyAlignment="1">
      <alignment wrapText="1"/>
    </xf>
    <xf numFmtId="166" fontId="4" fillId="0" borderId="17" xfId="42" applyNumberFormat="1" applyFont="1" applyFill="1" applyBorder="1" applyAlignment="1">
      <alignment wrapText="1"/>
    </xf>
    <xf numFmtId="166" fontId="5" fillId="0" borderId="17" xfId="42" applyNumberFormat="1" applyFont="1" applyFill="1" applyBorder="1" applyAlignment="1">
      <alignment wrapText="1"/>
    </xf>
    <xf numFmtId="166" fontId="29" fillId="0" borderId="11" xfId="0" applyNumberFormat="1" applyFont="1" applyBorder="1" applyAlignment="1">
      <alignment/>
    </xf>
    <xf numFmtId="0" fontId="113" fillId="0" borderId="0" xfId="0" applyFont="1" applyAlignment="1">
      <alignment/>
    </xf>
    <xf numFmtId="37" fontId="5" fillId="0" borderId="11" xfId="42" applyNumberFormat="1" applyFont="1" applyFill="1" applyBorder="1" applyAlignment="1">
      <alignment horizontal="right" wrapText="1"/>
    </xf>
    <xf numFmtId="0" fontId="21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15" fillId="33" borderId="0" xfId="53" applyFont="1" applyFill="1" applyAlignment="1" applyProtection="1">
      <alignment horizontal="left"/>
      <protection/>
    </xf>
    <xf numFmtId="37" fontId="13" fillId="35" borderId="0" xfId="53" applyNumberFormat="1" applyFont="1" applyFill="1" applyBorder="1" applyAlignment="1" applyProtection="1">
      <alignment horizontal="left"/>
      <protection/>
    </xf>
    <xf numFmtId="37" fontId="4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37" fontId="5" fillId="0" borderId="13" xfId="0" applyNumberFormat="1" applyFont="1" applyBorder="1" applyAlignment="1">
      <alignment horizontal="right" vertical="top" wrapText="1"/>
    </xf>
    <xf numFmtId="37" fontId="5" fillId="0" borderId="12" xfId="0" applyNumberFormat="1" applyFont="1" applyBorder="1" applyAlignment="1">
      <alignment horizontal="right" vertical="top" wrapText="1"/>
    </xf>
    <xf numFmtId="37" fontId="6" fillId="0" borderId="13" xfId="0" applyNumberFormat="1" applyFont="1" applyBorder="1" applyAlignment="1">
      <alignment horizontal="right" vertical="top" wrapText="1"/>
    </xf>
    <xf numFmtId="37" fontId="6" fillId="0" borderId="12" xfId="0" applyNumberFormat="1" applyFont="1" applyBorder="1" applyAlignment="1">
      <alignment horizontal="right" vertical="top" wrapText="1"/>
    </xf>
    <xf numFmtId="37" fontId="6" fillId="0" borderId="13" xfId="0" applyNumberFormat="1" applyFont="1" applyBorder="1" applyAlignment="1">
      <alignment horizontal="center" vertical="top" wrapText="1"/>
    </xf>
    <xf numFmtId="37" fontId="6" fillId="0" borderId="12" xfId="0" applyNumberFormat="1" applyFont="1" applyBorder="1" applyAlignment="1">
      <alignment horizontal="center" vertical="top" wrapText="1"/>
    </xf>
    <xf numFmtId="37" fontId="5" fillId="0" borderId="13" xfId="0" applyNumberFormat="1" applyFont="1" applyBorder="1" applyAlignment="1">
      <alignment horizontal="center" vertical="top" wrapText="1"/>
    </xf>
    <xf numFmtId="37" fontId="5" fillId="0" borderId="12" xfId="0" applyNumberFormat="1" applyFont="1" applyBorder="1" applyAlignment="1">
      <alignment horizontal="center" vertical="top" wrapText="1"/>
    </xf>
    <xf numFmtId="37" fontId="6" fillId="0" borderId="13" xfId="0" applyNumberFormat="1" applyFont="1" applyFill="1" applyBorder="1" applyAlignment="1">
      <alignment horizontal="right" vertical="top" wrapText="1"/>
    </xf>
    <xf numFmtId="37" fontId="6" fillId="0" borderId="12" xfId="0" applyNumberFormat="1" applyFont="1" applyFill="1" applyBorder="1" applyAlignment="1">
      <alignment horizontal="right" vertical="top" wrapText="1"/>
    </xf>
    <xf numFmtId="37" fontId="13" fillId="37" borderId="0" xfId="53" applyNumberFormat="1" applyFont="1" applyFill="1" applyBorder="1" applyAlignment="1" applyProtection="1">
      <alignment horizontal="left"/>
      <protection/>
    </xf>
    <xf numFmtId="37" fontId="93" fillId="0" borderId="13" xfId="0" applyNumberFormat="1" applyFont="1" applyFill="1" applyBorder="1" applyAlignment="1">
      <alignment horizontal="right" vertical="top" wrapText="1"/>
    </xf>
    <xf numFmtId="37" fontId="93" fillId="0" borderId="12" xfId="0" applyNumberFormat="1" applyFont="1" applyFill="1" applyBorder="1" applyAlignment="1">
      <alignment horizontal="right" vertical="top" wrapText="1"/>
    </xf>
    <xf numFmtId="37" fontId="122" fillId="35" borderId="0" xfId="53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left" wrapText="1" indent="1"/>
    </xf>
    <xf numFmtId="0" fontId="6" fillId="0" borderId="12" xfId="0" applyFont="1" applyBorder="1" applyAlignment="1">
      <alignment horizontal="left" wrapText="1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050A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E050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M59"/>
  <sheetViews>
    <sheetView zoomScale="80" zoomScaleNormal="80" zoomScalePageLayoutView="0" workbookViewId="0" topLeftCell="A1">
      <pane ySplit="2" topLeftCell="A3" activePane="bottomLeft" state="frozen"/>
      <selection pane="topLeft" activeCell="K37" sqref="K37"/>
      <selection pane="bottomLeft" activeCell="R12" sqref="R12"/>
    </sheetView>
  </sheetViews>
  <sheetFormatPr defaultColWidth="9.140625" defaultRowHeight="12.75"/>
  <cols>
    <col min="1" max="1" width="15.28125" style="1" customWidth="1"/>
    <col min="2" max="2" width="3.28125" style="3" customWidth="1"/>
    <col min="3" max="3" width="46.28125" style="1" customWidth="1"/>
    <col min="4" max="10" width="5.28125" style="1" customWidth="1"/>
    <col min="11" max="11" width="8.28125" style="4" customWidth="1"/>
    <col min="12" max="12" width="8.28125" style="1" customWidth="1"/>
    <col min="13" max="16384" width="9.140625" style="1" customWidth="1"/>
  </cols>
  <sheetData>
    <row r="1" ht="20.25">
      <c r="B1" s="278" t="s">
        <v>265</v>
      </c>
    </row>
    <row r="2" ht="20.25">
      <c r="B2" s="2" t="s">
        <v>410</v>
      </c>
    </row>
    <row r="3" spans="2:11" s="11" customFormat="1" ht="15">
      <c r="B3" s="10"/>
      <c r="K3" s="12"/>
    </row>
    <row r="4" spans="2:11" s="11" customFormat="1" ht="15">
      <c r="B4" s="10"/>
      <c r="K4" s="34" t="s">
        <v>1</v>
      </c>
    </row>
    <row r="5" spans="2:13" s="11" customFormat="1" ht="14.25">
      <c r="B5" s="743" t="s">
        <v>39</v>
      </c>
      <c r="C5" s="743"/>
      <c r="D5" s="743"/>
      <c r="E5" s="743"/>
      <c r="F5" s="743"/>
      <c r="G5" s="743"/>
      <c r="H5" s="743"/>
      <c r="I5" s="743"/>
      <c r="J5" s="743"/>
      <c r="K5" s="60">
        <v>1</v>
      </c>
      <c r="L5" s="79"/>
      <c r="M5" s="79"/>
    </row>
    <row r="6" spans="2:13" s="11" customFormat="1" ht="14.25">
      <c r="B6" s="743" t="s">
        <v>69</v>
      </c>
      <c r="C6" s="743"/>
      <c r="D6" s="743"/>
      <c r="E6" s="743"/>
      <c r="F6" s="743"/>
      <c r="G6" s="743"/>
      <c r="H6" s="743"/>
      <c r="I6" s="743"/>
      <c r="J6" s="743"/>
      <c r="K6" s="60">
        <v>2</v>
      </c>
      <c r="L6" s="79"/>
      <c r="M6" s="79"/>
    </row>
    <row r="7" spans="2:13" s="11" customFormat="1" ht="11.25" customHeight="1">
      <c r="B7" s="80"/>
      <c r="C7" s="79"/>
      <c r="D7" s="79"/>
      <c r="E7" s="79"/>
      <c r="F7" s="79"/>
      <c r="G7" s="79"/>
      <c r="H7" s="79"/>
      <c r="I7" s="79"/>
      <c r="J7" s="79"/>
      <c r="K7" s="81"/>
      <c r="L7" s="79"/>
      <c r="M7" s="79"/>
    </row>
    <row r="8" spans="2:11" s="11" customFormat="1" ht="15">
      <c r="B8" s="82" t="s">
        <v>44</v>
      </c>
      <c r="K8" s="12"/>
    </row>
    <row r="9" spans="1:11" s="11" customFormat="1" ht="15">
      <c r="A9" s="277"/>
      <c r="C9" s="60" t="s">
        <v>102</v>
      </c>
      <c r="K9" s="60">
        <v>3</v>
      </c>
    </row>
    <row r="10" spans="3:11" s="11" customFormat="1" ht="14.25">
      <c r="C10" s="60" t="s">
        <v>22</v>
      </c>
      <c r="K10" s="60">
        <v>4</v>
      </c>
    </row>
    <row r="11" spans="3:11" s="11" customFormat="1" ht="14.25">
      <c r="C11" s="60" t="s">
        <v>0</v>
      </c>
      <c r="K11" s="60">
        <v>5</v>
      </c>
    </row>
    <row r="12" spans="3:11" s="11" customFormat="1" ht="14.25">
      <c r="C12" s="60" t="s">
        <v>5</v>
      </c>
      <c r="K12" s="60">
        <v>6</v>
      </c>
    </row>
    <row r="13" spans="3:11" s="11" customFormat="1" ht="14.25">
      <c r="C13" s="60" t="s">
        <v>14</v>
      </c>
      <c r="K13" s="60">
        <v>7</v>
      </c>
    </row>
    <row r="14" spans="3:11" s="11" customFormat="1" ht="14.25">
      <c r="C14" s="60" t="s">
        <v>103</v>
      </c>
      <c r="K14" s="60">
        <v>8</v>
      </c>
    </row>
    <row r="15" spans="3:11" s="11" customFormat="1" ht="14.25">
      <c r="C15" s="60" t="s">
        <v>18</v>
      </c>
      <c r="K15" s="60">
        <v>9</v>
      </c>
    </row>
    <row r="16" spans="3:11" s="11" customFormat="1" ht="14.25">
      <c r="C16" s="60" t="s">
        <v>272</v>
      </c>
      <c r="K16" s="60">
        <v>10</v>
      </c>
    </row>
    <row r="17" spans="3:11" s="11" customFormat="1" ht="14.25">
      <c r="C17" s="60" t="s">
        <v>170</v>
      </c>
      <c r="K17" s="60">
        <v>11</v>
      </c>
    </row>
    <row r="18" spans="3:11" s="11" customFormat="1" ht="14.25">
      <c r="C18" s="60" t="s">
        <v>76</v>
      </c>
      <c r="K18" s="60">
        <v>12</v>
      </c>
    </row>
    <row r="19" spans="3:11" s="11" customFormat="1" ht="14.25">
      <c r="C19" s="60" t="s">
        <v>155</v>
      </c>
      <c r="K19" s="60">
        <v>13</v>
      </c>
    </row>
    <row r="20" spans="3:11" s="11" customFormat="1" ht="14.25">
      <c r="C20" s="60" t="s">
        <v>87</v>
      </c>
      <c r="K20" s="60">
        <v>14</v>
      </c>
    </row>
    <row r="21" spans="3:11" s="11" customFormat="1" ht="14.25">
      <c r="C21" s="12"/>
      <c r="K21" s="12"/>
    </row>
    <row r="22" spans="2:11" s="11" customFormat="1" ht="15">
      <c r="B22" s="69" t="s">
        <v>104</v>
      </c>
      <c r="K22" s="12"/>
    </row>
    <row r="23" spans="2:11" s="11" customFormat="1" ht="15">
      <c r="B23" s="69"/>
      <c r="C23" s="60" t="s">
        <v>169</v>
      </c>
      <c r="K23" s="60">
        <v>15</v>
      </c>
    </row>
    <row r="24" spans="3:11" s="11" customFormat="1" ht="14.25">
      <c r="C24" s="83" t="s">
        <v>45</v>
      </c>
      <c r="K24" s="12"/>
    </row>
    <row r="25" spans="2:11" s="11" customFormat="1" ht="15">
      <c r="B25" s="69"/>
      <c r="C25" s="60" t="s">
        <v>237</v>
      </c>
      <c r="K25" s="60">
        <v>16</v>
      </c>
    </row>
    <row r="26" spans="2:11" s="11" customFormat="1" ht="15">
      <c r="B26" s="69"/>
      <c r="C26" s="60" t="s">
        <v>218</v>
      </c>
      <c r="K26" s="60">
        <v>17</v>
      </c>
    </row>
    <row r="27" spans="2:11" s="11" customFormat="1" ht="15">
      <c r="B27" s="69"/>
      <c r="C27" s="60" t="s">
        <v>390</v>
      </c>
      <c r="K27" s="60">
        <v>18</v>
      </c>
    </row>
    <row r="28" spans="2:11" s="11" customFormat="1" ht="15">
      <c r="B28" s="69"/>
      <c r="C28" s="60" t="s">
        <v>26</v>
      </c>
      <c r="K28" s="60">
        <v>19</v>
      </c>
    </row>
    <row r="29" spans="2:11" s="11" customFormat="1" ht="15">
      <c r="B29" s="69"/>
      <c r="C29" s="83" t="s">
        <v>46</v>
      </c>
      <c r="K29" s="12"/>
    </row>
    <row r="30" spans="2:11" s="11" customFormat="1" ht="15">
      <c r="B30" s="69"/>
      <c r="C30" s="60" t="s">
        <v>36</v>
      </c>
      <c r="K30" s="60">
        <v>20</v>
      </c>
    </row>
    <row r="31" spans="2:11" s="11" customFormat="1" ht="15">
      <c r="B31" s="69"/>
      <c r="C31" s="60" t="s">
        <v>37</v>
      </c>
      <c r="K31" s="60">
        <v>21</v>
      </c>
    </row>
    <row r="32" spans="2:11" s="11" customFormat="1" ht="15">
      <c r="B32" s="69"/>
      <c r="C32" s="60" t="s">
        <v>54</v>
      </c>
      <c r="K32" s="60">
        <v>22</v>
      </c>
    </row>
    <row r="33" spans="2:11" s="11" customFormat="1" ht="15">
      <c r="B33" s="69"/>
      <c r="C33" s="60" t="s">
        <v>305</v>
      </c>
      <c r="K33" s="60">
        <v>23</v>
      </c>
    </row>
    <row r="34" spans="2:11" s="11" customFormat="1" ht="15">
      <c r="B34" s="69"/>
      <c r="C34" s="60" t="s">
        <v>55</v>
      </c>
      <c r="K34" s="60">
        <v>24</v>
      </c>
    </row>
    <row r="35" spans="2:11" s="11" customFormat="1" ht="15">
      <c r="B35" s="69"/>
      <c r="K35" s="12"/>
    </row>
    <row r="36" spans="2:11" s="11" customFormat="1" ht="14.25">
      <c r="B36" s="743" t="s">
        <v>216</v>
      </c>
      <c r="C36" s="743"/>
      <c r="D36" s="743"/>
      <c r="E36" s="743"/>
      <c r="F36" s="743"/>
      <c r="G36" s="743"/>
      <c r="H36" s="743"/>
      <c r="I36" s="743"/>
      <c r="J36" s="743"/>
      <c r="K36" s="60">
        <v>25</v>
      </c>
    </row>
    <row r="37" spans="1:11" s="11" customFormat="1" ht="15">
      <c r="A37" s="277"/>
      <c r="B37" s="743" t="s">
        <v>268</v>
      </c>
      <c r="C37" s="743"/>
      <c r="D37" s="743"/>
      <c r="E37" s="743"/>
      <c r="F37" s="743"/>
      <c r="G37" s="743"/>
      <c r="H37" s="743"/>
      <c r="I37" s="743"/>
      <c r="J37" s="743"/>
      <c r="K37" s="60">
        <v>26</v>
      </c>
    </row>
    <row r="38" spans="2:11" s="11" customFormat="1" ht="14.25">
      <c r="B38" s="743" t="s">
        <v>217</v>
      </c>
      <c r="C38" s="743"/>
      <c r="D38" s="743"/>
      <c r="E38" s="743"/>
      <c r="F38" s="743"/>
      <c r="G38" s="743"/>
      <c r="H38" s="743"/>
      <c r="I38" s="743"/>
      <c r="J38" s="743"/>
      <c r="K38" s="60">
        <v>27</v>
      </c>
    </row>
    <row r="39" spans="2:11" s="11" customFormat="1" ht="14.25">
      <c r="B39" s="743" t="s">
        <v>129</v>
      </c>
      <c r="C39" s="743"/>
      <c r="D39" s="743"/>
      <c r="E39" s="743"/>
      <c r="F39" s="743"/>
      <c r="G39" s="743"/>
      <c r="H39" s="743"/>
      <c r="I39" s="743"/>
      <c r="J39" s="743"/>
      <c r="K39" s="60">
        <v>28</v>
      </c>
    </row>
    <row r="40" spans="2:11" s="11" customFormat="1" ht="14.25">
      <c r="B40" s="12"/>
      <c r="K40" s="12"/>
    </row>
    <row r="41" spans="2:11" s="11" customFormat="1" ht="14.25">
      <c r="B41" s="13"/>
      <c r="K41" s="12"/>
    </row>
    <row r="42" spans="2:11" s="11" customFormat="1" ht="14.25">
      <c r="B42" s="13"/>
      <c r="K42" s="12"/>
    </row>
    <row r="43" spans="2:11" s="11" customFormat="1" ht="14.25">
      <c r="B43" s="13"/>
      <c r="K43" s="12"/>
    </row>
    <row r="44" spans="2:11" s="11" customFormat="1" ht="14.25">
      <c r="B44" s="13"/>
      <c r="K44" s="12"/>
    </row>
    <row r="45" spans="2:11" s="11" customFormat="1" ht="14.25">
      <c r="B45" s="13"/>
      <c r="K45" s="12"/>
    </row>
    <row r="46" spans="2:11" s="11" customFormat="1" ht="14.25">
      <c r="B46" s="13"/>
      <c r="K46" s="12"/>
    </row>
    <row r="47" spans="2:11" s="11" customFormat="1" ht="14.25">
      <c r="B47" s="13"/>
      <c r="K47" s="12"/>
    </row>
    <row r="48" spans="2:11" s="11" customFormat="1" ht="14.25">
      <c r="B48" s="13"/>
      <c r="K48" s="12"/>
    </row>
    <row r="49" spans="2:11" s="11" customFormat="1" ht="14.25">
      <c r="B49" s="13"/>
      <c r="K49" s="12"/>
    </row>
    <row r="50" spans="2:11" s="11" customFormat="1" ht="14.25">
      <c r="B50" s="13"/>
      <c r="K50" s="12"/>
    </row>
    <row r="51" spans="2:11" s="11" customFormat="1" ht="14.25">
      <c r="B51" s="13"/>
      <c r="K51" s="12"/>
    </row>
    <row r="52" spans="2:11" s="11" customFormat="1" ht="14.25">
      <c r="B52" s="13"/>
      <c r="K52" s="12"/>
    </row>
    <row r="53" spans="2:11" s="11" customFormat="1" ht="14.25">
      <c r="B53" s="13"/>
      <c r="K53" s="12"/>
    </row>
    <row r="54" spans="2:11" s="11" customFormat="1" ht="14.25">
      <c r="B54" s="13"/>
      <c r="K54" s="12"/>
    </row>
    <row r="55" spans="2:11" s="11" customFormat="1" ht="14.25">
      <c r="B55" s="13"/>
      <c r="K55" s="12"/>
    </row>
    <row r="56" spans="2:11" s="11" customFormat="1" ht="14.25">
      <c r="B56" s="13"/>
      <c r="K56" s="12"/>
    </row>
    <row r="57" spans="2:11" s="11" customFormat="1" ht="14.25">
      <c r="B57" s="13"/>
      <c r="K57" s="12"/>
    </row>
    <row r="58" spans="2:11" s="11" customFormat="1" ht="14.25">
      <c r="B58" s="13"/>
      <c r="K58" s="12"/>
    </row>
    <row r="59" spans="2:11" s="11" customFormat="1" ht="14.25">
      <c r="B59" s="13"/>
      <c r="K59" s="12"/>
    </row>
  </sheetData>
  <sheetProtection/>
  <mergeCells count="6">
    <mergeCell ref="B38:J38"/>
    <mergeCell ref="B39:J39"/>
    <mergeCell ref="B5:J5"/>
    <mergeCell ref="B6:J6"/>
    <mergeCell ref="B36:J36"/>
    <mergeCell ref="B37:J37"/>
  </mergeCells>
  <hyperlinks>
    <hyperlink ref="B5" location="'1.Highlights'!A1" display="Performance highlights"/>
    <hyperlink ref="K5" location="'1.Highlights'!A1" display="'1.Highlights'!A1"/>
    <hyperlink ref="B6:J6" location="'2.PerShare'!A1" display="Ordinary share data"/>
    <hyperlink ref="K6" location="'2.PerShare'!A1" display="'2.PerShare'!A1"/>
    <hyperlink ref="C9" location="'3.NetInterest'!A1" display="Net interest income, average balances and rates"/>
    <hyperlink ref="C10" location="'4.NonInterest'!A1" display="Non-interest income"/>
    <hyperlink ref="C11" location="'5.Expenses'!A1" display="Expenses"/>
    <hyperlink ref="C12" location="'6.Allowances'!A1" display="Allowances for credit and other losses"/>
    <hyperlink ref="C13" location="'7.Loans'!A1" display="Customer Loans"/>
    <hyperlink ref="C14" location="'8.AFS'!A1" display="Funding Sources"/>
    <hyperlink ref="C15" location="'9.Deposits'!A1" display="Customer Deposits"/>
    <hyperlink ref="C17" location="'11.NPL,Coverage ratios'!Print_Area" display="Non-performing loan and coverage ratios"/>
    <hyperlink ref="C20" location="'14.Capital'!A1" display="Capital adequacy"/>
    <hyperlink ref="K9" location="'3.NetInterest'!A1" display="'3.NetInterest'!A1"/>
    <hyperlink ref="K10" location="'4.NonInterest'!A1" display="'4.NonInterest'!A1"/>
    <hyperlink ref="K11" location="'5.Expenses'!A1" display="'5.Expenses'!A1"/>
    <hyperlink ref="K12" location="'6.Allowances'!A1" display="'6.Allowances'!A1"/>
    <hyperlink ref="K13" location="'7.Loans'!A1" display="'7.Loans'!A1"/>
    <hyperlink ref="K14" location="'8.AFS'!A1" display="'8.AFS'!A1"/>
    <hyperlink ref="K15" location="'9.Deposits'!A1" display="'9.Deposits'!A1"/>
    <hyperlink ref="K17" location="'10.NPL,Coverage ratios'!A1" display="'10.NPL,Coverage ratios'!A1"/>
    <hyperlink ref="K20" location="'13.Capital'!A1" display="'13.Capital'!A1"/>
    <hyperlink ref="C23" location="'15.Mix'!Print_Area" display="Business and geographical mix"/>
    <hyperlink ref="K23" location="'14.Mix'!A1" display="'14.Mix'!A1"/>
    <hyperlink ref="C18" location="'12.NPA'!Print_Area" display="Non-performing assets"/>
    <hyperlink ref="K18" location="'11.NPA'!A1" display="'11.NPA'!A1"/>
    <hyperlink ref="C19" location="'13.CumulativeAllowances'!Print_Area" display="Cumulative loss allowances"/>
    <hyperlink ref="K19" location="'12.CumulativeAllowances'!A1" display="'12.CumulativeAllowances'!A1"/>
    <hyperlink ref="C25" location="'16.Consumer'!Print_Area" display="Consumer Banking/ Wealth Management"/>
    <hyperlink ref="K25" location="'15.Consumer'!A1" display="'15.Consumer'!A1"/>
    <hyperlink ref="C26" location="'17.Institutional'!Print_Area" display="Institutional Banking"/>
    <hyperlink ref="K26" location="'16.Institutional'!A1" display="'16.Institutional'!A1"/>
    <hyperlink ref="C27" location="'18.Treasury'!Print_Area" display="Treasury"/>
    <hyperlink ref="K27" location="'17.Treasury'!A1" display="'17.Treasury'!A1"/>
    <hyperlink ref="C28" location="'19.Others'!Print_Area" display="Others"/>
    <hyperlink ref="K28" location="'18.Others'!A1" display="'18.Others'!A1"/>
    <hyperlink ref="C30" location="'20.S''pore'!Print_Area" display="Singapore"/>
    <hyperlink ref="C31" location="'21.HK'!Print_Area" display="Hong Kong"/>
    <hyperlink ref="C32" location="'22.GreaterChina'!Print_Area" display="Rest of Greater China"/>
    <hyperlink ref="C33" location="'23.SSEA'!Print_Area" display="South and South-East Asia"/>
    <hyperlink ref="C34" location="'24.ROW'!Print_Area" display="Rest of World"/>
    <hyperlink ref="K30" location="'19.S''pore'!A1" display="'19.S''pore'!A1"/>
    <hyperlink ref="K31" location="'20.HK'!A1" display="'20.HK'!A1"/>
    <hyperlink ref="K32" location="'21.GreaterChina'!A1" display="'21.GreaterChina'!A1"/>
    <hyperlink ref="K33" location="'22.SSEA'!A1" display="'22.SSEA'!A1"/>
    <hyperlink ref="K34" location="'23.ROW'!A1" display="'23.ROW'!A1"/>
    <hyperlink ref="B36" location="'25.P&amp;L'!A1" display="Unaudited consolidated income statement"/>
    <hyperlink ref="B37" location="'25.BalSheet (new)'!Print_Area" display="Consolidated balance sheet (new presentation)"/>
    <hyperlink ref="B38" location="'27.CashFlow'!A1" display="Unaudited consolidated cash flow statement"/>
    <hyperlink ref="K36" location="'24.P&amp;L'!A1" display="'24.P&amp;L'!A1"/>
    <hyperlink ref="K37" location="'25.BalSheet (new)'!Print_Area" display="'25.BalSheet (new)'!Print_Area"/>
    <hyperlink ref="K38" location="'26.CashFlow'!A1" display="'26.CashFlow'!A1"/>
    <hyperlink ref="K39" location="'27.Legend'!A1" display="'27.Legend'!A1"/>
    <hyperlink ref="B36:J36" location="'25.P&amp;L'!Print_Area" display="Consolidated income statement"/>
    <hyperlink ref="B37:J37" location="'26.BalSheet'!Print_Area" display="Consolidated balance sheets"/>
    <hyperlink ref="B38:J38" location="'27.CashFlow'!Print_Area" display="Consolidated cash flow statement"/>
    <hyperlink ref="C16" location="'10. Debts issued'!A1" display="Debts issued"/>
    <hyperlink ref="B39:J39" location="'28.Legend'!A1" display="Legend of terms used"/>
  </hyperlinks>
  <printOptions/>
  <pageMargins left="0.75" right="0.75" top="0.67" bottom="1" header="0.5" footer="0.5"/>
  <pageSetup fitToHeight="1" fitToWidth="1" horizontalDpi="600" verticalDpi="600" orientation="landscape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M36"/>
  <sheetViews>
    <sheetView zoomScale="85" zoomScaleNormal="85" zoomScalePageLayoutView="0" workbookViewId="0" topLeftCell="A1">
      <pane xSplit="3" ySplit="3" topLeftCell="D4" activePane="bottomRight" state="frozen"/>
      <selection pane="topLeft" activeCell="R24" sqref="R24"/>
      <selection pane="topRight" activeCell="R24" sqref="R24"/>
      <selection pane="bottomLeft" activeCell="R24" sqref="R24"/>
      <selection pane="bottomRight" activeCell="M22" sqref="M22"/>
    </sheetView>
  </sheetViews>
  <sheetFormatPr defaultColWidth="9.140625" defaultRowHeight="12.75"/>
  <cols>
    <col min="1" max="1" width="2.140625" style="21" customWidth="1"/>
    <col min="2" max="2" width="2.28125" style="21" customWidth="1"/>
    <col min="3" max="3" width="38.140625" style="9" customWidth="1"/>
    <col min="4" max="7" width="11.28125" style="63" customWidth="1"/>
    <col min="8" max="8" width="10.28125" style="100" customWidth="1"/>
    <col min="9" max="9" width="9.140625" style="63" bestFit="1" customWidth="1"/>
    <col min="10" max="11" width="8.28125" style="63" customWidth="1"/>
    <col min="12" max="16384" width="9.140625" style="21" customWidth="1"/>
  </cols>
  <sheetData>
    <row r="1" spans="1:11" s="39" customFormat="1" ht="20.25">
      <c r="A1" s="38" t="s">
        <v>18</v>
      </c>
      <c r="D1" s="101"/>
      <c r="E1" s="101"/>
      <c r="F1" s="101"/>
      <c r="G1" s="101"/>
      <c r="H1" s="101"/>
      <c r="I1" s="101"/>
      <c r="J1" s="101"/>
      <c r="K1" s="101"/>
    </row>
    <row r="2" spans="1:11" s="41" customFormat="1" ht="45">
      <c r="A2" s="744" t="s">
        <v>58</v>
      </c>
      <c r="B2" s="744"/>
      <c r="C2" s="744"/>
      <c r="D2" s="522">
        <v>42522</v>
      </c>
      <c r="E2" s="522">
        <v>42614</v>
      </c>
      <c r="F2" s="522">
        <v>42705</v>
      </c>
      <c r="G2" s="522">
        <v>42795</v>
      </c>
      <c r="H2" s="523">
        <v>42887</v>
      </c>
      <c r="I2" s="522" t="s">
        <v>402</v>
      </c>
      <c r="J2" s="522" t="s">
        <v>403</v>
      </c>
      <c r="K2" s="522"/>
    </row>
    <row r="3" spans="1:11" s="23" customFormat="1" ht="6" customHeight="1">
      <c r="A3" s="8"/>
      <c r="D3" s="209"/>
      <c r="E3" s="209"/>
      <c r="F3" s="209"/>
      <c r="G3" s="209"/>
      <c r="H3" s="102"/>
      <c r="I3" s="16"/>
      <c r="J3" s="16"/>
      <c r="K3" s="16"/>
    </row>
    <row r="4" spans="1:11" s="23" customFormat="1" ht="14.25" customHeight="1">
      <c r="A4" s="37" t="s">
        <v>164</v>
      </c>
      <c r="D4" s="16"/>
      <c r="E4" s="16"/>
      <c r="F4" s="16"/>
      <c r="G4" s="16"/>
      <c r="H4" s="102"/>
      <c r="I4" s="16"/>
      <c r="J4" s="16"/>
      <c r="K4" s="16"/>
    </row>
    <row r="5" spans="1:11" s="17" customFormat="1" ht="15">
      <c r="A5" s="29" t="s">
        <v>18</v>
      </c>
      <c r="D5" s="16">
        <v>310098</v>
      </c>
      <c r="E5" s="16">
        <v>324310</v>
      </c>
      <c r="F5" s="16">
        <v>347446</v>
      </c>
      <c r="G5" s="16">
        <v>342452</v>
      </c>
      <c r="H5" s="270">
        <v>342886</v>
      </c>
      <c r="I5" s="258">
        <v>0.12673308960087226</v>
      </c>
      <c r="J5" s="258">
        <v>10.57343162484119</v>
      </c>
      <c r="K5" s="258"/>
    </row>
    <row r="6" spans="2:13" s="17" customFormat="1" ht="15">
      <c r="B6" s="29" t="s">
        <v>72</v>
      </c>
      <c r="D6" s="16">
        <v>142537</v>
      </c>
      <c r="E6" s="16">
        <v>149661</v>
      </c>
      <c r="F6" s="16">
        <v>152115</v>
      </c>
      <c r="G6" s="16">
        <v>153844</v>
      </c>
      <c r="H6" s="608">
        <v>152856</v>
      </c>
      <c r="I6" s="258">
        <v>-0.6422089909258744</v>
      </c>
      <c r="J6" s="258">
        <v>7.239523772774792</v>
      </c>
      <c r="K6" s="258"/>
      <c r="M6" s="260"/>
    </row>
    <row r="7" spans="2:11" ht="14.25">
      <c r="B7" s="33"/>
      <c r="C7" s="21" t="s">
        <v>82</v>
      </c>
      <c r="D7" s="99">
        <v>15349</v>
      </c>
      <c r="E7" s="99">
        <v>18283</v>
      </c>
      <c r="F7" s="99">
        <v>15814</v>
      </c>
      <c r="G7" s="99">
        <v>14680</v>
      </c>
      <c r="H7" s="609">
        <v>13603</v>
      </c>
      <c r="I7" s="248">
        <v>-7.336512261580386</v>
      </c>
      <c r="J7" s="248">
        <v>-11.375333897973805</v>
      </c>
      <c r="K7" s="248"/>
    </row>
    <row r="8" spans="2:11" ht="14.25">
      <c r="B8" s="33"/>
      <c r="C8" s="21" t="s">
        <v>83</v>
      </c>
      <c r="D8" s="99">
        <v>103414</v>
      </c>
      <c r="E8" s="99">
        <v>104539</v>
      </c>
      <c r="F8" s="99">
        <v>108761</v>
      </c>
      <c r="G8" s="99">
        <v>111882</v>
      </c>
      <c r="H8" s="609">
        <v>112853</v>
      </c>
      <c r="I8" s="248">
        <v>0.8678786578716791</v>
      </c>
      <c r="J8" s="248">
        <v>9.127390875510088</v>
      </c>
      <c r="K8" s="248"/>
    </row>
    <row r="9" spans="2:11" ht="14.25">
      <c r="B9" s="33"/>
      <c r="C9" s="21" t="s">
        <v>84</v>
      </c>
      <c r="D9" s="99">
        <v>23698</v>
      </c>
      <c r="E9" s="99">
        <v>26744</v>
      </c>
      <c r="F9" s="99">
        <v>27455</v>
      </c>
      <c r="G9" s="99">
        <v>27194</v>
      </c>
      <c r="H9" s="609">
        <v>26269</v>
      </c>
      <c r="I9" s="248">
        <v>-3.4014856218283485</v>
      </c>
      <c r="J9" s="248">
        <v>10.84901679466621</v>
      </c>
      <c r="K9" s="248"/>
    </row>
    <row r="10" spans="3:11" ht="14.25">
      <c r="C10" s="31" t="s">
        <v>26</v>
      </c>
      <c r="D10" s="99">
        <v>76</v>
      </c>
      <c r="E10" s="99">
        <v>95</v>
      </c>
      <c r="F10" s="99">
        <v>85</v>
      </c>
      <c r="G10" s="99">
        <v>88</v>
      </c>
      <c r="H10" s="610">
        <v>131</v>
      </c>
      <c r="I10" s="248">
        <v>48.86363636363635</v>
      </c>
      <c r="J10" s="248">
        <v>72.36842105263158</v>
      </c>
      <c r="K10" s="248"/>
    </row>
    <row r="11" spans="2:11" s="23" customFormat="1" ht="14.25" customHeight="1">
      <c r="B11" s="23" t="s">
        <v>74</v>
      </c>
      <c r="D11" s="16">
        <v>94195</v>
      </c>
      <c r="E11" s="16">
        <v>99299</v>
      </c>
      <c r="F11" s="16">
        <v>112107</v>
      </c>
      <c r="G11" s="16">
        <v>109125</v>
      </c>
      <c r="H11" s="608">
        <v>110536</v>
      </c>
      <c r="I11" s="258">
        <v>1.2930126002290931</v>
      </c>
      <c r="J11" s="258">
        <v>17.348054567652206</v>
      </c>
      <c r="K11" s="258"/>
    </row>
    <row r="12" spans="2:11" ht="14.25">
      <c r="B12" s="33"/>
      <c r="C12" s="21" t="s">
        <v>82</v>
      </c>
      <c r="D12" s="99">
        <v>51763</v>
      </c>
      <c r="E12" s="99">
        <v>55357</v>
      </c>
      <c r="F12" s="99">
        <v>63855</v>
      </c>
      <c r="G12" s="99">
        <v>62584</v>
      </c>
      <c r="H12" s="609">
        <v>62943</v>
      </c>
      <c r="I12" s="248">
        <v>0.5736290425667923</v>
      </c>
      <c r="J12" s="248">
        <v>21.598439039468342</v>
      </c>
      <c r="K12" s="248"/>
    </row>
    <row r="13" spans="2:11" ht="14.25">
      <c r="B13" s="33"/>
      <c r="C13" s="21" t="s">
        <v>83</v>
      </c>
      <c r="D13" s="99">
        <v>13996</v>
      </c>
      <c r="E13" s="99">
        <v>14560</v>
      </c>
      <c r="F13" s="99">
        <v>16793</v>
      </c>
      <c r="G13" s="99">
        <v>16996</v>
      </c>
      <c r="H13" s="609">
        <v>16735</v>
      </c>
      <c r="I13" s="248">
        <v>-1.5356554483407892</v>
      </c>
      <c r="J13" s="248">
        <v>19.56987710774507</v>
      </c>
      <c r="K13" s="248"/>
    </row>
    <row r="14" spans="2:11" ht="14.25">
      <c r="B14" s="33"/>
      <c r="C14" s="21" t="s">
        <v>84</v>
      </c>
      <c r="D14" s="99">
        <v>27246</v>
      </c>
      <c r="E14" s="99">
        <v>27618</v>
      </c>
      <c r="F14" s="99">
        <v>29731</v>
      </c>
      <c r="G14" s="99">
        <v>27575</v>
      </c>
      <c r="H14" s="609">
        <v>29165</v>
      </c>
      <c r="I14" s="248">
        <v>5.766092475067985</v>
      </c>
      <c r="J14" s="248">
        <v>7.043235704323569</v>
      </c>
      <c r="K14" s="248"/>
    </row>
    <row r="15" spans="3:11" ht="14.25">
      <c r="C15" s="31" t="s">
        <v>26</v>
      </c>
      <c r="D15" s="99">
        <v>1190</v>
      </c>
      <c r="E15" s="99">
        <v>1764</v>
      </c>
      <c r="F15" s="99">
        <v>1728</v>
      </c>
      <c r="G15" s="99">
        <v>1970</v>
      </c>
      <c r="H15" s="609">
        <v>1693</v>
      </c>
      <c r="I15" s="248">
        <v>-14.060913705583754</v>
      </c>
      <c r="J15" s="248">
        <v>42.268907563025216</v>
      </c>
      <c r="K15" s="248"/>
    </row>
    <row r="16" spans="2:11" s="17" customFormat="1" ht="15">
      <c r="B16" s="17" t="s">
        <v>73</v>
      </c>
      <c r="D16" s="16">
        <v>31084</v>
      </c>
      <c r="E16" s="16">
        <v>33451</v>
      </c>
      <c r="F16" s="16">
        <v>36234</v>
      </c>
      <c r="G16" s="16">
        <v>33134</v>
      </c>
      <c r="H16" s="608">
        <v>32954</v>
      </c>
      <c r="I16" s="258">
        <v>-0.5432486267881953</v>
      </c>
      <c r="J16" s="258">
        <v>6.0159567623214505</v>
      </c>
      <c r="K16" s="258"/>
    </row>
    <row r="17" spans="2:11" ht="14.25">
      <c r="B17" s="33"/>
      <c r="C17" s="21" t="s">
        <v>82</v>
      </c>
      <c r="D17" s="99">
        <v>15528</v>
      </c>
      <c r="E17" s="99">
        <v>16953</v>
      </c>
      <c r="F17" s="99">
        <v>17933</v>
      </c>
      <c r="G17" s="99">
        <v>15200</v>
      </c>
      <c r="H17" s="609">
        <v>13916</v>
      </c>
      <c r="I17" s="248">
        <v>-8.447368421052637</v>
      </c>
      <c r="J17" s="248">
        <v>-10.3812467800103</v>
      </c>
      <c r="K17" s="248"/>
    </row>
    <row r="18" spans="2:11" ht="14.25">
      <c r="B18" s="33"/>
      <c r="C18" s="21" t="s">
        <v>83</v>
      </c>
      <c r="D18" s="99">
        <v>8253</v>
      </c>
      <c r="E18" s="99">
        <v>8366</v>
      </c>
      <c r="F18" s="99">
        <v>9155</v>
      </c>
      <c r="G18" s="99">
        <v>8844</v>
      </c>
      <c r="H18" s="609">
        <v>9392</v>
      </c>
      <c r="I18" s="248">
        <v>6.196291270918142</v>
      </c>
      <c r="J18" s="248">
        <v>13.801042045316848</v>
      </c>
      <c r="K18" s="248"/>
    </row>
    <row r="19" spans="2:11" ht="14.25">
      <c r="B19" s="33"/>
      <c r="C19" s="21" t="s">
        <v>84</v>
      </c>
      <c r="D19" s="99">
        <v>6807</v>
      </c>
      <c r="E19" s="99">
        <v>7547</v>
      </c>
      <c r="F19" s="99">
        <v>8630</v>
      </c>
      <c r="G19" s="99">
        <v>8466</v>
      </c>
      <c r="H19" s="609">
        <v>9037</v>
      </c>
      <c r="I19" s="248">
        <v>6.744625561067807</v>
      </c>
      <c r="J19" s="248">
        <v>32.760393712354926</v>
      </c>
      <c r="K19" s="248"/>
    </row>
    <row r="20" spans="3:11" ht="14.25">
      <c r="C20" s="31" t="s">
        <v>26</v>
      </c>
      <c r="D20" s="99">
        <v>496</v>
      </c>
      <c r="E20" s="99">
        <v>585</v>
      </c>
      <c r="F20" s="99">
        <v>516</v>
      </c>
      <c r="G20" s="99">
        <v>624</v>
      </c>
      <c r="H20" s="610">
        <v>609</v>
      </c>
      <c r="I20" s="248">
        <v>-2.4038461538461564</v>
      </c>
      <c r="J20" s="248">
        <v>22.782258064516125</v>
      </c>
      <c r="K20" s="248"/>
    </row>
    <row r="21" spans="2:11" s="17" customFormat="1" ht="15">
      <c r="B21" s="17" t="s">
        <v>288</v>
      </c>
      <c r="D21" s="16">
        <v>8962</v>
      </c>
      <c r="E21" s="16">
        <v>9616</v>
      </c>
      <c r="F21" s="16">
        <v>9822</v>
      </c>
      <c r="G21" s="16">
        <v>9852</v>
      </c>
      <c r="H21" s="608">
        <v>10080</v>
      </c>
      <c r="I21" s="258">
        <v>2.3142509135200884</v>
      </c>
      <c r="J21" s="258">
        <v>12.474893996875691</v>
      </c>
      <c r="K21" s="258"/>
    </row>
    <row r="22" spans="2:11" ht="14.25">
      <c r="B22" s="33"/>
      <c r="C22" s="21" t="s">
        <v>82</v>
      </c>
      <c r="D22" s="99">
        <v>5864</v>
      </c>
      <c r="E22" s="99">
        <v>6897</v>
      </c>
      <c r="F22" s="99">
        <v>7096</v>
      </c>
      <c r="G22" s="99">
        <v>6851</v>
      </c>
      <c r="H22" s="609">
        <v>6798</v>
      </c>
      <c r="I22" s="248">
        <v>-0.7736096920157642</v>
      </c>
      <c r="J22" s="248">
        <v>15.92769440654842</v>
      </c>
      <c r="K22" s="248"/>
    </row>
    <row r="23" spans="2:11" ht="14.25">
      <c r="B23" s="33"/>
      <c r="C23" s="21" t="s">
        <v>83</v>
      </c>
      <c r="D23" s="99">
        <v>1646</v>
      </c>
      <c r="E23" s="99">
        <v>1139</v>
      </c>
      <c r="F23" s="99">
        <v>753</v>
      </c>
      <c r="G23" s="99">
        <v>925</v>
      </c>
      <c r="H23" s="609">
        <v>818</v>
      </c>
      <c r="I23" s="248">
        <v>-11.567567567567572</v>
      </c>
      <c r="J23" s="248">
        <v>-50.3037667071689</v>
      </c>
      <c r="K23" s="248"/>
    </row>
    <row r="24" spans="2:11" ht="14.25">
      <c r="B24" s="33"/>
      <c r="C24" s="21" t="s">
        <v>84</v>
      </c>
      <c r="D24" s="99">
        <v>1386</v>
      </c>
      <c r="E24" s="99">
        <v>1551</v>
      </c>
      <c r="F24" s="99">
        <v>1818</v>
      </c>
      <c r="G24" s="99">
        <v>1716</v>
      </c>
      <c r="H24" s="609">
        <v>1964</v>
      </c>
      <c r="I24" s="248">
        <v>14.452214452214452</v>
      </c>
      <c r="J24" s="248">
        <v>41.702741702741704</v>
      </c>
      <c r="K24" s="248"/>
    </row>
    <row r="25" spans="3:11" ht="14.25">
      <c r="C25" s="31" t="s">
        <v>26</v>
      </c>
      <c r="D25" s="99">
        <v>66</v>
      </c>
      <c r="E25" s="99">
        <v>29</v>
      </c>
      <c r="F25" s="99">
        <v>155</v>
      </c>
      <c r="G25" s="99">
        <v>360</v>
      </c>
      <c r="H25" s="610">
        <v>500</v>
      </c>
      <c r="I25" s="248">
        <v>38.888888888888886</v>
      </c>
      <c r="J25" s="248" t="s">
        <v>431</v>
      </c>
      <c r="K25" s="248"/>
    </row>
    <row r="26" spans="2:11" s="17" customFormat="1" ht="15">
      <c r="B26" s="17" t="s">
        <v>26</v>
      </c>
      <c r="D26" s="16">
        <v>33320</v>
      </c>
      <c r="E26" s="16">
        <v>32283</v>
      </c>
      <c r="F26" s="16">
        <v>37168</v>
      </c>
      <c r="G26" s="16">
        <v>36497</v>
      </c>
      <c r="H26" s="608">
        <v>36460</v>
      </c>
      <c r="I26" s="258">
        <v>-0.10137819546811588</v>
      </c>
      <c r="J26" s="258">
        <v>9.423769507803126</v>
      </c>
      <c r="K26" s="258"/>
    </row>
    <row r="27" spans="2:11" ht="14.25">
      <c r="B27" s="33"/>
      <c r="C27" s="21" t="s">
        <v>82</v>
      </c>
      <c r="D27" s="99">
        <v>21985</v>
      </c>
      <c r="E27" s="99">
        <v>22299</v>
      </c>
      <c r="F27" s="99">
        <v>25480</v>
      </c>
      <c r="G27" s="99">
        <v>25962</v>
      </c>
      <c r="H27" s="609">
        <v>25747</v>
      </c>
      <c r="I27" s="248">
        <v>-0.8281334257761341</v>
      </c>
      <c r="J27" s="248">
        <v>17.111667045712984</v>
      </c>
      <c r="K27" s="248"/>
    </row>
    <row r="28" spans="2:11" ht="14.25">
      <c r="B28" s="33"/>
      <c r="C28" s="21" t="s">
        <v>83</v>
      </c>
      <c r="D28" s="99">
        <v>4301</v>
      </c>
      <c r="E28" s="99">
        <v>4282</v>
      </c>
      <c r="F28" s="99">
        <v>5155</v>
      </c>
      <c r="G28" s="99">
        <v>4688</v>
      </c>
      <c r="H28" s="609">
        <v>4852</v>
      </c>
      <c r="I28" s="248">
        <v>3.4982935153583528</v>
      </c>
      <c r="J28" s="248">
        <v>12.810974192048352</v>
      </c>
      <c r="K28" s="248"/>
    </row>
    <row r="29" spans="2:11" ht="14.25">
      <c r="B29" s="33"/>
      <c r="C29" s="21" t="s">
        <v>84</v>
      </c>
      <c r="D29" s="99">
        <v>6186</v>
      </c>
      <c r="E29" s="99">
        <v>4846</v>
      </c>
      <c r="F29" s="99">
        <v>6350</v>
      </c>
      <c r="G29" s="99">
        <v>5744</v>
      </c>
      <c r="H29" s="609">
        <v>5710</v>
      </c>
      <c r="I29" s="248">
        <v>-0.5919220055710328</v>
      </c>
      <c r="J29" s="248">
        <v>-7.6947946977044985</v>
      </c>
      <c r="K29" s="248"/>
    </row>
    <row r="30" spans="3:11" ht="14.25">
      <c r="C30" s="31" t="s">
        <v>26</v>
      </c>
      <c r="D30" s="99">
        <v>848</v>
      </c>
      <c r="E30" s="99">
        <v>856</v>
      </c>
      <c r="F30" s="99">
        <v>183</v>
      </c>
      <c r="G30" s="99">
        <v>103</v>
      </c>
      <c r="H30" s="609">
        <v>151</v>
      </c>
      <c r="I30" s="248">
        <v>46.601941747572816</v>
      </c>
      <c r="J30" s="248">
        <v>-82.19339622641509</v>
      </c>
      <c r="K30" s="248"/>
    </row>
    <row r="31" spans="3:11" ht="14.25">
      <c r="C31" s="21"/>
      <c r="D31" s="99"/>
      <c r="E31" s="99"/>
      <c r="F31" s="99"/>
      <c r="G31" s="99"/>
      <c r="H31" s="289"/>
      <c r="I31" s="345"/>
      <c r="J31" s="345"/>
      <c r="K31" s="99"/>
    </row>
    <row r="32" spans="4:8" ht="14.25">
      <c r="D32" s="210"/>
      <c r="E32" s="210"/>
      <c r="F32" s="210"/>
      <c r="G32" s="210"/>
      <c r="H32" s="289"/>
    </row>
    <row r="33" spans="3:8" ht="14.25">
      <c r="C33" s="32"/>
      <c r="H33" s="289"/>
    </row>
    <row r="34" ht="14.25">
      <c r="H34" s="289"/>
    </row>
    <row r="35" ht="14.25">
      <c r="H35" s="289"/>
    </row>
    <row r="36" ht="14.25">
      <c r="H36" s="289"/>
    </row>
  </sheetData>
  <sheetProtection/>
  <mergeCells count="1">
    <mergeCell ref="A2:C2"/>
  </mergeCells>
  <hyperlinks>
    <hyperlink ref="A2" location="Index!A1" display="Back to Index"/>
  </hyperlinks>
  <printOptions/>
  <pageMargins left="0.25" right="0.26" top="1" bottom="1" header="0.5" footer="0.5"/>
  <pageSetup fitToHeight="1" fitToWidth="1" horizontalDpi="600" verticalDpi="600" orientation="portrait" scale="85" r:id="rId1"/>
  <headerFooter alignWithMargins="0">
    <oddFooter>&amp;L&amp;8&amp;Z&amp;F&amp;A&amp;R&amp;8&amp;D&amp;T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147"/>
  <sheetViews>
    <sheetView zoomScale="80" zoomScaleNormal="80" zoomScalePageLayoutView="0" workbookViewId="0" topLeftCell="A1">
      <pane xSplit="3" ySplit="3" topLeftCell="D4" activePane="bottomRight" state="frozen"/>
      <selection pane="topLeft" activeCell="R24" sqref="R24"/>
      <selection pane="topRight" activeCell="R24" sqref="R24"/>
      <selection pane="bottomLeft" activeCell="R24" sqref="R24"/>
      <selection pane="bottomRight" activeCell="M22" sqref="M22"/>
    </sheetView>
  </sheetViews>
  <sheetFormatPr defaultColWidth="9.140625" defaultRowHeight="12.75"/>
  <cols>
    <col min="1" max="1" width="2.140625" style="21" customWidth="1"/>
    <col min="2" max="2" width="3.140625" style="21" customWidth="1"/>
    <col min="3" max="3" width="57.28125" style="9" customWidth="1"/>
    <col min="4" max="5" width="11.28125" style="63" customWidth="1"/>
    <col min="6" max="7" width="10.57421875" style="63" customWidth="1"/>
    <col min="8" max="8" width="9.8515625" style="97" customWidth="1"/>
    <col min="9" max="9" width="9.57421875" style="63" customWidth="1"/>
    <col min="10" max="11" width="7.7109375" style="63" customWidth="1"/>
    <col min="12" max="16384" width="9.140625" style="21" customWidth="1"/>
  </cols>
  <sheetData>
    <row r="1" spans="1:11" s="39" customFormat="1" ht="20.25">
      <c r="A1" s="38" t="s">
        <v>272</v>
      </c>
      <c r="D1" s="101"/>
      <c r="E1" s="101"/>
      <c r="F1" s="101"/>
      <c r="G1" s="101"/>
      <c r="H1" s="101"/>
      <c r="I1" s="101"/>
      <c r="J1" s="101"/>
      <c r="K1" s="101"/>
    </row>
    <row r="2" spans="1:11" s="41" customFormat="1" ht="45">
      <c r="A2" s="744" t="s">
        <v>58</v>
      </c>
      <c r="B2" s="744"/>
      <c r="C2" s="744"/>
      <c r="D2" s="522">
        <v>42522</v>
      </c>
      <c r="E2" s="522">
        <v>42614</v>
      </c>
      <c r="F2" s="522">
        <v>42705</v>
      </c>
      <c r="G2" s="522">
        <v>42795</v>
      </c>
      <c r="H2" s="523">
        <v>42887</v>
      </c>
      <c r="I2" s="522" t="s">
        <v>402</v>
      </c>
      <c r="J2" s="522" t="s">
        <v>403</v>
      </c>
      <c r="K2" s="522"/>
    </row>
    <row r="3" spans="1:11" s="23" customFormat="1" ht="7.5" customHeight="1">
      <c r="A3" s="8"/>
      <c r="D3" s="16"/>
      <c r="E3" s="16"/>
      <c r="F3" s="16"/>
      <c r="G3" s="16"/>
      <c r="H3" s="102"/>
      <c r="I3" s="16"/>
      <c r="J3" s="16"/>
      <c r="K3" s="16"/>
    </row>
    <row r="4" spans="1:11" s="23" customFormat="1" ht="14.25" customHeight="1">
      <c r="A4" s="44" t="s">
        <v>273</v>
      </c>
      <c r="D4" s="16"/>
      <c r="E4" s="16"/>
      <c r="F4" s="369"/>
      <c r="G4" s="369"/>
      <c r="H4" s="288"/>
      <c r="I4" s="99"/>
      <c r="J4" s="16"/>
      <c r="K4" s="16"/>
    </row>
    <row r="5" spans="1:14" s="17" customFormat="1" ht="15">
      <c r="A5" s="29" t="s">
        <v>274</v>
      </c>
      <c r="D5" s="16">
        <v>38778</v>
      </c>
      <c r="E5" s="16">
        <v>32551</v>
      </c>
      <c r="F5" s="16">
        <v>30847</v>
      </c>
      <c r="G5" s="16">
        <v>33869</v>
      </c>
      <c r="H5" s="270">
        <v>36455</v>
      </c>
      <c r="I5" s="258">
        <v>7.63530071747025</v>
      </c>
      <c r="J5" s="258">
        <v>-5.990510083036771</v>
      </c>
      <c r="K5" s="258"/>
      <c r="L5" s="384"/>
      <c r="M5" s="361"/>
      <c r="N5" s="361"/>
    </row>
    <row r="6" spans="2:14" ht="15">
      <c r="B6" s="29"/>
      <c r="C6" s="103" t="s">
        <v>256</v>
      </c>
      <c r="D6" s="99">
        <v>4019</v>
      </c>
      <c r="E6" s="99">
        <v>3064</v>
      </c>
      <c r="F6" s="99">
        <v>3102</v>
      </c>
      <c r="G6" s="99">
        <v>2201</v>
      </c>
      <c r="H6" s="269">
        <v>2186</v>
      </c>
      <c r="I6" s="248">
        <v>-0.6815084052703368</v>
      </c>
      <c r="J6" s="248">
        <v>-45.608360288629015</v>
      </c>
      <c r="K6" s="248"/>
      <c r="L6" s="384"/>
      <c r="M6" s="361"/>
      <c r="N6" s="361"/>
    </row>
    <row r="7" spans="2:14" ht="15">
      <c r="B7" s="29"/>
      <c r="C7" s="103" t="s">
        <v>278</v>
      </c>
      <c r="D7" s="99">
        <v>6318</v>
      </c>
      <c r="E7" s="99">
        <v>6219</v>
      </c>
      <c r="F7" s="99">
        <v>6410</v>
      </c>
      <c r="G7" s="99">
        <v>4924</v>
      </c>
      <c r="H7" s="269">
        <v>5598</v>
      </c>
      <c r="I7" s="248">
        <v>13.688058489033317</v>
      </c>
      <c r="J7" s="248">
        <v>-11.396011396011396</v>
      </c>
      <c r="K7" s="248"/>
      <c r="L7" s="384"/>
      <c r="M7" s="361"/>
      <c r="N7" s="361"/>
    </row>
    <row r="8" spans="2:14" ht="15">
      <c r="B8" s="29"/>
      <c r="C8" s="103" t="s">
        <v>275</v>
      </c>
      <c r="D8" s="99">
        <v>18790</v>
      </c>
      <c r="E8" s="99">
        <v>12239</v>
      </c>
      <c r="F8" s="99">
        <v>11586</v>
      </c>
      <c r="G8" s="99">
        <v>15225</v>
      </c>
      <c r="H8" s="269">
        <v>17206</v>
      </c>
      <c r="I8" s="248">
        <v>13.011494252873558</v>
      </c>
      <c r="J8" s="248">
        <v>-8.43001596593933</v>
      </c>
      <c r="K8" s="248"/>
      <c r="L8" s="384"/>
      <c r="M8" s="361"/>
      <c r="N8" s="361"/>
    </row>
    <row r="9" spans="2:14" ht="15">
      <c r="B9" s="29"/>
      <c r="C9" s="103" t="s">
        <v>279</v>
      </c>
      <c r="D9" s="99">
        <v>1341</v>
      </c>
      <c r="E9" s="99">
        <v>2349</v>
      </c>
      <c r="F9" s="99">
        <v>2137</v>
      </c>
      <c r="G9" s="99">
        <v>2362</v>
      </c>
      <c r="H9" s="269">
        <v>2435</v>
      </c>
      <c r="I9" s="248">
        <v>3.0906011854360704</v>
      </c>
      <c r="J9" s="248">
        <v>81.58090976882923</v>
      </c>
      <c r="K9" s="248"/>
      <c r="L9" s="384"/>
      <c r="M9" s="361"/>
      <c r="N9" s="361"/>
    </row>
    <row r="10" spans="3:14" ht="14.25">
      <c r="C10" s="103" t="s">
        <v>280</v>
      </c>
      <c r="D10" s="99">
        <v>6194</v>
      </c>
      <c r="E10" s="99">
        <v>6528</v>
      </c>
      <c r="F10" s="99">
        <v>5385</v>
      </c>
      <c r="G10" s="99">
        <v>5854</v>
      </c>
      <c r="H10" s="269">
        <v>5704</v>
      </c>
      <c r="I10" s="248">
        <v>-2.5623505295524374</v>
      </c>
      <c r="J10" s="248">
        <v>-7.910881498224088</v>
      </c>
      <c r="K10" s="248"/>
      <c r="L10" s="384"/>
      <c r="M10" s="361"/>
      <c r="N10" s="361"/>
    </row>
    <row r="11" spans="3:14" ht="14.25">
      <c r="C11" s="19" t="s">
        <v>309</v>
      </c>
      <c r="D11" s="111">
        <v>2116</v>
      </c>
      <c r="E11" s="111">
        <v>2152</v>
      </c>
      <c r="F11" s="111">
        <v>2227</v>
      </c>
      <c r="G11" s="111">
        <v>3303</v>
      </c>
      <c r="H11" s="269">
        <v>3326</v>
      </c>
      <c r="I11" s="248">
        <v>0.6963366636391077</v>
      </c>
      <c r="J11" s="248">
        <v>57.183364839319474</v>
      </c>
      <c r="K11" s="248"/>
      <c r="L11" s="384"/>
      <c r="M11" s="361"/>
      <c r="N11" s="361"/>
    </row>
    <row r="12" spans="3:11" ht="15">
      <c r="C12" s="19"/>
      <c r="D12" s="125"/>
      <c r="E12" s="125"/>
      <c r="F12" s="99"/>
      <c r="G12" s="99"/>
      <c r="H12" s="289"/>
      <c r="I12" s="248"/>
      <c r="J12" s="258"/>
      <c r="K12" s="258"/>
    </row>
    <row r="13" spans="1:14" s="23" customFormat="1" ht="14.25" customHeight="1">
      <c r="A13" s="23" t="s">
        <v>274</v>
      </c>
      <c r="D13" s="16">
        <v>38778</v>
      </c>
      <c r="E13" s="16">
        <v>32551</v>
      </c>
      <c r="F13" s="16">
        <v>30847</v>
      </c>
      <c r="G13" s="16">
        <v>33869</v>
      </c>
      <c r="H13" s="270">
        <v>36455</v>
      </c>
      <c r="I13" s="258">
        <v>7.63530071747025</v>
      </c>
      <c r="J13" s="258">
        <v>-5.990510083036771</v>
      </c>
      <c r="K13" s="258"/>
      <c r="L13" s="384"/>
      <c r="M13" s="361"/>
      <c r="N13" s="361"/>
    </row>
    <row r="14" spans="2:14" ht="14.25">
      <c r="B14" s="19"/>
      <c r="C14" s="19" t="s">
        <v>276</v>
      </c>
      <c r="D14" s="99">
        <v>23952</v>
      </c>
      <c r="E14" s="99">
        <v>18312</v>
      </c>
      <c r="F14" s="99">
        <v>18405</v>
      </c>
      <c r="G14" s="99">
        <v>19969</v>
      </c>
      <c r="H14" s="269">
        <v>21187</v>
      </c>
      <c r="I14" s="248">
        <v>6.099454153938599</v>
      </c>
      <c r="J14" s="248">
        <v>-11.543921175684702</v>
      </c>
      <c r="K14" s="248"/>
      <c r="L14" s="384"/>
      <c r="M14" s="361"/>
      <c r="N14" s="361"/>
    </row>
    <row r="15" spans="2:14" ht="14.25">
      <c r="B15" s="19"/>
      <c r="C15" s="19" t="s">
        <v>277</v>
      </c>
      <c r="D15" s="99">
        <v>14826</v>
      </c>
      <c r="E15" s="99">
        <v>14239</v>
      </c>
      <c r="F15" s="99">
        <v>12442</v>
      </c>
      <c r="G15" s="99">
        <v>13900</v>
      </c>
      <c r="H15" s="269">
        <v>15268</v>
      </c>
      <c r="I15" s="248">
        <v>9.841726618705039</v>
      </c>
      <c r="J15" s="248">
        <v>2.9812491568865562</v>
      </c>
      <c r="K15" s="248"/>
      <c r="L15" s="384"/>
      <c r="M15" s="361"/>
      <c r="N15" s="361"/>
    </row>
    <row r="16" spans="4:11" ht="14.25">
      <c r="D16" s="99"/>
      <c r="E16" s="99"/>
      <c r="F16" s="99"/>
      <c r="G16" s="99"/>
      <c r="H16" s="289"/>
      <c r="I16" s="547"/>
      <c r="J16" s="548"/>
      <c r="K16" s="548"/>
    </row>
    <row r="17" spans="4:11" ht="14.25">
      <c r="D17" s="210"/>
      <c r="E17" s="210"/>
      <c r="F17" s="210"/>
      <c r="G17" s="210"/>
      <c r="H17" s="100"/>
      <c r="I17" s="99"/>
      <c r="J17" s="99"/>
      <c r="K17" s="99"/>
    </row>
    <row r="18" spans="4:11" ht="14.25">
      <c r="D18" s="210"/>
      <c r="E18" s="210"/>
      <c r="F18" s="210"/>
      <c r="G18" s="210"/>
      <c r="H18" s="100"/>
      <c r="I18" s="99"/>
      <c r="J18" s="99"/>
      <c r="K18" s="99"/>
    </row>
    <row r="19" spans="4:11" ht="14.25">
      <c r="D19" s="210"/>
      <c r="E19" s="210"/>
      <c r="F19" s="210"/>
      <c r="G19" s="210"/>
      <c r="H19" s="100"/>
      <c r="I19" s="99"/>
      <c r="J19" s="99"/>
      <c r="K19" s="99"/>
    </row>
    <row r="20" spans="4:11" ht="14.25">
      <c r="D20" s="210"/>
      <c r="E20" s="210"/>
      <c r="F20" s="210"/>
      <c r="G20" s="210"/>
      <c r="H20" s="289"/>
      <c r="I20" s="99"/>
      <c r="J20" s="99"/>
      <c r="K20" s="99"/>
    </row>
    <row r="21" spans="4:8" ht="14.25">
      <c r="D21" s="210"/>
      <c r="E21" s="210"/>
      <c r="F21" s="210"/>
      <c r="G21" s="210"/>
      <c r="H21" s="289"/>
    </row>
    <row r="22" spans="4:8" ht="14.25">
      <c r="D22" s="210"/>
      <c r="E22" s="210"/>
      <c r="F22" s="210"/>
      <c r="G22" s="210"/>
      <c r="H22" s="289"/>
    </row>
    <row r="23" spans="4:8" ht="14.25">
      <c r="D23" s="210"/>
      <c r="E23" s="210"/>
      <c r="F23" s="210"/>
      <c r="G23" s="210"/>
      <c r="H23" s="289"/>
    </row>
    <row r="24" ht="14.25">
      <c r="H24" s="289"/>
    </row>
    <row r="25" ht="14.25">
      <c r="H25" s="289"/>
    </row>
    <row r="26" ht="14.25">
      <c r="H26" s="289"/>
    </row>
    <row r="27" ht="14.25">
      <c r="H27" s="289"/>
    </row>
    <row r="28" ht="14.25">
      <c r="H28" s="289"/>
    </row>
    <row r="29" ht="14.25">
      <c r="H29" s="289"/>
    </row>
    <row r="30" ht="14.25">
      <c r="H30" s="289"/>
    </row>
    <row r="31" spans="1:8" s="63" customFormat="1" ht="14.25">
      <c r="A31" s="21"/>
      <c r="B31" s="21"/>
      <c r="C31" s="9"/>
      <c r="H31" s="289"/>
    </row>
    <row r="32" spans="1:8" s="63" customFormat="1" ht="14.25">
      <c r="A32" s="21"/>
      <c r="B32" s="21"/>
      <c r="C32" s="9"/>
      <c r="H32" s="289"/>
    </row>
    <row r="33" spans="1:8" s="63" customFormat="1" ht="14.25">
      <c r="A33" s="21"/>
      <c r="B33" s="21"/>
      <c r="C33" s="9"/>
      <c r="H33" s="289"/>
    </row>
    <row r="34" spans="1:8" s="63" customFormat="1" ht="14.25">
      <c r="A34" s="21"/>
      <c r="B34" s="21"/>
      <c r="C34" s="9"/>
      <c r="H34" s="289"/>
    </row>
    <row r="35" spans="1:8" s="63" customFormat="1" ht="14.25">
      <c r="A35" s="21"/>
      <c r="B35" s="21"/>
      <c r="C35" s="9"/>
      <c r="H35" s="289"/>
    </row>
    <row r="36" spans="1:8" s="63" customFormat="1" ht="14.25">
      <c r="A36" s="21"/>
      <c r="B36" s="21"/>
      <c r="C36" s="9"/>
      <c r="H36" s="289"/>
    </row>
    <row r="37" spans="1:8" s="63" customFormat="1" ht="14.25">
      <c r="A37" s="21"/>
      <c r="B37" s="21"/>
      <c r="C37" s="9"/>
      <c r="H37" s="289"/>
    </row>
    <row r="38" spans="1:8" s="63" customFormat="1" ht="14.25">
      <c r="A38" s="21"/>
      <c r="B38" s="21"/>
      <c r="C38" s="9"/>
      <c r="H38" s="289"/>
    </row>
    <row r="39" spans="1:8" s="63" customFormat="1" ht="14.25">
      <c r="A39" s="21"/>
      <c r="B39" s="21"/>
      <c r="C39" s="9"/>
      <c r="H39" s="289"/>
    </row>
    <row r="40" spans="1:8" s="63" customFormat="1" ht="14.25">
      <c r="A40" s="21"/>
      <c r="B40" s="21"/>
      <c r="C40" s="9"/>
      <c r="H40" s="246"/>
    </row>
    <row r="41" spans="1:8" s="63" customFormat="1" ht="14.25">
      <c r="A41" s="21"/>
      <c r="B41" s="21"/>
      <c r="C41" s="9"/>
      <c r="H41" s="246"/>
    </row>
    <row r="42" spans="1:8" s="63" customFormat="1" ht="14.25">
      <c r="A42" s="21"/>
      <c r="B42" s="21"/>
      <c r="C42" s="9"/>
      <c r="H42" s="246"/>
    </row>
    <row r="43" spans="1:8" s="63" customFormat="1" ht="14.25">
      <c r="A43" s="21"/>
      <c r="B43" s="21"/>
      <c r="C43" s="9"/>
      <c r="H43" s="246"/>
    </row>
    <row r="44" spans="1:8" s="63" customFormat="1" ht="14.25">
      <c r="A44" s="21"/>
      <c r="B44" s="21"/>
      <c r="C44" s="9"/>
      <c r="H44" s="246"/>
    </row>
    <row r="45" spans="1:8" s="63" customFormat="1" ht="14.25">
      <c r="A45" s="21"/>
      <c r="B45" s="21"/>
      <c r="C45" s="9"/>
      <c r="H45" s="246"/>
    </row>
    <row r="46" spans="1:8" s="63" customFormat="1" ht="14.25">
      <c r="A46" s="21"/>
      <c r="B46" s="21"/>
      <c r="C46" s="9"/>
      <c r="H46" s="246"/>
    </row>
    <row r="47" spans="1:8" s="63" customFormat="1" ht="14.25">
      <c r="A47" s="21"/>
      <c r="B47" s="21"/>
      <c r="C47" s="9"/>
      <c r="H47" s="246"/>
    </row>
    <row r="48" spans="1:8" s="63" customFormat="1" ht="14.25">
      <c r="A48" s="21"/>
      <c r="B48" s="21"/>
      <c r="C48" s="9"/>
      <c r="H48" s="246"/>
    </row>
    <row r="49" spans="1:8" s="63" customFormat="1" ht="14.25">
      <c r="A49" s="21"/>
      <c r="B49" s="21"/>
      <c r="C49" s="9"/>
      <c r="H49" s="246"/>
    </row>
    <row r="50" spans="1:8" s="63" customFormat="1" ht="14.25">
      <c r="A50" s="21"/>
      <c r="B50" s="21"/>
      <c r="C50" s="9"/>
      <c r="H50" s="246"/>
    </row>
    <row r="51" spans="1:8" s="63" customFormat="1" ht="14.25">
      <c r="A51" s="21"/>
      <c r="B51" s="21"/>
      <c r="C51" s="9"/>
      <c r="H51" s="246"/>
    </row>
    <row r="52" spans="1:8" s="63" customFormat="1" ht="14.25">
      <c r="A52" s="21"/>
      <c r="B52" s="21"/>
      <c r="C52" s="9"/>
      <c r="H52" s="246"/>
    </row>
    <row r="53" spans="1:8" s="63" customFormat="1" ht="14.25">
      <c r="A53" s="21"/>
      <c r="B53" s="21"/>
      <c r="C53" s="9"/>
      <c r="H53" s="246"/>
    </row>
    <row r="54" spans="1:8" s="63" customFormat="1" ht="14.25">
      <c r="A54" s="21"/>
      <c r="B54" s="21"/>
      <c r="C54" s="9"/>
      <c r="H54" s="246"/>
    </row>
    <row r="55" spans="1:8" s="63" customFormat="1" ht="14.25">
      <c r="A55" s="21"/>
      <c r="B55" s="21"/>
      <c r="C55" s="9"/>
      <c r="H55" s="246"/>
    </row>
    <row r="56" spans="1:8" s="63" customFormat="1" ht="14.25">
      <c r="A56" s="21"/>
      <c r="B56" s="21"/>
      <c r="C56" s="9"/>
      <c r="H56" s="246"/>
    </row>
    <row r="57" spans="1:8" s="63" customFormat="1" ht="14.25">
      <c r="A57" s="21"/>
      <c r="B57" s="21"/>
      <c r="C57" s="9"/>
      <c r="H57" s="246"/>
    </row>
    <row r="58" spans="1:8" s="63" customFormat="1" ht="14.25">
      <c r="A58" s="21"/>
      <c r="B58" s="21"/>
      <c r="C58" s="9"/>
      <c r="H58" s="246"/>
    </row>
    <row r="59" spans="1:8" s="63" customFormat="1" ht="14.25">
      <c r="A59" s="21"/>
      <c r="B59" s="21"/>
      <c r="C59" s="9"/>
      <c r="H59" s="246"/>
    </row>
    <row r="60" spans="1:8" s="63" customFormat="1" ht="14.25">
      <c r="A60" s="21"/>
      <c r="B60" s="21"/>
      <c r="C60" s="9"/>
      <c r="H60" s="246"/>
    </row>
    <row r="61" spans="1:8" s="63" customFormat="1" ht="14.25">
      <c r="A61" s="21"/>
      <c r="B61" s="21"/>
      <c r="C61" s="9"/>
      <c r="H61" s="246"/>
    </row>
    <row r="62" spans="1:8" s="63" customFormat="1" ht="14.25">
      <c r="A62" s="21"/>
      <c r="B62" s="21"/>
      <c r="C62" s="9"/>
      <c r="H62" s="246"/>
    </row>
    <row r="63" spans="1:8" s="63" customFormat="1" ht="14.25">
      <c r="A63" s="21"/>
      <c r="B63" s="21"/>
      <c r="C63" s="9"/>
      <c r="H63" s="246"/>
    </row>
    <row r="64" spans="1:8" s="63" customFormat="1" ht="14.25">
      <c r="A64" s="21"/>
      <c r="B64" s="21"/>
      <c r="C64" s="9"/>
      <c r="H64" s="246"/>
    </row>
    <row r="65" spans="1:8" s="63" customFormat="1" ht="14.25">
      <c r="A65" s="21"/>
      <c r="B65" s="21"/>
      <c r="C65" s="9"/>
      <c r="H65" s="246"/>
    </row>
    <row r="66" spans="1:8" s="63" customFormat="1" ht="14.25">
      <c r="A66" s="21"/>
      <c r="B66" s="21"/>
      <c r="C66" s="9"/>
      <c r="H66" s="246"/>
    </row>
    <row r="67" spans="1:8" s="63" customFormat="1" ht="14.25">
      <c r="A67" s="21"/>
      <c r="B67" s="21"/>
      <c r="C67" s="9"/>
      <c r="H67" s="246"/>
    </row>
    <row r="68" spans="1:8" s="63" customFormat="1" ht="14.25">
      <c r="A68" s="21"/>
      <c r="B68" s="21"/>
      <c r="C68" s="9"/>
      <c r="H68" s="246"/>
    </row>
    <row r="69" spans="1:8" s="63" customFormat="1" ht="14.25">
      <c r="A69" s="21"/>
      <c r="B69" s="21"/>
      <c r="C69" s="9"/>
      <c r="H69" s="246"/>
    </row>
    <row r="70" spans="1:8" s="63" customFormat="1" ht="14.25">
      <c r="A70" s="21"/>
      <c r="B70" s="21"/>
      <c r="C70" s="9"/>
      <c r="H70" s="246"/>
    </row>
    <row r="71" spans="1:8" s="63" customFormat="1" ht="14.25">
      <c r="A71" s="21"/>
      <c r="B71" s="21"/>
      <c r="C71" s="9"/>
      <c r="H71" s="246"/>
    </row>
    <row r="72" spans="1:8" s="63" customFormat="1" ht="14.25">
      <c r="A72" s="21"/>
      <c r="B72" s="21"/>
      <c r="C72" s="9"/>
      <c r="H72" s="246"/>
    </row>
    <row r="73" spans="1:8" s="63" customFormat="1" ht="14.25">
      <c r="A73" s="21"/>
      <c r="B73" s="21"/>
      <c r="C73" s="9"/>
      <c r="H73" s="246"/>
    </row>
    <row r="74" spans="1:8" s="63" customFormat="1" ht="14.25">
      <c r="A74" s="21"/>
      <c r="B74" s="21"/>
      <c r="C74" s="9"/>
      <c r="H74" s="246"/>
    </row>
    <row r="75" spans="1:8" s="63" customFormat="1" ht="14.25">
      <c r="A75" s="21"/>
      <c r="B75" s="21"/>
      <c r="C75" s="9"/>
      <c r="H75" s="246"/>
    </row>
    <row r="76" spans="1:8" s="63" customFormat="1" ht="14.25">
      <c r="A76" s="21"/>
      <c r="B76" s="21"/>
      <c r="C76" s="9"/>
      <c r="H76" s="246"/>
    </row>
    <row r="77" spans="1:8" s="63" customFormat="1" ht="14.25">
      <c r="A77" s="21"/>
      <c r="B77" s="21"/>
      <c r="C77" s="9"/>
      <c r="H77" s="246"/>
    </row>
    <row r="78" spans="1:8" s="63" customFormat="1" ht="14.25">
      <c r="A78" s="21"/>
      <c r="B78" s="21"/>
      <c r="C78" s="9"/>
      <c r="H78" s="246"/>
    </row>
    <row r="79" spans="1:8" s="63" customFormat="1" ht="14.25">
      <c r="A79" s="21"/>
      <c r="B79" s="21"/>
      <c r="C79" s="9"/>
      <c r="H79" s="246"/>
    </row>
    <row r="80" spans="1:8" s="63" customFormat="1" ht="14.25">
      <c r="A80" s="21"/>
      <c r="B80" s="21"/>
      <c r="C80" s="9"/>
      <c r="H80" s="246"/>
    </row>
    <row r="81" spans="1:8" s="63" customFormat="1" ht="14.25">
      <c r="A81" s="21"/>
      <c r="B81" s="21"/>
      <c r="C81" s="9"/>
      <c r="H81" s="246"/>
    </row>
    <row r="82" spans="1:8" s="63" customFormat="1" ht="14.25">
      <c r="A82" s="21"/>
      <c r="B82" s="21"/>
      <c r="C82" s="9"/>
      <c r="H82" s="246"/>
    </row>
    <row r="83" spans="1:8" s="63" customFormat="1" ht="14.25">
      <c r="A83" s="21"/>
      <c r="B83" s="21"/>
      <c r="C83" s="9"/>
      <c r="H83" s="246"/>
    </row>
    <row r="84" spans="1:8" s="63" customFormat="1" ht="14.25">
      <c r="A84" s="21"/>
      <c r="B84" s="21"/>
      <c r="C84" s="9"/>
      <c r="H84" s="246"/>
    </row>
    <row r="85" spans="1:8" s="63" customFormat="1" ht="14.25">
      <c r="A85" s="21"/>
      <c r="B85" s="21"/>
      <c r="C85" s="9"/>
      <c r="H85" s="246"/>
    </row>
    <row r="86" spans="1:8" s="63" customFormat="1" ht="14.25">
      <c r="A86" s="21"/>
      <c r="B86" s="21"/>
      <c r="C86" s="9"/>
      <c r="H86" s="246"/>
    </row>
    <row r="87" spans="1:8" s="63" customFormat="1" ht="14.25">
      <c r="A87" s="21"/>
      <c r="B87" s="21"/>
      <c r="C87" s="9"/>
      <c r="H87" s="246"/>
    </row>
    <row r="88" spans="1:8" s="63" customFormat="1" ht="14.25">
      <c r="A88" s="21"/>
      <c r="B88" s="21"/>
      <c r="C88" s="9"/>
      <c r="H88" s="246"/>
    </row>
    <row r="89" spans="1:8" s="63" customFormat="1" ht="14.25">
      <c r="A89" s="21"/>
      <c r="B89" s="21"/>
      <c r="C89" s="9"/>
      <c r="H89" s="246"/>
    </row>
    <row r="90" spans="1:8" s="63" customFormat="1" ht="14.25">
      <c r="A90" s="21"/>
      <c r="B90" s="21"/>
      <c r="C90" s="9"/>
      <c r="H90" s="246"/>
    </row>
    <row r="91" spans="1:8" s="63" customFormat="1" ht="14.25">
      <c r="A91" s="21"/>
      <c r="B91" s="21"/>
      <c r="C91" s="9"/>
      <c r="H91" s="246"/>
    </row>
    <row r="92" spans="1:8" s="63" customFormat="1" ht="14.25">
      <c r="A92" s="21"/>
      <c r="B92" s="21"/>
      <c r="C92" s="9"/>
      <c r="H92" s="246"/>
    </row>
    <row r="93" spans="1:8" s="63" customFormat="1" ht="14.25">
      <c r="A93" s="21"/>
      <c r="B93" s="21"/>
      <c r="C93" s="9"/>
      <c r="H93" s="246"/>
    </row>
    <row r="94" spans="1:8" s="63" customFormat="1" ht="14.25">
      <c r="A94" s="21"/>
      <c r="B94" s="21"/>
      <c r="C94" s="9"/>
      <c r="H94" s="246"/>
    </row>
    <row r="95" spans="1:8" s="63" customFormat="1" ht="14.25">
      <c r="A95" s="21"/>
      <c r="B95" s="21"/>
      <c r="C95" s="9"/>
      <c r="H95" s="246"/>
    </row>
    <row r="96" spans="1:8" s="63" customFormat="1" ht="14.25">
      <c r="A96" s="21"/>
      <c r="B96" s="21"/>
      <c r="C96" s="9"/>
      <c r="H96" s="246"/>
    </row>
    <row r="97" spans="1:8" s="63" customFormat="1" ht="14.25">
      <c r="A97" s="21"/>
      <c r="B97" s="21"/>
      <c r="C97" s="9"/>
      <c r="H97" s="246"/>
    </row>
    <row r="98" spans="1:8" s="63" customFormat="1" ht="14.25">
      <c r="A98" s="21"/>
      <c r="B98" s="21"/>
      <c r="C98" s="9"/>
      <c r="H98" s="246"/>
    </row>
    <row r="99" spans="1:8" s="63" customFormat="1" ht="14.25">
      <c r="A99" s="21"/>
      <c r="B99" s="21"/>
      <c r="C99" s="9"/>
      <c r="H99" s="246"/>
    </row>
    <row r="100" spans="1:8" s="63" customFormat="1" ht="14.25">
      <c r="A100" s="21"/>
      <c r="B100" s="21"/>
      <c r="C100" s="9"/>
      <c r="H100" s="246"/>
    </row>
    <row r="101" spans="1:8" s="63" customFormat="1" ht="14.25">
      <c r="A101" s="21"/>
      <c r="B101" s="21"/>
      <c r="C101" s="9"/>
      <c r="H101" s="246"/>
    </row>
    <row r="102" spans="1:8" s="63" customFormat="1" ht="14.25">
      <c r="A102" s="21"/>
      <c r="B102" s="21"/>
      <c r="C102" s="9"/>
      <c r="H102" s="246"/>
    </row>
    <row r="103" spans="1:8" s="63" customFormat="1" ht="14.25">
      <c r="A103" s="21"/>
      <c r="B103" s="21"/>
      <c r="C103" s="9"/>
      <c r="H103" s="246"/>
    </row>
    <row r="104" spans="1:8" s="63" customFormat="1" ht="14.25">
      <c r="A104" s="21"/>
      <c r="B104" s="21"/>
      <c r="C104" s="9"/>
      <c r="H104" s="246"/>
    </row>
    <row r="105" spans="1:8" s="63" customFormat="1" ht="14.25">
      <c r="A105" s="21"/>
      <c r="B105" s="21"/>
      <c r="C105" s="9"/>
      <c r="H105" s="246"/>
    </row>
    <row r="106" spans="1:8" s="63" customFormat="1" ht="14.25">
      <c r="A106" s="21"/>
      <c r="B106" s="21"/>
      <c r="C106" s="9"/>
      <c r="H106" s="246"/>
    </row>
    <row r="107" spans="1:8" s="63" customFormat="1" ht="14.25">
      <c r="A107" s="21"/>
      <c r="B107" s="21"/>
      <c r="C107" s="9"/>
      <c r="H107" s="246"/>
    </row>
    <row r="108" spans="1:8" s="63" customFormat="1" ht="14.25">
      <c r="A108" s="21"/>
      <c r="B108" s="21"/>
      <c r="C108" s="9"/>
      <c r="H108" s="246"/>
    </row>
    <row r="109" spans="1:8" s="63" customFormat="1" ht="14.25">
      <c r="A109" s="21"/>
      <c r="B109" s="21"/>
      <c r="C109" s="9"/>
      <c r="H109" s="246"/>
    </row>
    <row r="110" spans="1:8" s="63" customFormat="1" ht="14.25">
      <c r="A110" s="21"/>
      <c r="B110" s="21"/>
      <c r="C110" s="9"/>
      <c r="H110" s="246"/>
    </row>
    <row r="111" spans="1:8" s="63" customFormat="1" ht="14.25">
      <c r="A111" s="21"/>
      <c r="B111" s="21"/>
      <c r="C111" s="9"/>
      <c r="H111" s="246"/>
    </row>
    <row r="112" spans="1:8" s="63" customFormat="1" ht="14.25">
      <c r="A112" s="21"/>
      <c r="B112" s="21"/>
      <c r="C112" s="9"/>
      <c r="H112" s="246"/>
    </row>
    <row r="113" spans="1:8" s="63" customFormat="1" ht="14.25">
      <c r="A113" s="21"/>
      <c r="B113" s="21"/>
      <c r="C113" s="9"/>
      <c r="H113" s="246"/>
    </row>
    <row r="114" spans="1:8" s="63" customFormat="1" ht="14.25">
      <c r="A114" s="21"/>
      <c r="B114" s="21"/>
      <c r="C114" s="9"/>
      <c r="H114" s="246"/>
    </row>
    <row r="115" spans="1:8" s="63" customFormat="1" ht="14.25">
      <c r="A115" s="21"/>
      <c r="B115" s="21"/>
      <c r="C115" s="9"/>
      <c r="H115" s="246"/>
    </row>
    <row r="116" spans="1:8" s="63" customFormat="1" ht="14.25">
      <c r="A116" s="21"/>
      <c r="B116" s="21"/>
      <c r="C116" s="9"/>
      <c r="H116" s="246"/>
    </row>
    <row r="117" spans="1:8" s="63" customFormat="1" ht="14.25">
      <c r="A117" s="21"/>
      <c r="B117" s="21"/>
      <c r="C117" s="9"/>
      <c r="H117" s="246"/>
    </row>
    <row r="118" spans="1:8" s="63" customFormat="1" ht="14.25">
      <c r="A118" s="21"/>
      <c r="B118" s="21"/>
      <c r="C118" s="9"/>
      <c r="H118" s="246"/>
    </row>
    <row r="119" spans="1:8" s="63" customFormat="1" ht="14.25">
      <c r="A119" s="21"/>
      <c r="B119" s="21"/>
      <c r="C119" s="9"/>
      <c r="H119" s="246"/>
    </row>
    <row r="120" spans="1:8" s="63" customFormat="1" ht="14.25">
      <c r="A120" s="21"/>
      <c r="B120" s="21"/>
      <c r="C120" s="9"/>
      <c r="H120" s="246"/>
    </row>
    <row r="121" spans="1:8" s="63" customFormat="1" ht="14.25">
      <c r="A121" s="21"/>
      <c r="B121" s="21"/>
      <c r="C121" s="9"/>
      <c r="H121" s="246"/>
    </row>
    <row r="122" spans="1:8" s="63" customFormat="1" ht="14.25">
      <c r="A122" s="21"/>
      <c r="B122" s="21"/>
      <c r="C122" s="9"/>
      <c r="H122" s="246"/>
    </row>
    <row r="123" spans="1:8" s="63" customFormat="1" ht="14.25">
      <c r="A123" s="21"/>
      <c r="B123" s="21"/>
      <c r="C123" s="9"/>
      <c r="H123" s="246"/>
    </row>
    <row r="124" spans="1:8" s="63" customFormat="1" ht="14.25">
      <c r="A124" s="21"/>
      <c r="B124" s="21"/>
      <c r="C124" s="9"/>
      <c r="H124" s="246"/>
    </row>
    <row r="125" spans="1:8" s="63" customFormat="1" ht="14.25">
      <c r="A125" s="21"/>
      <c r="B125" s="21"/>
      <c r="C125" s="9"/>
      <c r="H125" s="246"/>
    </row>
    <row r="126" spans="1:8" s="63" customFormat="1" ht="14.25">
      <c r="A126" s="21"/>
      <c r="B126" s="21"/>
      <c r="C126" s="9"/>
      <c r="H126" s="246"/>
    </row>
    <row r="127" spans="1:8" s="63" customFormat="1" ht="14.25">
      <c r="A127" s="21"/>
      <c r="B127" s="21"/>
      <c r="C127" s="9"/>
      <c r="H127" s="246"/>
    </row>
    <row r="128" spans="1:8" s="63" customFormat="1" ht="14.25">
      <c r="A128" s="21"/>
      <c r="B128" s="21"/>
      <c r="C128" s="9"/>
      <c r="H128" s="246"/>
    </row>
    <row r="129" spans="1:8" s="63" customFormat="1" ht="14.25">
      <c r="A129" s="21"/>
      <c r="B129" s="21"/>
      <c r="C129" s="9"/>
      <c r="H129" s="246"/>
    </row>
    <row r="130" spans="1:8" s="63" customFormat="1" ht="14.25">
      <c r="A130" s="21"/>
      <c r="B130" s="21"/>
      <c r="C130" s="9"/>
      <c r="H130" s="246"/>
    </row>
    <row r="131" spans="1:8" s="63" customFormat="1" ht="14.25">
      <c r="A131" s="21"/>
      <c r="B131" s="21"/>
      <c r="C131" s="9"/>
      <c r="H131" s="246"/>
    </row>
    <row r="132" spans="1:8" s="63" customFormat="1" ht="14.25">
      <c r="A132" s="21"/>
      <c r="B132" s="21"/>
      <c r="C132" s="9"/>
      <c r="H132" s="246"/>
    </row>
    <row r="133" spans="1:8" s="63" customFormat="1" ht="14.25">
      <c r="A133" s="21"/>
      <c r="B133" s="21"/>
      <c r="C133" s="9"/>
      <c r="H133" s="246"/>
    </row>
    <row r="134" spans="1:8" s="63" customFormat="1" ht="14.25">
      <c r="A134" s="21"/>
      <c r="B134" s="21"/>
      <c r="C134" s="9"/>
      <c r="H134" s="246"/>
    </row>
    <row r="135" spans="1:8" s="63" customFormat="1" ht="14.25">
      <c r="A135" s="21"/>
      <c r="B135" s="21"/>
      <c r="C135" s="9"/>
      <c r="H135" s="246"/>
    </row>
    <row r="136" spans="1:8" s="63" customFormat="1" ht="14.25">
      <c r="A136" s="21"/>
      <c r="B136" s="21"/>
      <c r="C136" s="9"/>
      <c r="H136" s="246"/>
    </row>
    <row r="137" spans="1:8" s="63" customFormat="1" ht="14.25">
      <c r="A137" s="21"/>
      <c r="B137" s="21"/>
      <c r="C137" s="9"/>
      <c r="H137" s="246"/>
    </row>
    <row r="138" spans="1:8" s="63" customFormat="1" ht="14.25">
      <c r="A138" s="21"/>
      <c r="B138" s="21"/>
      <c r="C138" s="9"/>
      <c r="H138" s="246"/>
    </row>
    <row r="139" spans="1:8" s="63" customFormat="1" ht="14.25">
      <c r="A139" s="21"/>
      <c r="B139" s="21"/>
      <c r="C139" s="9"/>
      <c r="H139" s="246"/>
    </row>
    <row r="140" spans="1:8" s="63" customFormat="1" ht="14.25">
      <c r="A140" s="21"/>
      <c r="B140" s="21"/>
      <c r="C140" s="9"/>
      <c r="H140" s="246"/>
    </row>
    <row r="141" spans="1:8" s="63" customFormat="1" ht="14.25">
      <c r="A141" s="21"/>
      <c r="B141" s="21"/>
      <c r="C141" s="9"/>
      <c r="H141" s="246"/>
    </row>
    <row r="142" spans="1:8" s="63" customFormat="1" ht="14.25">
      <c r="A142" s="21"/>
      <c r="B142" s="21"/>
      <c r="C142" s="9"/>
      <c r="H142" s="246"/>
    </row>
    <row r="143" spans="1:8" s="63" customFormat="1" ht="14.25">
      <c r="A143" s="21"/>
      <c r="B143" s="21"/>
      <c r="C143" s="9"/>
      <c r="H143" s="246"/>
    </row>
    <row r="144" spans="1:8" s="63" customFormat="1" ht="14.25">
      <c r="A144" s="21"/>
      <c r="B144" s="21"/>
      <c r="C144" s="9"/>
      <c r="H144" s="246"/>
    </row>
    <row r="145" spans="1:8" s="63" customFormat="1" ht="14.25">
      <c r="A145" s="21"/>
      <c r="B145" s="21"/>
      <c r="C145" s="9"/>
      <c r="H145" s="262"/>
    </row>
    <row r="146" spans="1:8" s="63" customFormat="1" ht="14.25">
      <c r="A146" s="21"/>
      <c r="B146" s="21"/>
      <c r="C146" s="9"/>
      <c r="H146" s="262"/>
    </row>
    <row r="147" spans="1:8" s="63" customFormat="1" ht="14.25">
      <c r="A147" s="21"/>
      <c r="B147" s="21"/>
      <c r="C147" s="9"/>
      <c r="H147" s="262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L147"/>
  <sheetViews>
    <sheetView zoomScale="80" zoomScaleNormal="80" zoomScaleSheetLayoutView="80" zoomScalePageLayoutView="0" workbookViewId="0" topLeftCell="A1">
      <pane xSplit="3" ySplit="3" topLeftCell="D4" activePane="bottomRight" state="frozen"/>
      <selection pane="topLeft" activeCell="R24" sqref="R24"/>
      <selection pane="topRight" activeCell="R24" sqref="R24"/>
      <selection pane="bottomLeft" activeCell="R24" sqref="R24"/>
      <selection pane="bottomRight" activeCell="K18" sqref="K18"/>
    </sheetView>
  </sheetViews>
  <sheetFormatPr defaultColWidth="9.140625" defaultRowHeight="12.75"/>
  <cols>
    <col min="1" max="1" width="3.00390625" style="21" customWidth="1"/>
    <col min="2" max="2" width="5.28125" style="21" customWidth="1"/>
    <col min="3" max="3" width="39.28125" style="9" customWidth="1"/>
    <col min="4" max="7" width="9.7109375" style="63" customWidth="1"/>
    <col min="8" max="8" width="9.7109375" style="97" customWidth="1"/>
    <col min="9" max="10" width="9.7109375" style="63" customWidth="1"/>
    <col min="11" max="11" width="9.7109375" style="20" customWidth="1"/>
    <col min="12" max="14" width="9.7109375" style="21" customWidth="1"/>
    <col min="15" max="16384" width="9.140625" style="21" customWidth="1"/>
  </cols>
  <sheetData>
    <row r="1" spans="1:11" s="39" customFormat="1" ht="20.25">
      <c r="A1" s="38" t="s">
        <v>153</v>
      </c>
      <c r="D1" s="101"/>
      <c r="E1" s="101"/>
      <c r="F1" s="101"/>
      <c r="G1" s="101"/>
      <c r="H1" s="101"/>
      <c r="I1" s="101"/>
      <c r="J1" s="101"/>
      <c r="K1" s="40"/>
    </row>
    <row r="2" spans="1:11" s="41" customFormat="1" ht="45">
      <c r="A2" s="744" t="s">
        <v>58</v>
      </c>
      <c r="B2" s="744"/>
      <c r="C2" s="744"/>
      <c r="D2" s="522">
        <v>42522</v>
      </c>
      <c r="E2" s="522">
        <v>42614</v>
      </c>
      <c r="F2" s="522">
        <v>42705</v>
      </c>
      <c r="G2" s="522">
        <v>42795</v>
      </c>
      <c r="H2" s="523">
        <v>42887</v>
      </c>
      <c r="I2" s="522" t="s">
        <v>402</v>
      </c>
      <c r="J2" s="522" t="s">
        <v>403</v>
      </c>
      <c r="K2" s="666"/>
    </row>
    <row r="3" spans="1:11" s="17" customFormat="1" ht="6.75" customHeight="1">
      <c r="A3" s="7"/>
      <c r="D3" s="16"/>
      <c r="E3" s="16"/>
      <c r="F3" s="16"/>
      <c r="G3" s="16"/>
      <c r="H3" s="102"/>
      <c r="I3" s="16"/>
      <c r="J3" s="16"/>
      <c r="K3" s="14"/>
    </row>
    <row r="4" spans="1:11" ht="15">
      <c r="A4" s="43" t="s">
        <v>165</v>
      </c>
      <c r="D4" s="248"/>
      <c r="E4" s="248"/>
      <c r="F4" s="248"/>
      <c r="G4" s="248"/>
      <c r="H4" s="661"/>
      <c r="I4" s="31"/>
      <c r="J4" s="31"/>
      <c r="K4" s="33"/>
    </row>
    <row r="5" spans="1:11" s="54" customFormat="1" ht="15">
      <c r="A5" s="54" t="s">
        <v>152</v>
      </c>
      <c r="D5" s="107">
        <v>1.1</v>
      </c>
      <c r="E5" s="107">
        <v>1.3</v>
      </c>
      <c r="F5" s="107">
        <v>1.4</v>
      </c>
      <c r="G5" s="107">
        <v>1.4</v>
      </c>
      <c r="H5" s="667">
        <v>1.5</v>
      </c>
      <c r="I5" s="676">
        <v>0.10000000000000009</v>
      </c>
      <c r="J5" s="676">
        <v>0.3999999999999999</v>
      </c>
      <c r="K5" s="662"/>
    </row>
    <row r="6" spans="1:11" s="52" customFormat="1" ht="14.25">
      <c r="A6" s="55" t="s">
        <v>60</v>
      </c>
      <c r="D6" s="218"/>
      <c r="E6" s="218"/>
      <c r="F6" s="218"/>
      <c r="G6" s="218"/>
      <c r="H6" s="668"/>
      <c r="I6" s="677"/>
      <c r="J6" s="677"/>
      <c r="K6" s="663"/>
    </row>
    <row r="7" spans="2:11" s="52" customFormat="1" ht="15">
      <c r="B7" s="21" t="s">
        <v>237</v>
      </c>
      <c r="C7" s="53"/>
      <c r="D7" s="218">
        <v>0.4</v>
      </c>
      <c r="E7" s="218">
        <v>0.4</v>
      </c>
      <c r="F7" s="218">
        <v>0.5</v>
      </c>
      <c r="G7" s="218">
        <v>0.5</v>
      </c>
      <c r="H7" s="668">
        <v>0.5</v>
      </c>
      <c r="I7" s="677">
        <v>0</v>
      </c>
      <c r="J7" s="676">
        <v>0.09999999999999998</v>
      </c>
      <c r="K7" s="663"/>
    </row>
    <row r="8" spans="2:12" s="52" customFormat="1" ht="15">
      <c r="B8" s="19" t="s">
        <v>289</v>
      </c>
      <c r="D8" s="218">
        <v>1.5</v>
      </c>
      <c r="E8" s="218">
        <v>1.7</v>
      </c>
      <c r="F8" s="218">
        <v>1.9</v>
      </c>
      <c r="G8" s="218">
        <v>1.9</v>
      </c>
      <c r="H8" s="668">
        <v>1.9</v>
      </c>
      <c r="I8" s="677">
        <v>0</v>
      </c>
      <c r="J8" s="676">
        <v>0.3999999999999999</v>
      </c>
      <c r="K8" s="678"/>
      <c r="L8" s="679"/>
    </row>
    <row r="9" spans="2:12" s="52" customFormat="1" ht="3.75" customHeight="1">
      <c r="B9" s="118"/>
      <c r="D9" s="346"/>
      <c r="E9" s="346"/>
      <c r="F9" s="346"/>
      <c r="G9" s="346"/>
      <c r="H9" s="668"/>
      <c r="I9" s="677"/>
      <c r="J9" s="677"/>
      <c r="K9" s="678"/>
      <c r="L9" s="679"/>
    </row>
    <row r="10" spans="1:12" s="52" customFormat="1" ht="16.5">
      <c r="A10" s="56" t="s">
        <v>420</v>
      </c>
      <c r="D10" s="346"/>
      <c r="E10" s="346"/>
      <c r="F10" s="346"/>
      <c r="G10" s="346"/>
      <c r="H10" s="668"/>
      <c r="I10" s="677"/>
      <c r="J10" s="677"/>
      <c r="K10" s="678"/>
      <c r="L10" s="679"/>
    </row>
    <row r="11" spans="2:12" s="52" customFormat="1" ht="15">
      <c r="B11" s="52" t="s">
        <v>36</v>
      </c>
      <c r="D11" s="303">
        <v>0.6</v>
      </c>
      <c r="E11" s="303">
        <v>0.9</v>
      </c>
      <c r="F11" s="303">
        <v>1.2</v>
      </c>
      <c r="G11" s="303">
        <v>1.4</v>
      </c>
      <c r="H11" s="668">
        <v>1.3</v>
      </c>
      <c r="I11" s="677">
        <v>-0.09999999999999987</v>
      </c>
      <c r="J11" s="676">
        <v>0.7000000000000001</v>
      </c>
      <c r="K11" s="678"/>
      <c r="L11" s="679"/>
    </row>
    <row r="12" spans="2:12" s="52" customFormat="1" ht="15">
      <c r="B12" s="66" t="s">
        <v>37</v>
      </c>
      <c r="D12" s="303">
        <v>1.4</v>
      </c>
      <c r="E12" s="303">
        <v>1.4</v>
      </c>
      <c r="F12" s="303">
        <v>1.4</v>
      </c>
      <c r="G12" s="303">
        <v>1.3</v>
      </c>
      <c r="H12" s="668">
        <v>1.4</v>
      </c>
      <c r="I12" s="677">
        <v>0.09999999999999987</v>
      </c>
      <c r="J12" s="676">
        <v>0</v>
      </c>
      <c r="K12" s="678"/>
      <c r="L12" s="679"/>
    </row>
    <row r="13" spans="2:12" s="52" customFormat="1" ht="15">
      <c r="B13" s="66" t="s">
        <v>56</v>
      </c>
      <c r="D13" s="303">
        <v>1.2</v>
      </c>
      <c r="E13" s="303">
        <v>1</v>
      </c>
      <c r="F13" s="303">
        <v>1</v>
      </c>
      <c r="G13" s="303">
        <v>1</v>
      </c>
      <c r="H13" s="668">
        <v>0.8</v>
      </c>
      <c r="I13" s="677">
        <v>-0.19999999999999996</v>
      </c>
      <c r="J13" s="676">
        <v>-0.3999999999999999</v>
      </c>
      <c r="K13" s="678"/>
      <c r="L13" s="679"/>
    </row>
    <row r="14" spans="2:12" s="52" customFormat="1" ht="15">
      <c r="B14" s="363" t="s">
        <v>305</v>
      </c>
      <c r="D14" s="303">
        <v>3.6</v>
      </c>
      <c r="E14" s="303">
        <v>4.1</v>
      </c>
      <c r="F14" s="303">
        <v>4.3</v>
      </c>
      <c r="G14" s="303">
        <v>3.6</v>
      </c>
      <c r="H14" s="668">
        <v>4.6</v>
      </c>
      <c r="I14" s="677">
        <v>0.9999999999999996</v>
      </c>
      <c r="J14" s="676">
        <v>0.9999999999999996</v>
      </c>
      <c r="K14" s="678"/>
      <c r="L14" s="679"/>
    </row>
    <row r="15" spans="2:12" s="52" customFormat="1" ht="15">
      <c r="B15" s="66" t="s">
        <v>57</v>
      </c>
      <c r="D15" s="303">
        <v>0.9</v>
      </c>
      <c r="E15" s="303">
        <v>0.9</v>
      </c>
      <c r="F15" s="303">
        <v>1</v>
      </c>
      <c r="G15" s="303">
        <v>0.9</v>
      </c>
      <c r="H15" s="668">
        <v>1</v>
      </c>
      <c r="I15" s="677">
        <v>0.09999999999999998</v>
      </c>
      <c r="J15" s="676">
        <v>0.09999999999999998</v>
      </c>
      <c r="K15" s="678"/>
      <c r="L15" s="679"/>
    </row>
    <row r="16" spans="3:12" s="52" customFormat="1" ht="14.25">
      <c r="C16" s="55"/>
      <c r="D16" s="346"/>
      <c r="E16" s="346"/>
      <c r="F16" s="346"/>
      <c r="G16" s="346"/>
      <c r="H16" s="668"/>
      <c r="I16" s="677"/>
      <c r="J16" s="677"/>
      <c r="K16" s="678"/>
      <c r="L16" s="679"/>
    </row>
    <row r="17" spans="1:12" ht="15">
      <c r="A17" s="43" t="s">
        <v>80</v>
      </c>
      <c r="C17" s="6"/>
      <c r="D17" s="345"/>
      <c r="E17" s="345"/>
      <c r="F17" s="345"/>
      <c r="G17" s="345"/>
      <c r="H17" s="669"/>
      <c r="I17" s="680"/>
      <c r="J17" s="680"/>
      <c r="K17" s="681"/>
      <c r="L17" s="272"/>
    </row>
    <row r="18" spans="1:11" s="17" customFormat="1" ht="15">
      <c r="A18" s="17" t="s">
        <v>154</v>
      </c>
      <c r="D18" s="16">
        <v>113</v>
      </c>
      <c r="E18" s="16">
        <v>100</v>
      </c>
      <c r="F18" s="16">
        <v>97</v>
      </c>
      <c r="G18" s="16">
        <v>103</v>
      </c>
      <c r="H18" s="670">
        <v>100</v>
      </c>
      <c r="I18" s="259">
        <v>-3</v>
      </c>
      <c r="J18" s="259">
        <v>-13</v>
      </c>
      <c r="K18" s="671"/>
    </row>
    <row r="19" spans="1:11" s="17" customFormat="1" ht="15">
      <c r="A19" s="17" t="s">
        <v>172</v>
      </c>
      <c r="C19" s="7"/>
      <c r="D19" s="16">
        <v>226</v>
      </c>
      <c r="E19" s="16">
        <v>204</v>
      </c>
      <c r="F19" s="16">
        <v>210</v>
      </c>
      <c r="G19" s="16">
        <v>217</v>
      </c>
      <c r="H19" s="670">
        <v>234</v>
      </c>
      <c r="I19" s="259">
        <v>17</v>
      </c>
      <c r="J19" s="259">
        <v>8</v>
      </c>
      <c r="K19" s="671"/>
    </row>
    <row r="20" spans="3:11" s="17" customFormat="1" ht="15">
      <c r="C20" s="68"/>
      <c r="D20" s="234"/>
      <c r="E20" s="234"/>
      <c r="F20" s="234"/>
      <c r="G20" s="234"/>
      <c r="H20" s="665"/>
      <c r="I20" s="30"/>
      <c r="J20" s="30"/>
      <c r="K20" s="29"/>
    </row>
    <row r="21" spans="4:11" ht="14.25">
      <c r="D21" s="120"/>
      <c r="E21" s="120"/>
      <c r="F21" s="120"/>
      <c r="G21" s="120"/>
      <c r="H21" s="664"/>
      <c r="I21" s="103"/>
      <c r="J21" s="103"/>
      <c r="K21" s="33"/>
    </row>
    <row r="22" spans="1:11" ht="14.25">
      <c r="A22" s="19" t="s">
        <v>298</v>
      </c>
      <c r="B22" s="19" t="s">
        <v>419</v>
      </c>
      <c r="D22" s="120"/>
      <c r="E22" s="120"/>
      <c r="F22" s="120"/>
      <c r="G22" s="120"/>
      <c r="H22" s="664"/>
      <c r="I22" s="31"/>
      <c r="J22" s="31"/>
      <c r="K22" s="33"/>
    </row>
    <row r="23" spans="4:8" ht="14.25">
      <c r="D23" s="210"/>
      <c r="E23" s="210"/>
      <c r="F23" s="210"/>
      <c r="G23" s="210"/>
      <c r="H23" s="289"/>
    </row>
    <row r="24" spans="4:8" ht="14.25">
      <c r="D24" s="210"/>
      <c r="E24" s="210"/>
      <c r="F24" s="210"/>
      <c r="G24" s="210"/>
      <c r="H24" s="289"/>
    </row>
    <row r="25" spans="4:8" ht="14.25">
      <c r="D25" s="210"/>
      <c r="E25" s="210"/>
      <c r="F25" s="210"/>
      <c r="G25" s="210"/>
      <c r="H25" s="289"/>
    </row>
    <row r="26" spans="4:8" ht="14.25">
      <c r="D26" s="210"/>
      <c r="E26" s="210"/>
      <c r="F26" s="210"/>
      <c r="G26" s="210"/>
      <c r="H26" s="289"/>
    </row>
    <row r="27" spans="4:8" ht="14.25">
      <c r="D27" s="210"/>
      <c r="E27" s="210"/>
      <c r="F27" s="210"/>
      <c r="G27" s="210"/>
      <c r="H27" s="289"/>
    </row>
    <row r="28" spans="4:8" ht="14.25">
      <c r="D28" s="210"/>
      <c r="E28" s="210"/>
      <c r="F28" s="210"/>
      <c r="G28" s="210"/>
      <c r="H28" s="289"/>
    </row>
    <row r="29" ht="14.25">
      <c r="H29" s="289"/>
    </row>
    <row r="30" ht="14.25">
      <c r="H30" s="289"/>
    </row>
    <row r="31" ht="14.25">
      <c r="H31" s="289"/>
    </row>
    <row r="32" ht="14.25">
      <c r="H32" s="289"/>
    </row>
    <row r="33" ht="14.25">
      <c r="H33" s="289"/>
    </row>
    <row r="34" ht="14.25">
      <c r="H34" s="289"/>
    </row>
    <row r="35" ht="14.25">
      <c r="H35" s="289"/>
    </row>
    <row r="36" ht="14.25">
      <c r="H36" s="289"/>
    </row>
    <row r="37" ht="14.25">
      <c r="H37" s="289"/>
    </row>
    <row r="38" ht="14.25">
      <c r="H38" s="289"/>
    </row>
    <row r="39" ht="14.25">
      <c r="H39" s="246"/>
    </row>
    <row r="40" ht="14.25">
      <c r="H40" s="246"/>
    </row>
    <row r="41" ht="14.25">
      <c r="H41" s="246"/>
    </row>
    <row r="42" ht="14.25">
      <c r="H42" s="246"/>
    </row>
    <row r="43" ht="14.25">
      <c r="H43" s="246"/>
    </row>
    <row r="44" ht="14.25">
      <c r="H44" s="246"/>
    </row>
    <row r="45" ht="14.25">
      <c r="H45" s="246"/>
    </row>
    <row r="46" ht="14.25">
      <c r="H46" s="246"/>
    </row>
    <row r="47" ht="14.25">
      <c r="H47" s="246"/>
    </row>
    <row r="48" ht="14.25">
      <c r="H48" s="246"/>
    </row>
    <row r="49" ht="14.25">
      <c r="H49" s="246"/>
    </row>
    <row r="50" ht="14.25">
      <c r="H50" s="246"/>
    </row>
    <row r="51" ht="14.25">
      <c r="H51" s="246"/>
    </row>
    <row r="52" ht="14.25">
      <c r="H52" s="246"/>
    </row>
    <row r="53" ht="14.25">
      <c r="H53" s="246"/>
    </row>
    <row r="54" ht="14.25">
      <c r="H54" s="246"/>
    </row>
    <row r="55" ht="14.25">
      <c r="H55" s="246"/>
    </row>
    <row r="56" ht="14.25">
      <c r="H56" s="246"/>
    </row>
    <row r="57" ht="14.25">
      <c r="H57" s="246"/>
    </row>
    <row r="58" ht="14.25">
      <c r="H58" s="246"/>
    </row>
    <row r="59" ht="14.25">
      <c r="H59" s="246"/>
    </row>
    <row r="60" ht="14.25">
      <c r="H60" s="246"/>
    </row>
    <row r="61" ht="14.25">
      <c r="H61" s="246"/>
    </row>
    <row r="62" ht="14.25">
      <c r="H62" s="246"/>
    </row>
    <row r="63" ht="14.25">
      <c r="H63" s="246"/>
    </row>
    <row r="64" ht="14.25">
      <c r="H64" s="246"/>
    </row>
    <row r="65" ht="14.25">
      <c r="H65" s="246"/>
    </row>
    <row r="66" ht="14.25">
      <c r="H66" s="246"/>
    </row>
    <row r="67" ht="14.25">
      <c r="H67" s="246"/>
    </row>
    <row r="68" ht="14.25">
      <c r="H68" s="246"/>
    </row>
    <row r="69" ht="14.25">
      <c r="H69" s="246"/>
    </row>
    <row r="70" ht="14.25">
      <c r="H70" s="246"/>
    </row>
    <row r="71" ht="14.25">
      <c r="H71" s="246"/>
    </row>
    <row r="72" ht="14.25">
      <c r="H72" s="246"/>
    </row>
    <row r="73" ht="14.25">
      <c r="H73" s="246"/>
    </row>
    <row r="74" ht="14.25">
      <c r="H74" s="246"/>
    </row>
    <row r="75" ht="14.25">
      <c r="H75" s="246"/>
    </row>
    <row r="76" ht="14.25">
      <c r="H76" s="246"/>
    </row>
    <row r="77" ht="14.25">
      <c r="H77" s="246"/>
    </row>
    <row r="78" ht="14.25">
      <c r="H78" s="246"/>
    </row>
    <row r="79" ht="14.25">
      <c r="H79" s="246"/>
    </row>
    <row r="80" ht="14.25">
      <c r="H80" s="246"/>
    </row>
    <row r="81" ht="14.25">
      <c r="H81" s="246"/>
    </row>
    <row r="82" ht="14.25">
      <c r="H82" s="246"/>
    </row>
    <row r="83" ht="14.25">
      <c r="H83" s="246"/>
    </row>
    <row r="84" ht="14.25">
      <c r="H84" s="246"/>
    </row>
    <row r="85" ht="14.25">
      <c r="H85" s="246"/>
    </row>
    <row r="86" ht="14.25">
      <c r="H86" s="246"/>
    </row>
    <row r="87" ht="14.25">
      <c r="H87" s="246"/>
    </row>
    <row r="88" ht="14.25">
      <c r="H88" s="246"/>
    </row>
    <row r="89" ht="14.25">
      <c r="H89" s="246"/>
    </row>
    <row r="90" ht="14.25">
      <c r="H90" s="246"/>
    </row>
    <row r="91" ht="14.25">
      <c r="H91" s="246"/>
    </row>
    <row r="92" ht="14.25">
      <c r="H92" s="246"/>
    </row>
    <row r="93" ht="14.25">
      <c r="H93" s="246"/>
    </row>
    <row r="94" ht="14.25">
      <c r="H94" s="246"/>
    </row>
    <row r="95" ht="14.25">
      <c r="H95" s="246"/>
    </row>
    <row r="96" ht="14.25">
      <c r="H96" s="246"/>
    </row>
    <row r="97" ht="14.25">
      <c r="H97" s="246"/>
    </row>
    <row r="98" ht="14.25">
      <c r="H98" s="246"/>
    </row>
    <row r="99" ht="14.25">
      <c r="H99" s="246"/>
    </row>
    <row r="100" ht="14.25">
      <c r="H100" s="246"/>
    </row>
    <row r="101" ht="14.25">
      <c r="H101" s="246"/>
    </row>
    <row r="102" ht="14.25">
      <c r="H102" s="246"/>
    </row>
    <row r="103" ht="14.25">
      <c r="H103" s="246"/>
    </row>
    <row r="104" ht="14.25">
      <c r="H104" s="246"/>
    </row>
    <row r="105" ht="14.25">
      <c r="H105" s="246"/>
    </row>
    <row r="106" ht="14.25">
      <c r="H106" s="246"/>
    </row>
    <row r="107" ht="14.25">
      <c r="H107" s="246"/>
    </row>
    <row r="108" ht="14.25">
      <c r="H108" s="246"/>
    </row>
    <row r="109" ht="14.25">
      <c r="H109" s="246"/>
    </row>
    <row r="110" ht="14.25">
      <c r="H110" s="246"/>
    </row>
    <row r="111" ht="14.25">
      <c r="H111" s="246"/>
    </row>
    <row r="112" ht="14.25">
      <c r="H112" s="246"/>
    </row>
    <row r="113" ht="14.25">
      <c r="H113" s="246"/>
    </row>
    <row r="114" ht="14.25">
      <c r="H114" s="246"/>
    </row>
    <row r="115" ht="14.25">
      <c r="H115" s="246"/>
    </row>
    <row r="116" ht="14.25">
      <c r="H116" s="246"/>
    </row>
    <row r="117" ht="14.25">
      <c r="H117" s="246"/>
    </row>
    <row r="118" ht="14.25">
      <c r="H118" s="246"/>
    </row>
    <row r="119" ht="14.25">
      <c r="H119" s="246"/>
    </row>
    <row r="120" ht="14.25">
      <c r="H120" s="246"/>
    </row>
    <row r="121" ht="14.25">
      <c r="H121" s="246"/>
    </row>
    <row r="122" ht="14.25">
      <c r="H122" s="246"/>
    </row>
    <row r="123" ht="14.25">
      <c r="H123" s="246"/>
    </row>
    <row r="124" ht="14.25">
      <c r="H124" s="246"/>
    </row>
    <row r="125" ht="14.25">
      <c r="H125" s="246"/>
    </row>
    <row r="126" ht="14.25">
      <c r="H126" s="246"/>
    </row>
    <row r="127" ht="14.25">
      <c r="H127" s="246"/>
    </row>
    <row r="128" ht="14.25">
      <c r="H128" s="246"/>
    </row>
    <row r="129" ht="14.25">
      <c r="H129" s="246"/>
    </row>
    <row r="130" ht="14.25">
      <c r="H130" s="246"/>
    </row>
    <row r="131" ht="14.25">
      <c r="H131" s="246"/>
    </row>
    <row r="132" ht="14.25">
      <c r="H132" s="246"/>
    </row>
    <row r="133" ht="14.25">
      <c r="H133" s="246"/>
    </row>
    <row r="134" ht="14.25">
      <c r="H134" s="246"/>
    </row>
    <row r="135" ht="14.25">
      <c r="H135" s="246"/>
    </row>
    <row r="136" ht="14.25">
      <c r="H136" s="246"/>
    </row>
    <row r="137" ht="14.25">
      <c r="H137" s="246"/>
    </row>
    <row r="138" ht="14.25">
      <c r="H138" s="246"/>
    </row>
    <row r="139" ht="14.25">
      <c r="H139" s="246"/>
    </row>
    <row r="140" ht="14.25">
      <c r="H140" s="246"/>
    </row>
    <row r="141" ht="14.25">
      <c r="H141" s="246"/>
    </row>
    <row r="142" ht="14.25">
      <c r="H142" s="246"/>
    </row>
    <row r="143" ht="14.25">
      <c r="H143" s="246"/>
    </row>
    <row r="144" ht="14.25">
      <c r="H144" s="262"/>
    </row>
    <row r="145" ht="14.25">
      <c r="H145" s="262"/>
    </row>
    <row r="146" ht="14.25">
      <c r="H146" s="262"/>
    </row>
    <row r="147" ht="14.25">
      <c r="H147" s="262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31496062992125984" top="0.984251968503937" bottom="0.984251968503937" header="0.5118110236220472" footer="0.5118110236220472"/>
  <pageSetup blackAndWhite="1" horizontalDpi="600" verticalDpi="600" orientation="landscape" paperSize="9" scale="90" r:id="rId1"/>
  <headerFooter alignWithMargins="0">
    <oddFooter>&amp;L&amp;D\&amp;T&amp;R&amp;F&amp;A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W136"/>
  <sheetViews>
    <sheetView zoomScale="85" zoomScaleNormal="85" zoomScalePageLayoutView="0" workbookViewId="0" topLeftCell="A1">
      <pane xSplit="3" ySplit="3" topLeftCell="D34" activePane="bottomRight" state="frozen"/>
      <selection pane="topLeft" activeCell="R24" sqref="R24"/>
      <selection pane="topRight" activeCell="R24" sqref="R24"/>
      <selection pane="bottomLeft" activeCell="R24" sqref="R24"/>
      <selection pane="bottomRight" activeCell="N13" sqref="N13"/>
    </sheetView>
  </sheetViews>
  <sheetFormatPr defaultColWidth="9.140625" defaultRowHeight="12.75"/>
  <cols>
    <col min="1" max="1" width="3.00390625" style="21" customWidth="1"/>
    <col min="2" max="2" width="3.28125" style="21" customWidth="1"/>
    <col min="3" max="3" width="54.00390625" style="9" customWidth="1"/>
    <col min="4" max="7" width="9.7109375" style="63" customWidth="1"/>
    <col min="8" max="8" width="9.7109375" style="100" customWidth="1"/>
    <col min="9" max="10" width="9.7109375" style="99" customWidth="1"/>
    <col min="11" max="11" width="4.00390625" style="99" customWidth="1"/>
    <col min="12" max="12" width="9.7109375" style="99" customWidth="1"/>
    <col min="13" max="13" width="9.7109375" style="100" customWidth="1"/>
    <col min="14" max="14" width="9.7109375" style="99" customWidth="1"/>
    <col min="15" max="15" width="3.7109375" style="20" customWidth="1"/>
    <col min="16" max="16" width="9.140625" style="63" hidden="1" customWidth="1"/>
    <col min="17" max="17" width="9.140625" style="97" hidden="1" customWidth="1"/>
    <col min="18" max="18" width="9.28125" style="63" hidden="1" customWidth="1"/>
    <col min="19" max="19" width="3.00390625" style="21" hidden="1" customWidth="1"/>
    <col min="20" max="20" width="9.140625" style="341" hidden="1" customWidth="1"/>
    <col min="21" max="21" width="9.140625" style="366" hidden="1" customWidth="1"/>
    <col min="22" max="22" width="9.28125" style="99" hidden="1" customWidth="1"/>
    <col min="23" max="16384" width="9.140625" style="21" customWidth="1"/>
  </cols>
  <sheetData>
    <row r="1" spans="1:22" s="39" customFormat="1" ht="20.25">
      <c r="A1" s="38" t="s">
        <v>76</v>
      </c>
      <c r="D1" s="101"/>
      <c r="E1" s="101"/>
      <c r="F1" s="101"/>
      <c r="G1" s="101"/>
      <c r="H1" s="242"/>
      <c r="I1" s="242"/>
      <c r="J1" s="242"/>
      <c r="K1" s="242"/>
      <c r="L1" s="242"/>
      <c r="M1" s="242"/>
      <c r="N1" s="242"/>
      <c r="O1" s="40"/>
      <c r="P1" s="101"/>
      <c r="Q1" s="101"/>
      <c r="R1" s="101"/>
      <c r="T1" s="388"/>
      <c r="U1" s="388"/>
      <c r="V1" s="101"/>
    </row>
    <row r="2" spans="1:22" s="41" customFormat="1" ht="45">
      <c r="A2" s="744" t="s">
        <v>58</v>
      </c>
      <c r="B2" s="744"/>
      <c r="C2" s="744"/>
      <c r="D2" s="186" t="s">
        <v>339</v>
      </c>
      <c r="E2" s="186" t="s">
        <v>356</v>
      </c>
      <c r="F2" s="186" t="s">
        <v>364</v>
      </c>
      <c r="G2" s="186" t="s">
        <v>373</v>
      </c>
      <c r="H2" s="370" t="s">
        <v>398</v>
      </c>
      <c r="I2" s="186" t="s">
        <v>400</v>
      </c>
      <c r="J2" s="186" t="s">
        <v>401</v>
      </c>
      <c r="K2" s="186"/>
      <c r="L2" s="186" t="s">
        <v>396</v>
      </c>
      <c r="M2" s="370" t="s">
        <v>397</v>
      </c>
      <c r="N2" s="186" t="s">
        <v>399</v>
      </c>
      <c r="O2" s="187"/>
      <c r="P2" s="186" t="s">
        <v>321</v>
      </c>
      <c r="Q2" s="186" t="s">
        <v>321</v>
      </c>
      <c r="R2" s="186" t="s">
        <v>322</v>
      </c>
      <c r="S2" s="187"/>
      <c r="T2" s="186" t="s">
        <v>307</v>
      </c>
      <c r="U2" s="186" t="s">
        <v>357</v>
      </c>
      <c r="V2" s="186" t="s">
        <v>358</v>
      </c>
    </row>
    <row r="3" spans="1:22" s="17" customFormat="1" ht="9.75" customHeight="1">
      <c r="A3" s="7"/>
      <c r="D3" s="16"/>
      <c r="E3" s="16"/>
      <c r="F3" s="16"/>
      <c r="G3" s="16"/>
      <c r="H3" s="102"/>
      <c r="I3" s="16"/>
      <c r="J3" s="16"/>
      <c r="K3" s="16"/>
      <c r="L3" s="16"/>
      <c r="M3" s="102"/>
      <c r="N3" s="16"/>
      <c r="O3" s="14"/>
      <c r="P3" s="16"/>
      <c r="Q3" s="102"/>
      <c r="R3" s="16"/>
      <c r="T3" s="368"/>
      <c r="U3" s="367"/>
      <c r="V3" s="16"/>
    </row>
    <row r="4" spans="1:22" s="17" customFormat="1" ht="15" customHeight="1">
      <c r="A4" s="43" t="s">
        <v>150</v>
      </c>
      <c r="D4" s="209"/>
      <c r="E4" s="209"/>
      <c r="F4" s="209"/>
      <c r="G4" s="209"/>
      <c r="H4" s="102"/>
      <c r="I4" s="16"/>
      <c r="J4" s="16"/>
      <c r="K4" s="16"/>
      <c r="L4" s="16"/>
      <c r="M4" s="102"/>
      <c r="N4" s="16"/>
      <c r="O4" s="14"/>
      <c r="P4" s="99"/>
      <c r="Q4" s="249"/>
      <c r="R4" s="16"/>
      <c r="T4" s="368"/>
      <c r="U4" s="367"/>
      <c r="V4" s="16"/>
    </row>
    <row r="5" spans="1:22" s="17" customFormat="1" ht="15">
      <c r="A5" s="7" t="s">
        <v>114</v>
      </c>
      <c r="D5" s="16">
        <v>3854</v>
      </c>
      <c r="E5" s="16">
        <v>4330</v>
      </c>
      <c r="F5" s="16">
        <v>4856</v>
      </c>
      <c r="G5" s="16">
        <v>4833</v>
      </c>
      <c r="H5" s="270">
        <v>4846</v>
      </c>
      <c r="I5" s="258">
        <v>0.268984067866751</v>
      </c>
      <c r="J5" s="258">
        <v>25.739491437467564</v>
      </c>
      <c r="K5" s="258"/>
      <c r="L5" s="258"/>
      <c r="M5" s="270"/>
      <c r="N5" s="258"/>
      <c r="O5" s="14"/>
      <c r="P5" s="16"/>
      <c r="Q5" s="102"/>
      <c r="R5" s="16"/>
      <c r="T5" s="16"/>
      <c r="U5" s="102"/>
      <c r="V5" s="16"/>
    </row>
    <row r="6" spans="1:22" s="17" customFormat="1" ht="15">
      <c r="A6" s="7"/>
      <c r="B6" s="17" t="s">
        <v>115</v>
      </c>
      <c r="D6" s="16">
        <v>3259</v>
      </c>
      <c r="E6" s="16">
        <v>3879</v>
      </c>
      <c r="F6" s="16">
        <v>4416</v>
      </c>
      <c r="G6" s="16">
        <v>4364</v>
      </c>
      <c r="H6" s="270">
        <v>4471</v>
      </c>
      <c r="I6" s="258">
        <v>2.4518790100825028</v>
      </c>
      <c r="J6" s="258">
        <v>37.189321877876644</v>
      </c>
      <c r="K6" s="258"/>
      <c r="L6" s="258"/>
      <c r="M6" s="270"/>
      <c r="N6" s="258"/>
      <c r="O6" s="14"/>
      <c r="P6" s="16"/>
      <c r="Q6" s="102"/>
      <c r="R6" s="16"/>
      <c r="T6" s="16"/>
      <c r="U6" s="102"/>
      <c r="V6" s="16"/>
    </row>
    <row r="7" spans="2:22" s="17" customFormat="1" ht="15">
      <c r="B7" s="17" t="s">
        <v>116</v>
      </c>
      <c r="D7" s="16">
        <v>595</v>
      </c>
      <c r="E7" s="16">
        <v>451</v>
      </c>
      <c r="F7" s="16">
        <v>440</v>
      </c>
      <c r="G7" s="16">
        <v>469</v>
      </c>
      <c r="H7" s="270">
        <v>375</v>
      </c>
      <c r="I7" s="258">
        <v>-20.042643923240945</v>
      </c>
      <c r="J7" s="258">
        <v>-36.97478991596639</v>
      </c>
      <c r="K7" s="258"/>
      <c r="L7" s="258"/>
      <c r="M7" s="270"/>
      <c r="N7" s="258"/>
      <c r="O7" s="14"/>
      <c r="P7" s="16"/>
      <c r="Q7" s="102"/>
      <c r="R7" s="16"/>
      <c r="T7" s="16"/>
      <c r="U7" s="102"/>
      <c r="V7" s="16"/>
    </row>
    <row r="8" spans="3:21" ht="14.25">
      <c r="C8" s="32" t="s">
        <v>345</v>
      </c>
      <c r="D8" s="99">
        <v>595</v>
      </c>
      <c r="E8" s="99">
        <v>451</v>
      </c>
      <c r="F8" s="99">
        <v>440</v>
      </c>
      <c r="G8" s="99">
        <v>469</v>
      </c>
      <c r="H8" s="269">
        <v>375</v>
      </c>
      <c r="I8" s="248">
        <v>-20.042643923240945</v>
      </c>
      <c r="J8" s="248">
        <v>-36.97478991596639</v>
      </c>
      <c r="K8" s="248"/>
      <c r="L8" s="248"/>
      <c r="M8" s="269"/>
      <c r="N8" s="248"/>
      <c r="O8" s="18"/>
      <c r="P8" s="99"/>
      <c r="Q8" s="100"/>
      <c r="R8" s="99"/>
      <c r="S8" s="19"/>
      <c r="T8" s="99"/>
      <c r="U8" s="100"/>
    </row>
    <row r="9" spans="1:22" s="17" customFormat="1" ht="15">
      <c r="A9" s="51" t="s">
        <v>105</v>
      </c>
      <c r="D9" s="16"/>
      <c r="E9" s="16"/>
      <c r="F9" s="16"/>
      <c r="G9" s="16"/>
      <c r="H9" s="288"/>
      <c r="I9" s="369"/>
      <c r="J9" s="369"/>
      <c r="K9" s="16"/>
      <c r="L9" s="16"/>
      <c r="M9" s="288"/>
      <c r="N9" s="369"/>
      <c r="O9" s="14"/>
      <c r="P9" s="99"/>
      <c r="Q9" s="102"/>
      <c r="R9" s="16"/>
      <c r="T9" s="16"/>
      <c r="U9" s="102"/>
      <c r="V9" s="16"/>
    </row>
    <row r="10" spans="1:21" ht="14.25">
      <c r="A10" s="9"/>
      <c r="B10" s="21" t="s">
        <v>106</v>
      </c>
      <c r="C10" s="21"/>
      <c r="D10" s="99">
        <v>2627</v>
      </c>
      <c r="E10" s="99">
        <v>3079</v>
      </c>
      <c r="F10" s="99">
        <v>3439</v>
      </c>
      <c r="G10" s="99">
        <v>3412</v>
      </c>
      <c r="H10" s="269">
        <v>3585</v>
      </c>
      <c r="I10" s="248">
        <v>5.070339976553351</v>
      </c>
      <c r="J10" s="248">
        <v>36.46745336886181</v>
      </c>
      <c r="K10" s="248"/>
      <c r="L10" s="248"/>
      <c r="M10" s="269"/>
      <c r="N10" s="248"/>
      <c r="O10" s="271"/>
      <c r="P10" s="99"/>
      <c r="Q10" s="100"/>
      <c r="R10" s="99"/>
      <c r="S10" s="19"/>
      <c r="T10" s="99"/>
      <c r="U10" s="100"/>
    </row>
    <row r="11" spans="1:21" ht="14.25">
      <c r="A11" s="9"/>
      <c r="B11" s="21" t="s">
        <v>107</v>
      </c>
      <c r="C11" s="21"/>
      <c r="D11" s="99">
        <v>673</v>
      </c>
      <c r="E11" s="99">
        <v>843</v>
      </c>
      <c r="F11" s="99">
        <v>792</v>
      </c>
      <c r="G11" s="99">
        <v>675</v>
      </c>
      <c r="H11" s="269">
        <v>633</v>
      </c>
      <c r="I11" s="248">
        <v>-6.222222222222218</v>
      </c>
      <c r="J11" s="248">
        <v>-5.943536404160477</v>
      </c>
      <c r="K11" s="248"/>
      <c r="L11" s="248"/>
      <c r="M11" s="269"/>
      <c r="N11" s="248"/>
      <c r="O11" s="271"/>
      <c r="P11" s="99"/>
      <c r="Q11" s="100"/>
      <c r="R11" s="99"/>
      <c r="S11" s="19"/>
      <c r="T11" s="99"/>
      <c r="U11" s="100"/>
    </row>
    <row r="12" spans="1:21" ht="14.25">
      <c r="A12" s="9"/>
      <c r="B12" s="21" t="s">
        <v>108</v>
      </c>
      <c r="C12" s="21"/>
      <c r="D12" s="99">
        <v>554</v>
      </c>
      <c r="E12" s="99">
        <v>408</v>
      </c>
      <c r="F12" s="99">
        <v>625</v>
      </c>
      <c r="G12" s="99">
        <v>746</v>
      </c>
      <c r="H12" s="269">
        <v>628</v>
      </c>
      <c r="I12" s="248">
        <v>-15.81769436997319</v>
      </c>
      <c r="J12" s="248">
        <v>13.357400722021652</v>
      </c>
      <c r="K12" s="248"/>
      <c r="L12" s="248"/>
      <c r="M12" s="269"/>
      <c r="N12" s="248"/>
      <c r="O12" s="271"/>
      <c r="P12" s="99"/>
      <c r="Q12" s="100"/>
      <c r="R12" s="99"/>
      <c r="S12" s="19"/>
      <c r="T12" s="99"/>
      <c r="U12" s="100"/>
    </row>
    <row r="13" spans="1:22" s="17" customFormat="1" ht="15">
      <c r="A13" s="51" t="s">
        <v>109</v>
      </c>
      <c r="C13" s="21"/>
      <c r="D13" s="16"/>
      <c r="E13" s="16"/>
      <c r="F13" s="16"/>
      <c r="G13" s="16"/>
      <c r="H13" s="288"/>
      <c r="I13" s="369"/>
      <c r="J13" s="369"/>
      <c r="K13" s="16"/>
      <c r="L13" s="16"/>
      <c r="M13" s="288"/>
      <c r="N13" s="258"/>
      <c r="O13" s="14"/>
      <c r="P13" s="16"/>
      <c r="Q13" s="102"/>
      <c r="R13" s="16"/>
      <c r="T13" s="16"/>
      <c r="U13" s="102"/>
      <c r="V13" s="16"/>
    </row>
    <row r="14" spans="2:21" ht="14.25">
      <c r="B14" s="21" t="s">
        <v>110</v>
      </c>
      <c r="C14" s="21"/>
      <c r="D14" s="99">
        <v>857</v>
      </c>
      <c r="E14" s="99">
        <v>934</v>
      </c>
      <c r="F14" s="99">
        <v>973</v>
      </c>
      <c r="G14" s="99">
        <v>916</v>
      </c>
      <c r="H14" s="269">
        <v>1029</v>
      </c>
      <c r="I14" s="248">
        <v>12.33624454148472</v>
      </c>
      <c r="J14" s="248">
        <v>20.070011668611443</v>
      </c>
      <c r="K14" s="248"/>
      <c r="L14" s="248"/>
      <c r="M14" s="269"/>
      <c r="N14" s="248"/>
      <c r="O14" s="18"/>
      <c r="P14" s="99"/>
      <c r="Q14" s="100"/>
      <c r="R14" s="99"/>
      <c r="S14" s="19"/>
      <c r="T14" s="99"/>
      <c r="U14" s="100"/>
    </row>
    <row r="15" spans="2:21" ht="14.25">
      <c r="B15" s="21" t="s">
        <v>111</v>
      </c>
      <c r="C15" s="21"/>
      <c r="D15" s="99">
        <v>304</v>
      </c>
      <c r="E15" s="99">
        <v>323</v>
      </c>
      <c r="F15" s="99">
        <v>312</v>
      </c>
      <c r="G15" s="99">
        <v>242</v>
      </c>
      <c r="H15" s="269">
        <v>214</v>
      </c>
      <c r="I15" s="248">
        <v>-11.570247933884293</v>
      </c>
      <c r="J15" s="248">
        <v>-29.605263157894733</v>
      </c>
      <c r="K15" s="248"/>
      <c r="L15" s="248"/>
      <c r="M15" s="269"/>
      <c r="N15" s="248"/>
      <c r="O15" s="18"/>
      <c r="P15" s="99"/>
      <c r="Q15" s="100"/>
      <c r="R15" s="99"/>
      <c r="S15" s="19"/>
      <c r="T15" s="99"/>
      <c r="U15" s="100"/>
    </row>
    <row r="16" spans="2:21" ht="14.25">
      <c r="B16" s="21" t="s">
        <v>112</v>
      </c>
      <c r="C16" s="21"/>
      <c r="D16" s="99">
        <v>33</v>
      </c>
      <c r="E16" s="99">
        <v>11</v>
      </c>
      <c r="F16" s="99">
        <v>11</v>
      </c>
      <c r="G16" s="99">
        <v>5</v>
      </c>
      <c r="H16" s="269">
        <v>6</v>
      </c>
      <c r="I16" s="248">
        <v>19.999999999999996</v>
      </c>
      <c r="J16" s="248">
        <v>-81.81818181818181</v>
      </c>
      <c r="K16" s="248"/>
      <c r="L16" s="248"/>
      <c r="M16" s="269"/>
      <c r="N16" s="248"/>
      <c r="O16" s="18"/>
      <c r="P16" s="99"/>
      <c r="Q16" s="100"/>
      <c r="R16" s="99"/>
      <c r="S16" s="19"/>
      <c r="T16" s="99"/>
      <c r="U16" s="100"/>
    </row>
    <row r="17" spans="2:21" ht="14.25">
      <c r="B17" s="21" t="s">
        <v>113</v>
      </c>
      <c r="C17" s="21"/>
      <c r="D17" s="99">
        <v>732</v>
      </c>
      <c r="E17" s="99">
        <v>931</v>
      </c>
      <c r="F17" s="99">
        <v>1318</v>
      </c>
      <c r="G17" s="99">
        <v>1374</v>
      </c>
      <c r="H17" s="269">
        <v>1538</v>
      </c>
      <c r="I17" s="248">
        <v>11.935953420669577</v>
      </c>
      <c r="J17" s="248" t="s">
        <v>431</v>
      </c>
      <c r="K17" s="248"/>
      <c r="L17" s="248"/>
      <c r="M17" s="269"/>
      <c r="N17" s="248"/>
      <c r="O17" s="18"/>
      <c r="P17" s="99"/>
      <c r="Q17" s="100"/>
      <c r="R17" s="99"/>
      <c r="S17" s="19"/>
      <c r="T17" s="99"/>
      <c r="U17" s="100"/>
    </row>
    <row r="18" spans="2:21" ht="14.25">
      <c r="B18" s="21" t="s">
        <v>75</v>
      </c>
      <c r="C18" s="21"/>
      <c r="D18" s="99">
        <v>1928</v>
      </c>
      <c r="E18" s="99">
        <v>2131</v>
      </c>
      <c r="F18" s="99">
        <v>2242</v>
      </c>
      <c r="G18" s="99">
        <v>2296</v>
      </c>
      <c r="H18" s="269">
        <v>2059</v>
      </c>
      <c r="I18" s="248">
        <v>-10.322299651567945</v>
      </c>
      <c r="J18" s="248">
        <v>6.794605809128629</v>
      </c>
      <c r="K18" s="248"/>
      <c r="L18" s="248"/>
      <c r="M18" s="269"/>
      <c r="N18" s="248"/>
      <c r="O18" s="18"/>
      <c r="P18" s="99"/>
      <c r="Q18" s="100"/>
      <c r="R18" s="99"/>
      <c r="S18" s="19"/>
      <c r="T18" s="99"/>
      <c r="U18" s="100"/>
    </row>
    <row r="19" spans="1:21" ht="15">
      <c r="A19" s="51" t="s">
        <v>117</v>
      </c>
      <c r="C19" s="21"/>
      <c r="D19" s="99"/>
      <c r="E19" s="99"/>
      <c r="F19" s="99"/>
      <c r="G19" s="99"/>
      <c r="H19" s="289"/>
      <c r="I19" s="345"/>
      <c r="J19" s="369"/>
      <c r="K19" s="16"/>
      <c r="L19" s="16"/>
      <c r="M19" s="289"/>
      <c r="N19" s="258"/>
      <c r="O19" s="18"/>
      <c r="P19" s="99"/>
      <c r="Q19" s="100"/>
      <c r="R19" s="99"/>
      <c r="S19" s="19"/>
      <c r="T19" s="99"/>
      <c r="U19" s="100"/>
    </row>
    <row r="20" spans="2:23" ht="14.25">
      <c r="B20" s="21" t="s">
        <v>118</v>
      </c>
      <c r="C20" s="21"/>
      <c r="D20" s="99">
        <v>1120</v>
      </c>
      <c r="E20" s="99">
        <v>858</v>
      </c>
      <c r="F20" s="99">
        <v>705</v>
      </c>
      <c r="G20" s="99">
        <v>591</v>
      </c>
      <c r="H20" s="100">
        <v>883</v>
      </c>
      <c r="I20" s="99">
        <v>49.407783417935704</v>
      </c>
      <c r="J20" s="99">
        <v>-21.16071428571429</v>
      </c>
      <c r="N20" s="248"/>
      <c r="O20" s="682"/>
      <c r="P20" s="248"/>
      <c r="Q20" s="269"/>
      <c r="R20" s="248"/>
      <c r="S20" s="682"/>
      <c r="T20" s="248"/>
      <c r="U20" s="269"/>
      <c r="V20" s="248"/>
      <c r="W20" s="272"/>
    </row>
    <row r="21" spans="2:23" ht="14.25">
      <c r="B21" s="21" t="s">
        <v>119</v>
      </c>
      <c r="C21" s="21"/>
      <c r="D21" s="99">
        <v>507</v>
      </c>
      <c r="E21" s="99">
        <v>1103</v>
      </c>
      <c r="F21" s="99">
        <v>698</v>
      </c>
      <c r="G21" s="99">
        <v>970</v>
      </c>
      <c r="H21" s="100">
        <v>682</v>
      </c>
      <c r="I21" s="99">
        <v>-29.69072164948454</v>
      </c>
      <c r="J21" s="99">
        <v>34.51676528599605</v>
      </c>
      <c r="N21" s="248"/>
      <c r="O21" s="682"/>
      <c r="P21" s="248"/>
      <c r="Q21" s="269"/>
      <c r="R21" s="248"/>
      <c r="S21" s="682"/>
      <c r="T21" s="248"/>
      <c r="U21" s="269"/>
      <c r="V21" s="248"/>
      <c r="W21" s="272"/>
    </row>
    <row r="22" spans="2:23" ht="14.25">
      <c r="B22" s="21" t="s">
        <v>120</v>
      </c>
      <c r="C22" s="21"/>
      <c r="D22" s="99">
        <v>550</v>
      </c>
      <c r="E22" s="99">
        <v>531</v>
      </c>
      <c r="F22" s="99">
        <v>1215</v>
      </c>
      <c r="G22" s="99">
        <v>301</v>
      </c>
      <c r="H22" s="100">
        <v>671</v>
      </c>
      <c r="I22" s="99" t="s">
        <v>431</v>
      </c>
      <c r="J22" s="99">
        <v>21.999999999999996</v>
      </c>
      <c r="N22" s="248"/>
      <c r="O22" s="682"/>
      <c r="P22" s="248"/>
      <c r="Q22" s="269"/>
      <c r="R22" s="248"/>
      <c r="S22" s="682"/>
      <c r="T22" s="248"/>
      <c r="U22" s="269"/>
      <c r="V22" s="248"/>
      <c r="W22" s="272"/>
    </row>
    <row r="23" spans="2:23" ht="14.25">
      <c r="B23" s="21" t="s">
        <v>121</v>
      </c>
      <c r="C23" s="21"/>
      <c r="D23" s="99">
        <v>1677</v>
      </c>
      <c r="E23" s="99">
        <v>1838</v>
      </c>
      <c r="F23" s="99">
        <v>2238</v>
      </c>
      <c r="G23" s="99">
        <v>2971</v>
      </c>
      <c r="H23" s="100">
        <v>2610</v>
      </c>
      <c r="I23" s="99">
        <v>-12.150790979468196</v>
      </c>
      <c r="J23" s="99">
        <v>55.635062611806795</v>
      </c>
      <c r="N23" s="248"/>
      <c r="O23" s="682"/>
      <c r="P23" s="248"/>
      <c r="Q23" s="269"/>
      <c r="R23" s="248"/>
      <c r="S23" s="682"/>
      <c r="T23" s="248"/>
      <c r="U23" s="269"/>
      <c r="V23" s="248"/>
      <c r="W23" s="272"/>
    </row>
    <row r="24" spans="3:21" ht="15">
      <c r="C24" s="21"/>
      <c r="D24" s="99"/>
      <c r="E24" s="99"/>
      <c r="F24" s="99"/>
      <c r="G24" s="99"/>
      <c r="H24" s="289"/>
      <c r="I24" s="345"/>
      <c r="J24" s="369"/>
      <c r="K24" s="16"/>
      <c r="L24" s="16"/>
      <c r="M24" s="289"/>
      <c r="N24" s="369"/>
      <c r="O24" s="18"/>
      <c r="P24" s="99"/>
      <c r="Q24" s="100"/>
      <c r="R24" s="99"/>
      <c r="S24" s="19"/>
      <c r="T24" s="99"/>
      <c r="U24" s="100"/>
    </row>
    <row r="25" spans="1:22" s="17" customFormat="1" ht="15">
      <c r="A25" s="17" t="s">
        <v>320</v>
      </c>
      <c r="D25" s="16">
        <v>561</v>
      </c>
      <c r="E25" s="16">
        <v>510</v>
      </c>
      <c r="F25" s="16">
        <v>613</v>
      </c>
      <c r="G25" s="16">
        <v>639</v>
      </c>
      <c r="H25" s="270">
        <v>689</v>
      </c>
      <c r="I25" s="258">
        <v>7.824726134585291</v>
      </c>
      <c r="J25" s="258">
        <v>22.816399286987533</v>
      </c>
      <c r="K25" s="258"/>
      <c r="L25" s="258"/>
      <c r="M25" s="270"/>
      <c r="N25" s="258"/>
      <c r="O25" s="18"/>
      <c r="P25" s="16"/>
      <c r="Q25" s="102"/>
      <c r="R25" s="16"/>
      <c r="T25" s="16"/>
      <c r="U25" s="102"/>
      <c r="V25" s="16"/>
    </row>
    <row r="26" spans="1:21" ht="15">
      <c r="A26" s="51" t="s">
        <v>105</v>
      </c>
      <c r="C26" s="21"/>
      <c r="D26" s="99"/>
      <c r="E26" s="99"/>
      <c r="F26" s="99"/>
      <c r="G26" s="99"/>
      <c r="H26" s="269"/>
      <c r="I26" s="248"/>
      <c r="J26" s="258"/>
      <c r="K26" s="258"/>
      <c r="L26" s="258"/>
      <c r="M26" s="269"/>
      <c r="N26" s="258"/>
      <c r="O26" s="18"/>
      <c r="P26" s="99"/>
      <c r="Q26" s="100"/>
      <c r="R26" s="99"/>
      <c r="S26" s="19"/>
      <c r="T26" s="99"/>
      <c r="U26" s="100"/>
    </row>
    <row r="27" spans="1:21" ht="15">
      <c r="A27" s="17"/>
      <c r="B27" s="21" t="s">
        <v>106</v>
      </c>
      <c r="C27" s="21"/>
      <c r="D27" s="99">
        <v>431</v>
      </c>
      <c r="E27" s="99">
        <v>410</v>
      </c>
      <c r="F27" s="99">
        <v>467</v>
      </c>
      <c r="G27" s="99">
        <v>495</v>
      </c>
      <c r="H27" s="269">
        <v>541</v>
      </c>
      <c r="I27" s="248">
        <v>9.292929292929287</v>
      </c>
      <c r="J27" s="248">
        <v>25.522041763341075</v>
      </c>
      <c r="K27" s="248"/>
      <c r="L27" s="248"/>
      <c r="M27" s="269"/>
      <c r="N27" s="248"/>
      <c r="O27" s="18"/>
      <c r="P27" s="99"/>
      <c r="Q27" s="100"/>
      <c r="R27" s="99"/>
      <c r="S27" s="19"/>
      <c r="T27" s="99"/>
      <c r="U27" s="100"/>
    </row>
    <row r="28" spans="2:21" ht="14.25">
      <c r="B28" s="21" t="s">
        <v>107</v>
      </c>
      <c r="C28" s="21"/>
      <c r="D28" s="99">
        <v>119</v>
      </c>
      <c r="E28" s="99">
        <v>95</v>
      </c>
      <c r="F28" s="99">
        <v>139</v>
      </c>
      <c r="G28" s="99">
        <v>141</v>
      </c>
      <c r="H28" s="269">
        <v>136</v>
      </c>
      <c r="I28" s="248">
        <v>-3.546099290780147</v>
      </c>
      <c r="J28" s="248">
        <v>14.28571428571428</v>
      </c>
      <c r="K28" s="248"/>
      <c r="L28" s="248"/>
      <c r="M28" s="269"/>
      <c r="N28" s="248"/>
      <c r="O28" s="18"/>
      <c r="P28" s="99"/>
      <c r="Q28" s="100"/>
      <c r="R28" s="99"/>
      <c r="S28" s="19"/>
      <c r="T28" s="99"/>
      <c r="U28" s="100"/>
    </row>
    <row r="29" spans="2:21" ht="14.25">
      <c r="B29" s="21" t="s">
        <v>108</v>
      </c>
      <c r="C29" s="6"/>
      <c r="D29" s="99">
        <v>11</v>
      </c>
      <c r="E29" s="99">
        <v>5</v>
      </c>
      <c r="F29" s="99">
        <v>7</v>
      </c>
      <c r="G29" s="99">
        <v>3</v>
      </c>
      <c r="H29" s="269">
        <v>12</v>
      </c>
      <c r="I29" s="248" t="s">
        <v>431</v>
      </c>
      <c r="J29" s="248">
        <v>9.090909090909083</v>
      </c>
      <c r="K29" s="248"/>
      <c r="L29" s="248"/>
      <c r="M29" s="269"/>
      <c r="N29" s="248"/>
      <c r="O29" s="18"/>
      <c r="P29" s="99"/>
      <c r="Q29" s="100"/>
      <c r="R29" s="99"/>
      <c r="S29" s="19"/>
      <c r="T29" s="99"/>
      <c r="U29" s="100"/>
    </row>
    <row r="30" spans="3:21" ht="15">
      <c r="C30" s="6"/>
      <c r="D30" s="99"/>
      <c r="E30" s="99"/>
      <c r="F30" s="99"/>
      <c r="G30" s="99"/>
      <c r="H30" s="289"/>
      <c r="I30" s="345"/>
      <c r="J30" s="369"/>
      <c r="K30" s="16"/>
      <c r="L30" s="16"/>
      <c r="M30" s="289"/>
      <c r="N30" s="369"/>
      <c r="O30" s="18"/>
      <c r="P30" s="99"/>
      <c r="Q30" s="100"/>
      <c r="R30" s="99"/>
      <c r="S30" s="19"/>
      <c r="T30" s="99"/>
      <c r="U30" s="100"/>
    </row>
    <row r="31" spans="1:21" ht="15">
      <c r="A31" s="43" t="s">
        <v>151</v>
      </c>
      <c r="C31" s="6"/>
      <c r="D31" s="99"/>
      <c r="E31" s="99"/>
      <c r="F31" s="99"/>
      <c r="G31" s="99"/>
      <c r="H31" s="289"/>
      <c r="I31" s="345"/>
      <c r="J31" s="369"/>
      <c r="K31" s="16"/>
      <c r="L31" s="16"/>
      <c r="M31" s="289"/>
      <c r="N31" s="369"/>
      <c r="O31" s="18"/>
      <c r="P31" s="99"/>
      <c r="Q31" s="100"/>
      <c r="R31" s="99"/>
      <c r="S31" s="19"/>
      <c r="T31" s="99"/>
      <c r="U31" s="100"/>
    </row>
    <row r="32" spans="1:22" s="17" customFormat="1" ht="15">
      <c r="A32" s="17" t="s">
        <v>115</v>
      </c>
      <c r="B32" s="7"/>
      <c r="D32" s="16">
        <v>3259</v>
      </c>
      <c r="E32" s="16">
        <v>3879</v>
      </c>
      <c r="F32" s="16">
        <v>4416</v>
      </c>
      <c r="G32" s="16">
        <v>4364</v>
      </c>
      <c r="H32" s="270">
        <v>4471</v>
      </c>
      <c r="I32" s="258">
        <v>2.4518790100825028</v>
      </c>
      <c r="J32" s="258">
        <v>37.189321877876644</v>
      </c>
      <c r="K32" s="258"/>
      <c r="L32" s="258"/>
      <c r="M32" s="270"/>
      <c r="N32" s="258"/>
      <c r="O32" s="18"/>
      <c r="P32" s="16"/>
      <c r="Q32" s="102"/>
      <c r="R32" s="16"/>
      <c r="T32" s="16"/>
      <c r="U32" s="102"/>
      <c r="V32" s="16"/>
    </row>
    <row r="33" spans="1:21" ht="15">
      <c r="A33" s="46" t="s">
        <v>60</v>
      </c>
      <c r="D33" s="99"/>
      <c r="E33" s="99"/>
      <c r="F33" s="99"/>
      <c r="G33" s="99"/>
      <c r="H33" s="269"/>
      <c r="I33" s="248"/>
      <c r="J33" s="258"/>
      <c r="K33" s="258"/>
      <c r="L33" s="258"/>
      <c r="M33" s="269"/>
      <c r="N33" s="258"/>
      <c r="O33" s="18"/>
      <c r="P33" s="99"/>
      <c r="Q33" s="100"/>
      <c r="R33" s="99"/>
      <c r="S33" s="19"/>
      <c r="T33" s="99"/>
      <c r="U33" s="100"/>
    </row>
    <row r="34" spans="1:21" ht="15">
      <c r="A34" s="27"/>
      <c r="B34" s="21" t="s">
        <v>237</v>
      </c>
      <c r="D34" s="99">
        <v>376</v>
      </c>
      <c r="E34" s="99">
        <v>400</v>
      </c>
      <c r="F34" s="99">
        <v>430</v>
      </c>
      <c r="G34" s="99">
        <v>444</v>
      </c>
      <c r="H34" s="269">
        <v>449</v>
      </c>
      <c r="I34" s="248">
        <v>1.1261261261261257</v>
      </c>
      <c r="J34" s="248">
        <v>19.414893617021267</v>
      </c>
      <c r="K34" s="248"/>
      <c r="L34" s="248"/>
      <c r="M34" s="269"/>
      <c r="N34" s="248"/>
      <c r="O34" s="18"/>
      <c r="P34" s="99"/>
      <c r="Q34" s="100"/>
      <c r="R34" s="99"/>
      <c r="S34" s="19"/>
      <c r="T34" s="99"/>
      <c r="U34" s="100"/>
    </row>
    <row r="35" spans="1:21" ht="14.25" customHeight="1">
      <c r="A35" s="27"/>
      <c r="B35" s="19" t="s">
        <v>289</v>
      </c>
      <c r="D35" s="99">
        <v>2883</v>
      </c>
      <c r="E35" s="99">
        <v>3479</v>
      </c>
      <c r="F35" s="99">
        <v>3986</v>
      </c>
      <c r="G35" s="99">
        <v>3920</v>
      </c>
      <c r="H35" s="269">
        <v>4022</v>
      </c>
      <c r="I35" s="248">
        <v>2.602040816326534</v>
      </c>
      <c r="J35" s="248">
        <v>39.50745750953868</v>
      </c>
      <c r="K35" s="248"/>
      <c r="L35" s="248"/>
      <c r="M35" s="269"/>
      <c r="N35" s="248"/>
      <c r="O35" s="18"/>
      <c r="P35" s="99"/>
      <c r="Q35" s="100"/>
      <c r="R35" s="99"/>
      <c r="S35" s="19"/>
      <c r="T35" s="99"/>
      <c r="U35" s="100"/>
    </row>
    <row r="36" spans="1:22" s="17" customFormat="1" ht="17.25">
      <c r="A36" s="56" t="s">
        <v>420</v>
      </c>
      <c r="D36" s="16"/>
      <c r="E36" s="16"/>
      <c r="F36" s="16"/>
      <c r="G36" s="16"/>
      <c r="H36" s="288"/>
      <c r="I36" s="369"/>
      <c r="J36" s="369"/>
      <c r="K36" s="16"/>
      <c r="L36" s="16"/>
      <c r="M36" s="288"/>
      <c r="N36" s="369"/>
      <c r="O36" s="18"/>
      <c r="P36" s="99"/>
      <c r="Q36" s="102"/>
      <c r="R36" s="16"/>
      <c r="T36" s="16"/>
      <c r="U36" s="102"/>
      <c r="V36" s="16"/>
    </row>
    <row r="37" spans="1:21" ht="14.25">
      <c r="A37" s="28"/>
      <c r="B37" s="9" t="s">
        <v>36</v>
      </c>
      <c r="D37" s="99">
        <v>907</v>
      </c>
      <c r="E37" s="99">
        <v>1282</v>
      </c>
      <c r="F37" s="99">
        <v>1725</v>
      </c>
      <c r="G37" s="99">
        <v>2015</v>
      </c>
      <c r="H37" s="269">
        <v>1886</v>
      </c>
      <c r="I37" s="248">
        <v>-6.401985111662533</v>
      </c>
      <c r="J37" s="248" t="s">
        <v>431</v>
      </c>
      <c r="K37" s="248"/>
      <c r="L37" s="248"/>
      <c r="M37" s="269"/>
      <c r="N37" s="248"/>
      <c r="O37" s="18"/>
      <c r="P37" s="99"/>
      <c r="Q37" s="100"/>
      <c r="R37" s="99"/>
      <c r="S37" s="19"/>
      <c r="T37" s="99"/>
      <c r="U37" s="100"/>
    </row>
    <row r="38" spans="1:21" ht="14.25">
      <c r="A38" s="28"/>
      <c r="B38" s="64" t="s">
        <v>37</v>
      </c>
      <c r="D38" s="99">
        <v>666</v>
      </c>
      <c r="E38" s="99">
        <v>700</v>
      </c>
      <c r="F38" s="99">
        <v>687</v>
      </c>
      <c r="G38" s="99">
        <v>619</v>
      </c>
      <c r="H38" s="269">
        <v>684</v>
      </c>
      <c r="I38" s="248">
        <v>10.500807754442643</v>
      </c>
      <c r="J38" s="248">
        <v>2.7027027027026973</v>
      </c>
      <c r="K38" s="248"/>
      <c r="L38" s="248"/>
      <c r="M38" s="269"/>
      <c r="N38" s="248"/>
      <c r="O38" s="18"/>
      <c r="P38" s="99"/>
      <c r="Q38" s="100"/>
      <c r="R38" s="99"/>
      <c r="S38" s="19"/>
      <c r="T38" s="99"/>
      <c r="U38" s="100"/>
    </row>
    <row r="39" spans="1:21" ht="14.25">
      <c r="A39" s="28"/>
      <c r="B39" s="64" t="s">
        <v>56</v>
      </c>
      <c r="D39" s="99">
        <v>420</v>
      </c>
      <c r="E39" s="99">
        <v>420</v>
      </c>
      <c r="F39" s="99">
        <v>432</v>
      </c>
      <c r="G39" s="99">
        <v>422</v>
      </c>
      <c r="H39" s="269">
        <v>379</v>
      </c>
      <c r="I39" s="248">
        <v>-10.189573459715639</v>
      </c>
      <c r="J39" s="248">
        <v>-9.761904761904761</v>
      </c>
      <c r="K39" s="248"/>
      <c r="L39" s="248"/>
      <c r="M39" s="269"/>
      <c r="N39" s="248"/>
      <c r="O39" s="18"/>
      <c r="P39" s="99"/>
      <c r="Q39" s="100"/>
      <c r="R39" s="99"/>
      <c r="S39" s="19"/>
      <c r="T39" s="99"/>
      <c r="U39" s="100"/>
    </row>
    <row r="40" spans="1:21" ht="14.25">
      <c r="A40" s="28"/>
      <c r="B40" s="365" t="s">
        <v>305</v>
      </c>
      <c r="D40" s="99">
        <v>973</v>
      </c>
      <c r="E40" s="99">
        <v>1171</v>
      </c>
      <c r="F40" s="99">
        <v>1188</v>
      </c>
      <c r="G40" s="99">
        <v>937</v>
      </c>
      <c r="H40" s="269">
        <v>1142</v>
      </c>
      <c r="I40" s="248">
        <v>21.878335112059766</v>
      </c>
      <c r="J40" s="248">
        <v>17.36896197327853</v>
      </c>
      <c r="K40" s="248"/>
      <c r="L40" s="248"/>
      <c r="M40" s="269"/>
      <c r="N40" s="248"/>
      <c r="O40" s="18"/>
      <c r="P40" s="99"/>
      <c r="Q40" s="100"/>
      <c r="R40" s="99"/>
      <c r="S40" s="19"/>
      <c r="T40" s="99"/>
      <c r="U40" s="100"/>
    </row>
    <row r="41" spans="1:21" ht="14.25">
      <c r="A41" s="28"/>
      <c r="B41" s="64" t="s">
        <v>57</v>
      </c>
      <c r="D41" s="99">
        <v>293</v>
      </c>
      <c r="E41" s="99">
        <v>306</v>
      </c>
      <c r="F41" s="99">
        <v>384</v>
      </c>
      <c r="G41" s="99">
        <v>371</v>
      </c>
      <c r="H41" s="269">
        <v>380</v>
      </c>
      <c r="I41" s="248">
        <v>2.42587601078168</v>
      </c>
      <c r="J41" s="248">
        <v>29.692832764505116</v>
      </c>
      <c r="K41" s="248"/>
      <c r="L41" s="248"/>
      <c r="M41" s="269"/>
      <c r="N41" s="248"/>
      <c r="O41" s="18"/>
      <c r="P41" s="99"/>
      <c r="Q41" s="100"/>
      <c r="R41" s="99"/>
      <c r="S41" s="19"/>
      <c r="T41" s="99"/>
      <c r="U41" s="100"/>
    </row>
    <row r="42" spans="1:21" ht="14.25">
      <c r="A42" s="46" t="s">
        <v>67</v>
      </c>
      <c r="D42" s="99"/>
      <c r="E42" s="99"/>
      <c r="F42" s="99"/>
      <c r="G42" s="99"/>
      <c r="H42" s="289"/>
      <c r="I42" s="345"/>
      <c r="J42" s="345"/>
      <c r="M42" s="289"/>
      <c r="N42" s="345"/>
      <c r="O42" s="18"/>
      <c r="P42" s="99"/>
      <c r="Q42" s="100"/>
      <c r="R42" s="99"/>
      <c r="S42" s="19"/>
      <c r="T42" s="99"/>
      <c r="U42" s="100"/>
    </row>
    <row r="43" spans="1:21" ht="14.25">
      <c r="A43" s="28"/>
      <c r="B43" s="65" t="s">
        <v>61</v>
      </c>
      <c r="D43" s="99">
        <v>772</v>
      </c>
      <c r="E43" s="99">
        <v>898</v>
      </c>
      <c r="F43" s="99">
        <v>904</v>
      </c>
      <c r="G43" s="99">
        <v>788</v>
      </c>
      <c r="H43" s="269">
        <v>834</v>
      </c>
      <c r="I43" s="248">
        <v>5.8375634517766395</v>
      </c>
      <c r="J43" s="248">
        <v>8.031088082901562</v>
      </c>
      <c r="K43" s="248"/>
      <c r="L43" s="248"/>
      <c r="M43" s="269"/>
      <c r="N43" s="248"/>
      <c r="O43" s="18"/>
      <c r="P43" s="99"/>
      <c r="Q43" s="100"/>
      <c r="R43" s="99"/>
      <c r="S43" s="19"/>
      <c r="T43" s="99"/>
      <c r="U43" s="100"/>
    </row>
    <row r="44" spans="2:21" ht="14.25">
      <c r="B44" s="65" t="s">
        <v>62</v>
      </c>
      <c r="D44" s="99">
        <v>367</v>
      </c>
      <c r="E44" s="99">
        <v>374</v>
      </c>
      <c r="F44" s="99">
        <v>381</v>
      </c>
      <c r="G44" s="99">
        <v>283</v>
      </c>
      <c r="H44" s="269">
        <v>283</v>
      </c>
      <c r="I44" s="248">
        <v>0</v>
      </c>
      <c r="J44" s="248">
        <v>-22.8882833787466</v>
      </c>
      <c r="K44" s="248"/>
      <c r="L44" s="248"/>
      <c r="M44" s="269"/>
      <c r="N44" s="248"/>
      <c r="O44" s="18"/>
      <c r="P44" s="99"/>
      <c r="Q44" s="100"/>
      <c r="R44" s="99"/>
      <c r="S44" s="19"/>
      <c r="T44" s="99"/>
      <c r="U44" s="100"/>
    </row>
    <row r="45" spans="2:21" ht="14.25">
      <c r="B45" s="65" t="s">
        <v>63</v>
      </c>
      <c r="D45" s="99">
        <v>119</v>
      </c>
      <c r="E45" s="99">
        <v>119</v>
      </c>
      <c r="F45" s="99">
        <v>134</v>
      </c>
      <c r="G45" s="99">
        <v>145</v>
      </c>
      <c r="H45" s="269">
        <v>154</v>
      </c>
      <c r="I45" s="248">
        <v>6.206896551724128</v>
      </c>
      <c r="J45" s="248">
        <v>29.41176470588236</v>
      </c>
      <c r="K45" s="248"/>
      <c r="L45" s="248"/>
      <c r="M45" s="269"/>
      <c r="N45" s="248"/>
      <c r="O45" s="18"/>
      <c r="P45" s="99"/>
      <c r="Q45" s="100"/>
      <c r="R45" s="99"/>
      <c r="S45" s="19"/>
      <c r="T45" s="99"/>
      <c r="U45" s="100"/>
    </row>
    <row r="46" spans="2:21" ht="14.25">
      <c r="B46" s="65" t="s">
        <v>64</v>
      </c>
      <c r="D46" s="99">
        <v>853</v>
      </c>
      <c r="E46" s="99">
        <v>914</v>
      </c>
      <c r="F46" s="99">
        <v>880</v>
      </c>
      <c r="G46" s="99">
        <v>831</v>
      </c>
      <c r="H46" s="269">
        <v>821</v>
      </c>
      <c r="I46" s="248">
        <v>-1.2033694344163681</v>
      </c>
      <c r="J46" s="248">
        <v>-3.75146541617819</v>
      </c>
      <c r="K46" s="248"/>
      <c r="L46" s="248"/>
      <c r="M46" s="269"/>
      <c r="N46" s="248"/>
      <c r="O46" s="18"/>
      <c r="P46" s="99"/>
      <c r="Q46" s="100"/>
      <c r="R46" s="99"/>
      <c r="S46" s="19"/>
      <c r="T46" s="99"/>
      <c r="U46" s="100"/>
    </row>
    <row r="47" spans="2:21" ht="14.25">
      <c r="B47" s="65" t="s">
        <v>65</v>
      </c>
      <c r="D47" s="99">
        <v>576</v>
      </c>
      <c r="E47" s="99">
        <v>959</v>
      </c>
      <c r="F47" s="99">
        <v>1427</v>
      </c>
      <c r="G47" s="99">
        <v>1702</v>
      </c>
      <c r="H47" s="269">
        <v>1767</v>
      </c>
      <c r="I47" s="248">
        <v>3.81903642773207</v>
      </c>
      <c r="J47" s="248" t="s">
        <v>431</v>
      </c>
      <c r="K47" s="248"/>
      <c r="L47" s="248"/>
      <c r="M47" s="269"/>
      <c r="N47" s="248"/>
      <c r="O47" s="18"/>
      <c r="P47" s="99"/>
      <c r="Q47" s="100"/>
      <c r="R47" s="99"/>
      <c r="S47" s="19"/>
      <c r="T47" s="99"/>
      <c r="U47" s="100"/>
    </row>
    <row r="48" spans="2:21" ht="14.25">
      <c r="B48" s="65" t="s">
        <v>66</v>
      </c>
      <c r="D48" s="99">
        <v>52</v>
      </c>
      <c r="E48" s="99">
        <v>79</v>
      </c>
      <c r="F48" s="99">
        <v>83</v>
      </c>
      <c r="G48" s="99">
        <v>71</v>
      </c>
      <c r="H48" s="269">
        <v>74</v>
      </c>
      <c r="I48" s="248">
        <v>4.225352112676051</v>
      </c>
      <c r="J48" s="248">
        <v>42.307692307692314</v>
      </c>
      <c r="K48" s="248"/>
      <c r="L48" s="248"/>
      <c r="M48" s="269"/>
      <c r="N48" s="248"/>
      <c r="O48" s="18"/>
      <c r="P48" s="99"/>
      <c r="Q48" s="100"/>
      <c r="R48" s="99"/>
      <c r="S48" s="19"/>
      <c r="T48" s="99"/>
      <c r="U48" s="100"/>
    </row>
    <row r="49" spans="2:21" ht="28.5" customHeight="1">
      <c r="B49" s="746" t="s">
        <v>248</v>
      </c>
      <c r="C49" s="746"/>
      <c r="D49" s="99">
        <v>244</v>
      </c>
      <c r="E49" s="99">
        <v>266</v>
      </c>
      <c r="F49" s="99">
        <v>280</v>
      </c>
      <c r="G49" s="99">
        <v>279</v>
      </c>
      <c r="H49" s="269">
        <v>280</v>
      </c>
      <c r="I49" s="248">
        <v>0.35842293906809264</v>
      </c>
      <c r="J49" s="248">
        <v>14.754098360655732</v>
      </c>
      <c r="K49" s="248"/>
      <c r="L49" s="248"/>
      <c r="M49" s="269"/>
      <c r="N49" s="248"/>
      <c r="O49" s="18"/>
      <c r="P49" s="99"/>
      <c r="Q49" s="100"/>
      <c r="R49" s="99"/>
      <c r="S49" s="19"/>
      <c r="T49" s="99"/>
      <c r="U49" s="100"/>
    </row>
    <row r="50" spans="2:21" ht="14.25">
      <c r="B50" s="65" t="s">
        <v>26</v>
      </c>
      <c r="D50" s="99">
        <v>276</v>
      </c>
      <c r="E50" s="99">
        <v>270</v>
      </c>
      <c r="F50" s="99">
        <v>327</v>
      </c>
      <c r="G50" s="99">
        <v>265</v>
      </c>
      <c r="H50" s="269">
        <v>258</v>
      </c>
      <c r="I50" s="248">
        <v>-2.6415094339622636</v>
      </c>
      <c r="J50" s="248">
        <v>-6.521739130434778</v>
      </c>
      <c r="K50" s="248"/>
      <c r="L50" s="248"/>
      <c r="M50" s="269"/>
      <c r="N50" s="248"/>
      <c r="O50" s="18"/>
      <c r="P50" s="99"/>
      <c r="Q50" s="100"/>
      <c r="R50" s="99"/>
      <c r="S50" s="19"/>
      <c r="T50" s="99"/>
      <c r="U50" s="100"/>
    </row>
    <row r="51" spans="4:21" ht="14.25">
      <c r="D51" s="99"/>
      <c r="E51" s="99"/>
      <c r="F51" s="99"/>
      <c r="G51" s="99"/>
      <c r="H51" s="269"/>
      <c r="I51" s="248"/>
      <c r="J51" s="248"/>
      <c r="K51" s="248"/>
      <c r="L51" s="248"/>
      <c r="M51" s="269"/>
      <c r="N51" s="248"/>
      <c r="O51" s="18"/>
      <c r="P51" s="99"/>
      <c r="Q51" s="100"/>
      <c r="R51" s="99"/>
      <c r="S51" s="19"/>
      <c r="T51" s="99"/>
      <c r="U51" s="100"/>
    </row>
    <row r="52" spans="1:21" ht="15">
      <c r="A52" s="44" t="s">
        <v>159</v>
      </c>
      <c r="B52" s="23"/>
      <c r="C52" s="23"/>
      <c r="D52" s="99"/>
      <c r="E52" s="99"/>
      <c r="F52" s="99"/>
      <c r="G52" s="99"/>
      <c r="H52" s="289"/>
      <c r="I52" s="345"/>
      <c r="J52" s="345"/>
      <c r="L52" s="16"/>
      <c r="M52" s="289"/>
      <c r="N52" s="345"/>
      <c r="O52" s="18"/>
      <c r="P52" s="99"/>
      <c r="Q52" s="100"/>
      <c r="R52" s="99"/>
      <c r="S52" s="19"/>
      <c r="T52" s="99"/>
      <c r="U52" s="100"/>
    </row>
    <row r="53" spans="2:22" s="17" customFormat="1" ht="15">
      <c r="B53" s="17" t="s">
        <v>85</v>
      </c>
      <c r="C53" s="73"/>
      <c r="D53" s="16">
        <v>3048</v>
      </c>
      <c r="E53" s="16">
        <v>3854</v>
      </c>
      <c r="F53" s="16">
        <v>4330</v>
      </c>
      <c r="G53" s="16">
        <v>4856</v>
      </c>
      <c r="H53" s="270">
        <v>4833</v>
      </c>
      <c r="I53" s="258">
        <v>-0.47364085667215283</v>
      </c>
      <c r="J53" s="258">
        <v>58.56299212598426</v>
      </c>
      <c r="K53" s="16"/>
      <c r="L53" s="99">
        <v>2792</v>
      </c>
      <c r="M53" s="270">
        <v>4856</v>
      </c>
      <c r="N53" s="258">
        <v>73.92550143266476</v>
      </c>
      <c r="O53" s="611"/>
      <c r="P53" s="434">
        <v>2792</v>
      </c>
      <c r="Q53" s="433">
        <v>2792</v>
      </c>
      <c r="R53" s="434">
        <v>0</v>
      </c>
      <c r="T53" s="16">
        <v>2513</v>
      </c>
      <c r="U53" s="102">
        <v>2792</v>
      </c>
      <c r="V53" s="16">
        <v>11.102268205332265</v>
      </c>
    </row>
    <row r="54" spans="2:22" ht="14.25">
      <c r="B54" s="19" t="s">
        <v>299</v>
      </c>
      <c r="C54" s="74"/>
      <c r="D54" s="99">
        <v>1105</v>
      </c>
      <c r="E54" s="99">
        <v>1055</v>
      </c>
      <c r="F54" s="99">
        <v>779</v>
      </c>
      <c r="G54" s="99">
        <v>523</v>
      </c>
      <c r="H54" s="269">
        <v>657</v>
      </c>
      <c r="I54" s="248">
        <v>25.621414913957928</v>
      </c>
      <c r="J54" s="248">
        <v>-40.542986425339365</v>
      </c>
      <c r="L54" s="99">
        <v>1706</v>
      </c>
      <c r="M54" s="269">
        <v>1166</v>
      </c>
      <c r="N54" s="248">
        <v>-31.65298944900352</v>
      </c>
      <c r="O54" s="271"/>
      <c r="P54" s="432">
        <v>3556</v>
      </c>
      <c r="Q54" s="385">
        <v>3556</v>
      </c>
      <c r="R54" s="432">
        <v>0</v>
      </c>
      <c r="S54" s="19"/>
      <c r="T54" s="99">
        <v>805</v>
      </c>
      <c r="U54" s="100">
        <v>2771</v>
      </c>
      <c r="V54" s="99" t="s">
        <v>431</v>
      </c>
    </row>
    <row r="55" spans="2:22" ht="14.25">
      <c r="B55" s="19" t="s">
        <v>300</v>
      </c>
      <c r="C55" s="74"/>
      <c r="D55" s="99">
        <v>-212</v>
      </c>
      <c r="E55" s="99">
        <v>-88</v>
      </c>
      <c r="F55" s="99">
        <v>-66</v>
      </c>
      <c r="G55" s="99">
        <v>-307</v>
      </c>
      <c r="H55" s="269">
        <v>-188</v>
      </c>
      <c r="I55" s="248">
        <v>38.76221498371335</v>
      </c>
      <c r="J55" s="248">
        <v>11.32075471698113</v>
      </c>
      <c r="L55" s="99">
        <v>-403</v>
      </c>
      <c r="M55" s="269">
        <v>-481</v>
      </c>
      <c r="N55" s="248">
        <v>-19.354838709677423</v>
      </c>
      <c r="O55" s="271"/>
      <c r="P55" s="432">
        <v>-571</v>
      </c>
      <c r="Q55" s="385">
        <v>-571</v>
      </c>
      <c r="R55" s="432">
        <v>0</v>
      </c>
      <c r="S55" s="19"/>
      <c r="T55" s="99">
        <v>-152</v>
      </c>
      <c r="U55" s="100">
        <v>-500</v>
      </c>
      <c r="V55" s="99" t="s">
        <v>432</v>
      </c>
    </row>
    <row r="56" spans="2:22" ht="15">
      <c r="B56" s="19" t="s">
        <v>301</v>
      </c>
      <c r="C56" s="21"/>
      <c r="D56" s="99">
        <v>-87</v>
      </c>
      <c r="E56" s="99">
        <v>-491</v>
      </c>
      <c r="F56" s="99">
        <v>-187</v>
      </c>
      <c r="G56" s="99">
        <v>-239</v>
      </c>
      <c r="H56" s="269">
        <v>-456</v>
      </c>
      <c r="I56" s="248">
        <v>-90.79497907949792</v>
      </c>
      <c r="J56" s="248" t="s">
        <v>432</v>
      </c>
      <c r="L56" s="16">
        <v>-241</v>
      </c>
      <c r="M56" s="269">
        <v>-695</v>
      </c>
      <c r="N56" s="248" t="s">
        <v>432</v>
      </c>
      <c r="O56" s="271"/>
      <c r="P56" s="432">
        <v>-921</v>
      </c>
      <c r="Q56" s="385">
        <v>-921</v>
      </c>
      <c r="R56" s="432">
        <v>0</v>
      </c>
      <c r="S56" s="19"/>
      <c r="T56" s="99">
        <v>-617</v>
      </c>
      <c r="U56" s="100">
        <v>-733</v>
      </c>
      <c r="V56" s="99">
        <v>-18.80064829821717</v>
      </c>
    </row>
    <row r="57" spans="2:22" s="17" customFormat="1" ht="15">
      <c r="B57" s="17" t="s">
        <v>86</v>
      </c>
      <c r="D57" s="16">
        <v>3854</v>
      </c>
      <c r="E57" s="16">
        <v>4330</v>
      </c>
      <c r="F57" s="16">
        <v>4856</v>
      </c>
      <c r="G57" s="16">
        <v>4833</v>
      </c>
      <c r="H57" s="270">
        <v>4846</v>
      </c>
      <c r="I57" s="258">
        <v>0.268984067866751</v>
      </c>
      <c r="J57" s="258">
        <v>25.739491437467564</v>
      </c>
      <c r="K57" s="16"/>
      <c r="L57" s="16">
        <v>3854</v>
      </c>
      <c r="M57" s="270">
        <v>4846</v>
      </c>
      <c r="N57" s="258">
        <v>25.739491437467564</v>
      </c>
      <c r="O57" s="611"/>
      <c r="P57" s="434">
        <v>4856</v>
      </c>
      <c r="Q57" s="433">
        <v>4856</v>
      </c>
      <c r="R57" s="434">
        <v>0</v>
      </c>
      <c r="T57" s="16">
        <v>2549</v>
      </c>
      <c r="U57" s="102">
        <v>4330</v>
      </c>
      <c r="V57" s="16">
        <v>69.87053746567283</v>
      </c>
    </row>
    <row r="58" spans="3:22" s="17" customFormat="1" ht="15">
      <c r="C58" s="7"/>
      <c r="D58" s="209"/>
      <c r="E58" s="209"/>
      <c r="F58" s="209"/>
      <c r="G58" s="209"/>
      <c r="H58" s="102"/>
      <c r="I58" s="16"/>
      <c r="J58" s="16"/>
      <c r="K58" s="16"/>
      <c r="M58" s="288"/>
      <c r="N58" s="369"/>
      <c r="O58" s="14"/>
      <c r="P58" s="120"/>
      <c r="Q58" s="102"/>
      <c r="R58" s="16"/>
      <c r="T58" s="258"/>
      <c r="U58" s="367"/>
      <c r="V58" s="209"/>
    </row>
    <row r="59" spans="4:20" ht="14.25">
      <c r="D59" s="210"/>
      <c r="E59" s="210"/>
      <c r="F59" s="210"/>
      <c r="G59" s="210"/>
      <c r="P59" s="99"/>
      <c r="Q59" s="100"/>
      <c r="T59" s="248"/>
    </row>
    <row r="60" spans="1:20" ht="14.25">
      <c r="A60" s="19" t="s">
        <v>298</v>
      </c>
      <c r="B60" s="19" t="s">
        <v>419</v>
      </c>
      <c r="D60" s="210"/>
      <c r="E60" s="210"/>
      <c r="F60" s="210"/>
      <c r="G60" s="210"/>
      <c r="P60" s="99"/>
      <c r="Q60" s="100"/>
      <c r="T60" s="248"/>
    </row>
    <row r="61" spans="4:20" ht="14.25">
      <c r="D61" s="210"/>
      <c r="E61" s="210"/>
      <c r="F61" s="210"/>
      <c r="G61" s="210"/>
      <c r="Q61" s="100"/>
      <c r="T61" s="248"/>
    </row>
    <row r="62" spans="4:20" ht="14.25">
      <c r="D62" s="210"/>
      <c r="E62" s="210"/>
      <c r="F62" s="210"/>
      <c r="G62" s="210"/>
      <c r="Q62" s="100"/>
      <c r="T62" s="248"/>
    </row>
    <row r="63" spans="4:20" ht="14.25">
      <c r="D63" s="210"/>
      <c r="E63" s="210"/>
      <c r="F63" s="210"/>
      <c r="G63" s="210"/>
      <c r="Q63" s="100"/>
      <c r="T63" s="248"/>
    </row>
    <row r="64" spans="4:20" ht="14.25">
      <c r="D64" s="210"/>
      <c r="E64" s="210"/>
      <c r="F64" s="210"/>
      <c r="G64" s="210"/>
      <c r="Q64" s="100"/>
      <c r="T64" s="248"/>
    </row>
    <row r="65" spans="4:20" ht="14.25">
      <c r="D65" s="210"/>
      <c r="E65" s="210"/>
      <c r="F65" s="210"/>
      <c r="G65" s="210"/>
      <c r="Q65" s="100"/>
      <c r="T65" s="248"/>
    </row>
    <row r="66" spans="4:20" ht="14.25">
      <c r="D66" s="210"/>
      <c r="E66" s="210"/>
      <c r="F66" s="210"/>
      <c r="G66" s="210"/>
      <c r="Q66" s="100"/>
      <c r="T66" s="248"/>
    </row>
    <row r="67" spans="2:20" ht="14.25">
      <c r="B67" s="230"/>
      <c r="D67" s="210"/>
      <c r="E67" s="210"/>
      <c r="F67" s="210"/>
      <c r="G67" s="210"/>
      <c r="Q67" s="100"/>
      <c r="T67" s="248"/>
    </row>
    <row r="68" spans="2:20" ht="14.25">
      <c r="B68" s="230"/>
      <c r="D68" s="210"/>
      <c r="E68" s="210"/>
      <c r="F68" s="210"/>
      <c r="G68" s="210"/>
      <c r="Q68" s="100"/>
      <c r="T68" s="248"/>
    </row>
    <row r="69" spans="4:20" ht="14.25">
      <c r="D69" s="210"/>
      <c r="E69" s="210"/>
      <c r="F69" s="210"/>
      <c r="G69" s="210"/>
      <c r="Q69" s="100"/>
      <c r="T69" s="248"/>
    </row>
    <row r="70" spans="4:20" ht="14.25">
      <c r="D70" s="210"/>
      <c r="E70" s="210"/>
      <c r="F70" s="210"/>
      <c r="G70" s="210"/>
      <c r="Q70" s="100"/>
      <c r="T70" s="248"/>
    </row>
    <row r="71" spans="4:20" ht="14.25">
      <c r="D71" s="210"/>
      <c r="E71" s="210"/>
      <c r="F71" s="210"/>
      <c r="G71" s="210"/>
      <c r="Q71" s="100"/>
      <c r="T71" s="248"/>
    </row>
    <row r="72" spans="4:20" ht="15">
      <c r="D72" s="176"/>
      <c r="E72" s="176"/>
      <c r="F72" s="176"/>
      <c r="G72" s="176"/>
      <c r="I72" s="16"/>
      <c r="J72" s="16"/>
      <c r="K72" s="16"/>
      <c r="L72" s="16"/>
      <c r="N72" s="16"/>
      <c r="Q72" s="100"/>
      <c r="T72" s="248"/>
    </row>
    <row r="73" spans="4:20" ht="15">
      <c r="D73" s="176"/>
      <c r="E73" s="176"/>
      <c r="F73" s="176"/>
      <c r="G73" s="176"/>
      <c r="I73" s="16"/>
      <c r="J73" s="16"/>
      <c r="K73" s="16"/>
      <c r="L73" s="16"/>
      <c r="N73" s="16"/>
      <c r="Q73" s="100"/>
      <c r="T73" s="248"/>
    </row>
    <row r="74" spans="4:20" ht="15">
      <c r="D74" s="176"/>
      <c r="E74" s="176"/>
      <c r="F74" s="176"/>
      <c r="G74" s="176"/>
      <c r="I74" s="16"/>
      <c r="J74" s="16"/>
      <c r="K74" s="16"/>
      <c r="L74" s="16"/>
      <c r="N74" s="16"/>
      <c r="Q74" s="100"/>
      <c r="T74" s="248"/>
    </row>
    <row r="75" spans="4:20" ht="14.25">
      <c r="D75" s="176"/>
      <c r="E75" s="176"/>
      <c r="F75" s="176"/>
      <c r="G75" s="176"/>
      <c r="Q75" s="100"/>
      <c r="T75" s="248"/>
    </row>
    <row r="76" spans="4:20" ht="14.25">
      <c r="D76" s="176"/>
      <c r="E76" s="176"/>
      <c r="F76" s="176"/>
      <c r="G76" s="176"/>
      <c r="Q76" s="100"/>
      <c r="T76" s="248"/>
    </row>
    <row r="77" spans="17:20" ht="14.25">
      <c r="Q77" s="100"/>
      <c r="T77" s="248"/>
    </row>
    <row r="78" spans="17:20" ht="14.25">
      <c r="Q78" s="100"/>
      <c r="T78" s="248"/>
    </row>
    <row r="79" ht="14.25">
      <c r="Q79" s="100"/>
    </row>
    <row r="80" ht="14.25">
      <c r="Q80" s="100"/>
    </row>
    <row r="81" ht="14.25">
      <c r="Q81" s="100"/>
    </row>
    <row r="82" ht="14.25">
      <c r="Q82" s="100"/>
    </row>
    <row r="83" ht="14.25">
      <c r="Q83" s="100"/>
    </row>
    <row r="84" ht="14.25">
      <c r="Q84" s="100"/>
    </row>
    <row r="85" ht="14.25">
      <c r="Q85" s="100"/>
    </row>
    <row r="86" ht="14.25">
      <c r="Q86" s="100"/>
    </row>
    <row r="87" ht="14.25">
      <c r="Q87" s="100"/>
    </row>
    <row r="88" ht="14.25">
      <c r="Q88" s="100"/>
    </row>
    <row r="89" ht="14.25">
      <c r="Q89" s="100"/>
    </row>
    <row r="90" ht="14.25">
      <c r="Q90" s="100"/>
    </row>
    <row r="91" ht="14.25">
      <c r="Q91" s="100"/>
    </row>
    <row r="92" ht="14.25">
      <c r="Q92" s="100"/>
    </row>
    <row r="93" ht="14.25">
      <c r="Q93" s="100"/>
    </row>
    <row r="94" ht="14.25">
      <c r="Q94" s="100"/>
    </row>
    <row r="95" ht="14.25">
      <c r="Q95" s="100"/>
    </row>
    <row r="96" ht="14.25">
      <c r="Q96" s="100"/>
    </row>
    <row r="97" ht="14.25">
      <c r="Q97" s="100"/>
    </row>
    <row r="98" ht="14.25">
      <c r="Q98" s="100"/>
    </row>
    <row r="99" ht="14.25">
      <c r="Q99" s="100"/>
    </row>
    <row r="100" ht="14.25">
      <c r="Q100" s="100"/>
    </row>
    <row r="101" ht="14.25">
      <c r="Q101" s="100"/>
    </row>
    <row r="102" ht="14.25">
      <c r="Q102" s="100"/>
    </row>
    <row r="103" ht="14.25">
      <c r="Q103" s="100"/>
    </row>
    <row r="104" ht="14.25">
      <c r="Q104" s="246"/>
    </row>
    <row r="105" ht="14.25">
      <c r="Q105" s="246"/>
    </row>
    <row r="106" ht="14.25">
      <c r="Q106" s="246"/>
    </row>
    <row r="107" ht="14.25">
      <c r="Q107" s="246"/>
    </row>
    <row r="108" ht="14.25">
      <c r="Q108" s="246"/>
    </row>
    <row r="109" ht="14.25">
      <c r="Q109" s="246"/>
    </row>
    <row r="110" ht="14.25">
      <c r="Q110" s="246"/>
    </row>
    <row r="111" ht="14.25">
      <c r="Q111" s="246"/>
    </row>
    <row r="112" ht="14.25">
      <c r="Q112" s="246"/>
    </row>
    <row r="113" ht="14.25">
      <c r="Q113" s="246"/>
    </row>
    <row r="114" ht="14.25">
      <c r="Q114" s="246"/>
    </row>
    <row r="115" ht="14.25">
      <c r="Q115" s="246"/>
    </row>
    <row r="116" ht="14.25">
      <c r="Q116" s="246"/>
    </row>
    <row r="117" ht="14.25">
      <c r="Q117" s="246"/>
    </row>
    <row r="118" ht="14.25">
      <c r="Q118" s="246"/>
    </row>
    <row r="119" ht="14.25">
      <c r="Q119" s="246"/>
    </row>
    <row r="120" ht="14.25">
      <c r="Q120" s="246"/>
    </row>
    <row r="121" ht="14.25">
      <c r="Q121" s="246"/>
    </row>
    <row r="122" ht="14.25">
      <c r="Q122" s="246"/>
    </row>
    <row r="123" ht="14.25">
      <c r="Q123" s="246"/>
    </row>
    <row r="124" ht="14.25">
      <c r="Q124" s="246"/>
    </row>
    <row r="125" ht="14.25">
      <c r="Q125" s="246"/>
    </row>
    <row r="126" ht="14.25">
      <c r="Q126" s="246"/>
    </row>
    <row r="127" ht="14.25">
      <c r="Q127" s="246"/>
    </row>
    <row r="128" ht="14.25">
      <c r="Q128" s="246"/>
    </row>
    <row r="129" ht="14.25">
      <c r="Q129" s="246"/>
    </row>
    <row r="130" ht="14.25">
      <c r="Q130" s="246"/>
    </row>
    <row r="131" ht="14.25">
      <c r="Q131" s="246"/>
    </row>
    <row r="132" ht="14.25">
      <c r="Q132" s="246"/>
    </row>
    <row r="133" ht="14.25">
      <c r="Q133" s="246"/>
    </row>
    <row r="134" ht="14.25">
      <c r="Q134" s="246"/>
    </row>
    <row r="135" ht="14.25">
      <c r="Q135" s="246"/>
    </row>
    <row r="136" ht="14.25">
      <c r="Q136" s="246"/>
    </row>
  </sheetData>
  <sheetProtection/>
  <mergeCells count="2">
    <mergeCell ref="A2:C2"/>
    <mergeCell ref="B49:C49"/>
  </mergeCells>
  <hyperlinks>
    <hyperlink ref="A2" location="Index!A1" display="Back to Index"/>
  </hyperlinks>
  <printOptions gridLines="1"/>
  <pageMargins left="0.7874015748031497" right="0" top="0.5905511811023623" bottom="0.1968503937007874" header="0.03937007874015748" footer="0"/>
  <pageSetup blackAndWhite="1" horizontalDpi="600" verticalDpi="600" orientation="landscape" paperSize="9" scale="60" r:id="rId1"/>
  <headerFooter alignWithMargins="0">
    <oddFooter>&amp;R&amp;F&amp;A
&amp;D\&amp;T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1:O142"/>
  <sheetViews>
    <sheetView zoomScale="85" zoomScaleNormal="85" zoomScalePageLayoutView="0" workbookViewId="0" topLeftCell="A1">
      <pane xSplit="3" ySplit="3" topLeftCell="D4" activePane="bottomRight" state="frozen"/>
      <selection pane="topLeft" activeCell="R24" sqref="R24"/>
      <selection pane="topRight" activeCell="R24" sqref="R24"/>
      <selection pane="bottomLeft" activeCell="R24" sqref="R24"/>
      <selection pane="bottomRight" activeCell="I10" sqref="I10"/>
    </sheetView>
  </sheetViews>
  <sheetFormatPr defaultColWidth="9.140625" defaultRowHeight="12.75"/>
  <cols>
    <col min="1" max="2" width="2.28125" style="21" customWidth="1"/>
    <col min="3" max="3" width="52.8515625" style="9" customWidth="1"/>
    <col min="4" max="7" width="9.7109375" style="63" customWidth="1"/>
    <col min="8" max="8" width="9.7109375" style="97" customWidth="1"/>
    <col min="9" max="10" width="9.7109375" style="63" customWidth="1"/>
    <col min="11" max="11" width="4.421875" style="20" customWidth="1"/>
    <col min="12" max="16384" width="9.140625" style="21" customWidth="1"/>
  </cols>
  <sheetData>
    <row r="1" spans="1:11" s="39" customFormat="1" ht="20.25">
      <c r="A1" s="38" t="s">
        <v>155</v>
      </c>
      <c r="D1" s="101"/>
      <c r="E1" s="101"/>
      <c r="F1" s="101"/>
      <c r="G1" s="101"/>
      <c r="H1" s="101"/>
      <c r="I1" s="101"/>
      <c r="J1" s="101"/>
      <c r="K1" s="40"/>
    </row>
    <row r="2" spans="1:11" s="41" customFormat="1" ht="45">
      <c r="A2" s="744" t="s">
        <v>58</v>
      </c>
      <c r="B2" s="744"/>
      <c r="C2" s="744"/>
      <c r="D2" s="522">
        <v>42522</v>
      </c>
      <c r="E2" s="522">
        <v>42614</v>
      </c>
      <c r="F2" s="522">
        <v>42705</v>
      </c>
      <c r="G2" s="522">
        <v>42795</v>
      </c>
      <c r="H2" s="523">
        <v>42887</v>
      </c>
      <c r="I2" s="522" t="s">
        <v>402</v>
      </c>
      <c r="J2" s="522" t="s">
        <v>403</v>
      </c>
      <c r="K2" s="187"/>
    </row>
    <row r="3" spans="4:11" s="17" customFormat="1" ht="9.75" customHeight="1">
      <c r="D3" s="124"/>
      <c r="E3" s="124"/>
      <c r="F3" s="124"/>
      <c r="G3" s="124"/>
      <c r="H3" s="112"/>
      <c r="I3" s="16"/>
      <c r="J3" s="16"/>
      <c r="K3" s="14"/>
    </row>
    <row r="4" spans="1:11" s="17" customFormat="1" ht="15">
      <c r="A4" s="43" t="s">
        <v>166</v>
      </c>
      <c r="D4" s="209"/>
      <c r="E4" s="209"/>
      <c r="F4" s="209"/>
      <c r="G4" s="209"/>
      <c r="H4" s="288"/>
      <c r="I4" s="16"/>
      <c r="J4" s="16"/>
      <c r="K4" s="14"/>
    </row>
    <row r="5" spans="1:11" s="17" customFormat="1" ht="15">
      <c r="A5" s="17" t="s">
        <v>156</v>
      </c>
      <c r="C5" s="30"/>
      <c r="D5" s="16">
        <v>4351</v>
      </c>
      <c r="E5" s="16">
        <v>4340</v>
      </c>
      <c r="F5" s="16">
        <v>4707</v>
      </c>
      <c r="G5" s="16">
        <v>4986</v>
      </c>
      <c r="H5" s="270">
        <v>4822</v>
      </c>
      <c r="I5" s="258">
        <v>-3.2892097874047344</v>
      </c>
      <c r="J5" s="258">
        <v>10.82509767869455</v>
      </c>
      <c r="K5" s="611"/>
    </row>
    <row r="6" spans="2:11" s="17" customFormat="1" ht="15">
      <c r="B6" s="17" t="s">
        <v>71</v>
      </c>
      <c r="D6" s="16">
        <v>1404</v>
      </c>
      <c r="E6" s="16">
        <v>1212</v>
      </c>
      <c r="F6" s="16">
        <v>1541</v>
      </c>
      <c r="G6" s="16">
        <v>1492</v>
      </c>
      <c r="H6" s="270">
        <v>1341</v>
      </c>
      <c r="I6" s="258">
        <v>-10.12064343163539</v>
      </c>
      <c r="J6" s="258">
        <v>-4.487179487179482</v>
      </c>
      <c r="K6" s="611"/>
    </row>
    <row r="7" spans="3:11" ht="14.25">
      <c r="C7" s="21" t="s">
        <v>106</v>
      </c>
      <c r="D7" s="99">
        <v>342</v>
      </c>
      <c r="E7" s="99">
        <v>256</v>
      </c>
      <c r="F7" s="99">
        <v>338</v>
      </c>
      <c r="G7" s="99">
        <v>287</v>
      </c>
      <c r="H7" s="269">
        <v>285</v>
      </c>
      <c r="I7" s="248">
        <v>-0.6968641114982632</v>
      </c>
      <c r="J7" s="248">
        <v>-16.666666666666664</v>
      </c>
      <c r="K7" s="271"/>
    </row>
    <row r="8" spans="3:11" ht="14.25">
      <c r="C8" s="21" t="s">
        <v>107</v>
      </c>
      <c r="D8" s="99">
        <v>508</v>
      </c>
      <c r="E8" s="99">
        <v>548</v>
      </c>
      <c r="F8" s="99">
        <v>578</v>
      </c>
      <c r="G8" s="99">
        <v>459</v>
      </c>
      <c r="H8" s="269">
        <v>428</v>
      </c>
      <c r="I8" s="248">
        <v>-6.753812636165579</v>
      </c>
      <c r="J8" s="248">
        <v>-15.748031496062998</v>
      </c>
      <c r="K8" s="271"/>
    </row>
    <row r="9" spans="3:11" ht="14.25">
      <c r="C9" s="21" t="s">
        <v>108</v>
      </c>
      <c r="D9" s="99">
        <v>554</v>
      </c>
      <c r="E9" s="99">
        <v>408</v>
      </c>
      <c r="F9" s="99">
        <v>625</v>
      </c>
      <c r="G9" s="99">
        <v>746</v>
      </c>
      <c r="H9" s="269">
        <v>628</v>
      </c>
      <c r="I9" s="248">
        <v>-15.81769436997319</v>
      </c>
      <c r="J9" s="248">
        <v>13.357400722021652</v>
      </c>
      <c r="K9" s="271"/>
    </row>
    <row r="10" spans="2:11" s="17" customFormat="1" ht="15">
      <c r="B10" s="17" t="s">
        <v>38</v>
      </c>
      <c r="D10" s="16">
        <v>2947</v>
      </c>
      <c r="E10" s="16">
        <v>3128</v>
      </c>
      <c r="F10" s="16">
        <v>3166</v>
      </c>
      <c r="G10" s="16">
        <v>3494</v>
      </c>
      <c r="H10" s="270">
        <v>3481</v>
      </c>
      <c r="I10" s="258">
        <v>-0.3720663995420703</v>
      </c>
      <c r="J10" s="258">
        <v>18.120122158126904</v>
      </c>
      <c r="K10" s="611"/>
    </row>
    <row r="11" spans="3:11" s="17" customFormat="1" ht="15">
      <c r="C11" s="30"/>
      <c r="D11" s="16"/>
      <c r="E11" s="16"/>
      <c r="F11" s="16"/>
      <c r="G11" s="16"/>
      <c r="H11" s="288"/>
      <c r="I11" s="369"/>
      <c r="J11" s="345"/>
      <c r="K11" s="14"/>
    </row>
    <row r="12" spans="1:11" s="17" customFormat="1" ht="15">
      <c r="A12" s="43" t="s">
        <v>157</v>
      </c>
      <c r="C12" s="30"/>
      <c r="D12" s="16"/>
      <c r="E12" s="16"/>
      <c r="F12" s="16"/>
      <c r="G12" s="16"/>
      <c r="H12" s="288"/>
      <c r="I12" s="369"/>
      <c r="J12" s="345"/>
      <c r="K12" s="14"/>
    </row>
    <row r="13" spans="1:11" s="17" customFormat="1" ht="15">
      <c r="A13" s="17" t="s">
        <v>122</v>
      </c>
      <c r="C13" s="30"/>
      <c r="D13" s="16">
        <v>1404</v>
      </c>
      <c r="E13" s="16">
        <v>1212</v>
      </c>
      <c r="F13" s="16">
        <v>1541</v>
      </c>
      <c r="G13" s="16">
        <v>1492</v>
      </c>
      <c r="H13" s="270">
        <v>1341</v>
      </c>
      <c r="I13" s="258">
        <v>-10.12064343163539</v>
      </c>
      <c r="J13" s="258">
        <v>-4.487179487179482</v>
      </c>
      <c r="K13" s="611"/>
    </row>
    <row r="14" spans="2:11" s="17" customFormat="1" ht="15">
      <c r="B14" s="17" t="s">
        <v>123</v>
      </c>
      <c r="D14" s="16">
        <v>1061</v>
      </c>
      <c r="E14" s="16">
        <v>925</v>
      </c>
      <c r="F14" s="16">
        <v>1270</v>
      </c>
      <c r="G14" s="16">
        <v>1272</v>
      </c>
      <c r="H14" s="270">
        <v>1207</v>
      </c>
      <c r="I14" s="258">
        <v>-5.110062893081757</v>
      </c>
      <c r="J14" s="258">
        <v>13.760603204524035</v>
      </c>
      <c r="K14" s="611"/>
    </row>
    <row r="15" spans="2:11" ht="14.25">
      <c r="B15" s="75" t="s">
        <v>60</v>
      </c>
      <c r="C15" s="21"/>
      <c r="D15" s="99"/>
      <c r="E15" s="99"/>
      <c r="F15" s="99"/>
      <c r="G15" s="99"/>
      <c r="H15" s="269"/>
      <c r="I15" s="248"/>
      <c r="J15" s="248"/>
      <c r="K15" s="271"/>
    </row>
    <row r="16" spans="2:11" ht="15">
      <c r="B16" s="29"/>
      <c r="C16" s="21" t="s">
        <v>239</v>
      </c>
      <c r="D16" s="99">
        <v>69</v>
      </c>
      <c r="E16" s="99">
        <v>74</v>
      </c>
      <c r="F16" s="99">
        <v>76</v>
      </c>
      <c r="G16" s="99">
        <v>78</v>
      </c>
      <c r="H16" s="269">
        <v>75</v>
      </c>
      <c r="I16" s="248">
        <v>-3.8461538461538436</v>
      </c>
      <c r="J16" s="248">
        <v>8.695652173913038</v>
      </c>
      <c r="K16" s="271"/>
    </row>
    <row r="17" spans="2:11" ht="15">
      <c r="B17" s="29"/>
      <c r="C17" s="19" t="s">
        <v>289</v>
      </c>
      <c r="D17" s="99">
        <v>992</v>
      </c>
      <c r="E17" s="99">
        <v>851</v>
      </c>
      <c r="F17" s="99">
        <v>1194</v>
      </c>
      <c r="G17" s="99">
        <v>1194</v>
      </c>
      <c r="H17" s="269">
        <v>1132</v>
      </c>
      <c r="I17" s="683">
        <v>-5.192629815745398</v>
      </c>
      <c r="J17" s="248">
        <v>14.11290322580645</v>
      </c>
      <c r="K17" s="271"/>
    </row>
    <row r="18" spans="2:11" ht="8.25" customHeight="1" hidden="1">
      <c r="B18" s="33"/>
      <c r="C18" s="76"/>
      <c r="D18" s="99"/>
      <c r="E18" s="99"/>
      <c r="F18" s="99"/>
      <c r="G18" s="99"/>
      <c r="H18" s="269"/>
      <c r="I18" s="248"/>
      <c r="J18" s="248">
        <v>0</v>
      </c>
      <c r="K18" s="271"/>
    </row>
    <row r="19" spans="2:11" ht="16.5">
      <c r="B19" s="56" t="s">
        <v>420</v>
      </c>
      <c r="C19" s="21"/>
      <c r="D19" s="99"/>
      <c r="E19" s="99"/>
      <c r="F19" s="99"/>
      <c r="G19" s="99"/>
      <c r="H19" s="269"/>
      <c r="I19" s="248"/>
      <c r="J19" s="248"/>
      <c r="K19" s="271"/>
    </row>
    <row r="20" spans="2:12" ht="14.25">
      <c r="B20" s="33"/>
      <c r="C20" s="21" t="s">
        <v>36</v>
      </c>
      <c r="D20" s="99">
        <v>323</v>
      </c>
      <c r="E20" s="99">
        <v>208</v>
      </c>
      <c r="F20" s="99">
        <v>383</v>
      </c>
      <c r="G20" s="99">
        <v>513</v>
      </c>
      <c r="H20" s="269">
        <v>346</v>
      </c>
      <c r="I20" s="248">
        <v>-32.553606237816766</v>
      </c>
      <c r="J20" s="248">
        <v>7.120743034055721</v>
      </c>
      <c r="K20" s="271"/>
      <c r="L20" s="272"/>
    </row>
    <row r="21" spans="2:12" ht="14.25">
      <c r="B21" s="33"/>
      <c r="C21" s="77" t="s">
        <v>37</v>
      </c>
      <c r="D21" s="99">
        <v>131</v>
      </c>
      <c r="E21" s="99">
        <v>170</v>
      </c>
      <c r="F21" s="99">
        <v>187</v>
      </c>
      <c r="G21" s="99">
        <v>175</v>
      </c>
      <c r="H21" s="269">
        <v>264</v>
      </c>
      <c r="I21" s="248">
        <v>50.85714285714287</v>
      </c>
      <c r="J21" s="248" t="s">
        <v>431</v>
      </c>
      <c r="K21" s="271"/>
      <c r="L21" s="272"/>
    </row>
    <row r="22" spans="2:12" ht="14.25">
      <c r="B22" s="33"/>
      <c r="C22" s="77" t="s">
        <v>56</v>
      </c>
      <c r="D22" s="99">
        <v>119</v>
      </c>
      <c r="E22" s="99">
        <v>108</v>
      </c>
      <c r="F22" s="99">
        <v>136</v>
      </c>
      <c r="G22" s="99">
        <v>131</v>
      </c>
      <c r="H22" s="269">
        <v>105</v>
      </c>
      <c r="I22" s="248">
        <v>-19.84732824427481</v>
      </c>
      <c r="J22" s="248">
        <v>-11.764705882352944</v>
      </c>
      <c r="K22" s="271"/>
      <c r="L22" s="272"/>
    </row>
    <row r="23" spans="2:12" ht="14.25">
      <c r="B23" s="33"/>
      <c r="C23" s="364" t="s">
        <v>305</v>
      </c>
      <c r="D23" s="99">
        <v>436</v>
      </c>
      <c r="E23" s="99">
        <v>399</v>
      </c>
      <c r="F23" s="99">
        <v>425</v>
      </c>
      <c r="G23" s="99">
        <v>311</v>
      </c>
      <c r="H23" s="269">
        <v>351</v>
      </c>
      <c r="I23" s="248">
        <v>12.86173633440515</v>
      </c>
      <c r="J23" s="248">
        <v>-19.495412844036696</v>
      </c>
      <c r="K23" s="271"/>
      <c r="L23" s="272"/>
    </row>
    <row r="24" spans="2:12" ht="14.25">
      <c r="B24" s="33"/>
      <c r="C24" s="77" t="s">
        <v>57</v>
      </c>
      <c r="D24" s="99">
        <v>52</v>
      </c>
      <c r="E24" s="99">
        <v>40</v>
      </c>
      <c r="F24" s="99">
        <v>139</v>
      </c>
      <c r="G24" s="99">
        <v>142</v>
      </c>
      <c r="H24" s="269">
        <v>141</v>
      </c>
      <c r="I24" s="248">
        <v>-0.7042253521126751</v>
      </c>
      <c r="J24" s="248" t="s">
        <v>431</v>
      </c>
      <c r="K24" s="271"/>
      <c r="L24" s="272"/>
    </row>
    <row r="25" spans="2:11" ht="14.25">
      <c r="B25" s="75" t="s">
        <v>67</v>
      </c>
      <c r="C25" s="21"/>
      <c r="D25" s="99"/>
      <c r="E25" s="99"/>
      <c r="F25" s="99"/>
      <c r="G25" s="99"/>
      <c r="H25" s="289"/>
      <c r="I25" s="345"/>
      <c r="J25" s="345"/>
      <c r="K25" s="18"/>
    </row>
    <row r="26" spans="2:15" ht="14.25">
      <c r="B26" s="33"/>
      <c r="C26" s="78" t="s">
        <v>61</v>
      </c>
      <c r="D26" s="99">
        <v>262</v>
      </c>
      <c r="E26" s="99">
        <v>262</v>
      </c>
      <c r="F26" s="99">
        <v>298</v>
      </c>
      <c r="G26" s="99">
        <v>257</v>
      </c>
      <c r="H26" s="269">
        <v>237</v>
      </c>
      <c r="I26" s="295">
        <v>-7.78210116731517</v>
      </c>
      <c r="J26" s="248">
        <v>-9.541984732824426</v>
      </c>
      <c r="K26" s="271"/>
      <c r="L26" s="272"/>
      <c r="M26" s="272"/>
      <c r="N26" s="272"/>
      <c r="O26" s="272"/>
    </row>
    <row r="27" spans="3:15" ht="14.25">
      <c r="C27" s="78" t="s">
        <v>62</v>
      </c>
      <c r="D27" s="99">
        <v>117</v>
      </c>
      <c r="E27" s="99">
        <v>122</v>
      </c>
      <c r="F27" s="99">
        <v>136</v>
      </c>
      <c r="G27" s="99">
        <v>94</v>
      </c>
      <c r="H27" s="269">
        <v>96</v>
      </c>
      <c r="I27" s="248">
        <v>2.127659574468077</v>
      </c>
      <c r="J27" s="248">
        <v>-17.948717948717952</v>
      </c>
      <c r="K27" s="271"/>
      <c r="L27" s="272"/>
      <c r="M27" s="272"/>
      <c r="N27" s="272"/>
      <c r="O27" s="272"/>
    </row>
    <row r="28" spans="3:15" ht="14.25">
      <c r="C28" s="78" t="s">
        <v>63</v>
      </c>
      <c r="D28" s="99">
        <v>6</v>
      </c>
      <c r="E28" s="99">
        <v>7</v>
      </c>
      <c r="F28" s="99">
        <v>8</v>
      </c>
      <c r="G28" s="99">
        <v>7</v>
      </c>
      <c r="H28" s="269">
        <v>8</v>
      </c>
      <c r="I28" s="248">
        <v>14.28571428571428</v>
      </c>
      <c r="J28" s="248">
        <v>33.33333333333333</v>
      </c>
      <c r="K28" s="271"/>
      <c r="L28" s="272"/>
      <c r="M28" s="272"/>
      <c r="N28" s="272"/>
      <c r="O28" s="272"/>
    </row>
    <row r="29" spans="3:15" ht="14.25">
      <c r="C29" s="78" t="s">
        <v>64</v>
      </c>
      <c r="D29" s="99">
        <v>196</v>
      </c>
      <c r="E29" s="99">
        <v>207</v>
      </c>
      <c r="F29" s="99">
        <v>271</v>
      </c>
      <c r="G29" s="99">
        <v>257</v>
      </c>
      <c r="H29" s="269">
        <v>242</v>
      </c>
      <c r="I29" s="248">
        <v>-5.836575875486383</v>
      </c>
      <c r="J29" s="248">
        <v>23.469387755102034</v>
      </c>
      <c r="K29" s="271"/>
      <c r="L29" s="272"/>
      <c r="M29" s="272"/>
      <c r="N29" s="272"/>
      <c r="O29" s="272"/>
    </row>
    <row r="30" spans="3:15" ht="14.25">
      <c r="C30" s="78" t="s">
        <v>65</v>
      </c>
      <c r="D30" s="99">
        <v>292</v>
      </c>
      <c r="E30" s="99">
        <v>139</v>
      </c>
      <c r="F30" s="99">
        <v>316</v>
      </c>
      <c r="G30" s="99">
        <v>450</v>
      </c>
      <c r="H30" s="269">
        <v>415</v>
      </c>
      <c r="I30" s="248">
        <v>-7.777777777777772</v>
      </c>
      <c r="J30" s="248">
        <v>42.12328767123288</v>
      </c>
      <c r="K30" s="271"/>
      <c r="L30" s="272"/>
      <c r="M30" s="272"/>
      <c r="N30" s="272"/>
      <c r="O30" s="272"/>
    </row>
    <row r="31" spans="3:15" ht="14.25">
      <c r="C31" s="78" t="s">
        <v>66</v>
      </c>
      <c r="D31" s="99">
        <v>2</v>
      </c>
      <c r="E31" s="99">
        <v>6</v>
      </c>
      <c r="F31" s="99">
        <v>15</v>
      </c>
      <c r="G31" s="99">
        <v>11</v>
      </c>
      <c r="H31" s="269">
        <v>14</v>
      </c>
      <c r="I31" s="248">
        <v>27.27272727272727</v>
      </c>
      <c r="J31" s="248" t="s">
        <v>431</v>
      </c>
      <c r="K31" s="271"/>
      <c r="L31" s="272"/>
      <c r="M31" s="272"/>
      <c r="N31" s="272"/>
      <c r="O31" s="272"/>
    </row>
    <row r="32" spans="3:15" ht="32.25" customHeight="1">
      <c r="C32" s="274" t="s">
        <v>250</v>
      </c>
      <c r="D32" s="99">
        <v>64</v>
      </c>
      <c r="E32" s="99">
        <v>67</v>
      </c>
      <c r="F32" s="99">
        <v>71</v>
      </c>
      <c r="G32" s="99">
        <v>72</v>
      </c>
      <c r="H32" s="269">
        <v>69</v>
      </c>
      <c r="I32" s="248">
        <v>-4.1666666666666625</v>
      </c>
      <c r="J32" s="248">
        <v>7.8125</v>
      </c>
      <c r="K32" s="271"/>
      <c r="L32" s="272"/>
      <c r="M32" s="272"/>
      <c r="N32" s="272"/>
      <c r="O32" s="272"/>
    </row>
    <row r="33" spans="3:15" ht="14.25">
      <c r="C33" s="78" t="s">
        <v>26</v>
      </c>
      <c r="D33" s="99">
        <v>122</v>
      </c>
      <c r="E33" s="99">
        <v>115</v>
      </c>
      <c r="F33" s="99">
        <v>155</v>
      </c>
      <c r="G33" s="99">
        <v>124</v>
      </c>
      <c r="H33" s="269">
        <v>126</v>
      </c>
      <c r="I33" s="248">
        <v>1.6129032258064502</v>
      </c>
      <c r="J33" s="248">
        <v>3.2786885245901676</v>
      </c>
      <c r="K33" s="271"/>
      <c r="L33" s="272"/>
      <c r="M33" s="272"/>
      <c r="N33" s="272"/>
      <c r="O33" s="272"/>
    </row>
    <row r="34" spans="2:15" s="17" customFormat="1" ht="15">
      <c r="B34" s="17" t="s">
        <v>158</v>
      </c>
      <c r="C34" s="29"/>
      <c r="D34" s="16">
        <v>343</v>
      </c>
      <c r="E34" s="16">
        <v>287</v>
      </c>
      <c r="F34" s="16">
        <v>271</v>
      </c>
      <c r="G34" s="16">
        <v>220</v>
      </c>
      <c r="H34" s="270">
        <v>134</v>
      </c>
      <c r="I34" s="258">
        <v>-39.090909090909086</v>
      </c>
      <c r="J34" s="258">
        <v>-60.932944606414</v>
      </c>
      <c r="K34" s="611"/>
      <c r="L34" s="672"/>
      <c r="M34" s="672"/>
      <c r="N34" s="672"/>
      <c r="O34" s="672"/>
    </row>
    <row r="35" spans="2:11" ht="15">
      <c r="B35" s="17"/>
      <c r="C35" s="32" t="s">
        <v>345</v>
      </c>
      <c r="D35" s="99">
        <v>343</v>
      </c>
      <c r="E35" s="99">
        <v>287</v>
      </c>
      <c r="F35" s="99">
        <v>271</v>
      </c>
      <c r="G35" s="99">
        <v>220</v>
      </c>
      <c r="H35" s="269">
        <v>134</v>
      </c>
      <c r="I35" s="248">
        <v>-39.090909090909086</v>
      </c>
      <c r="J35" s="248">
        <v>-60.932944606414</v>
      </c>
      <c r="K35" s="271"/>
    </row>
    <row r="36" spans="1:11" ht="15">
      <c r="A36" s="17"/>
      <c r="B36" s="33"/>
      <c r="C36" s="21"/>
      <c r="D36" s="99"/>
      <c r="E36" s="99"/>
      <c r="F36" s="99"/>
      <c r="G36" s="99"/>
      <c r="H36" s="100"/>
      <c r="I36" s="99"/>
      <c r="J36" s="99"/>
      <c r="K36" s="18"/>
    </row>
    <row r="37" spans="4:11" ht="15">
      <c r="D37" s="99"/>
      <c r="E37" s="99"/>
      <c r="F37" s="99"/>
      <c r="G37" s="99"/>
      <c r="H37" s="100"/>
      <c r="I37" s="16"/>
      <c r="J37" s="16"/>
      <c r="K37" s="18"/>
    </row>
    <row r="38" spans="2:11" ht="15">
      <c r="B38" s="19" t="s">
        <v>298</v>
      </c>
      <c r="C38" s="19" t="s">
        <v>419</v>
      </c>
      <c r="D38" s="99"/>
      <c r="E38" s="99"/>
      <c r="F38" s="99"/>
      <c r="G38" s="99"/>
      <c r="H38" s="100"/>
      <c r="I38" s="16"/>
      <c r="J38" s="16"/>
      <c r="K38" s="18"/>
    </row>
    <row r="39" spans="4:11" ht="14.25">
      <c r="D39" s="99"/>
      <c r="E39" s="99"/>
      <c r="F39" s="99"/>
      <c r="G39" s="99"/>
      <c r="H39" s="100"/>
      <c r="I39" s="99"/>
      <c r="J39" s="99"/>
      <c r="K39" s="18"/>
    </row>
    <row r="40" spans="4:11" ht="14.25">
      <c r="D40" s="99"/>
      <c r="E40" s="99"/>
      <c r="F40" s="99"/>
      <c r="G40" s="99"/>
      <c r="H40" s="100"/>
      <c r="I40" s="99"/>
      <c r="J40" s="99"/>
      <c r="K40" s="18"/>
    </row>
    <row r="41" spans="4:11" ht="14.25">
      <c r="D41" s="99"/>
      <c r="E41" s="99"/>
      <c r="F41" s="99"/>
      <c r="G41" s="99"/>
      <c r="H41" s="269"/>
      <c r="I41" s="99"/>
      <c r="J41" s="99"/>
      <c r="K41" s="271"/>
    </row>
    <row r="42" spans="4:11" ht="15">
      <c r="D42" s="99"/>
      <c r="E42" s="99"/>
      <c r="F42" s="99"/>
      <c r="G42" s="99"/>
      <c r="H42" s="269"/>
      <c r="I42" s="16"/>
      <c r="J42" s="16"/>
      <c r="K42" s="271"/>
    </row>
    <row r="43" spans="4:11" ht="15">
      <c r="D43" s="99"/>
      <c r="E43" s="99"/>
      <c r="F43" s="99"/>
      <c r="G43" s="99"/>
      <c r="H43" s="269"/>
      <c r="I43" s="16"/>
      <c r="J43" s="16"/>
      <c r="K43" s="271"/>
    </row>
    <row r="44" spans="4:11" ht="15">
      <c r="D44" s="99"/>
      <c r="E44" s="99"/>
      <c r="F44" s="99"/>
      <c r="G44" s="99"/>
      <c r="H44" s="269"/>
      <c r="I44" s="16"/>
      <c r="J44" s="16"/>
      <c r="K44" s="271"/>
    </row>
    <row r="45" spans="4:11" ht="15">
      <c r="D45" s="99"/>
      <c r="E45" s="99"/>
      <c r="F45" s="99"/>
      <c r="G45" s="99"/>
      <c r="H45" s="269"/>
      <c r="I45" s="16"/>
      <c r="J45" s="16"/>
      <c r="K45" s="271"/>
    </row>
    <row r="46" spans="4:11" ht="15">
      <c r="D46" s="99"/>
      <c r="E46" s="99"/>
      <c r="F46" s="99"/>
      <c r="G46" s="99"/>
      <c r="H46" s="269"/>
      <c r="I46" s="16"/>
      <c r="J46" s="16"/>
      <c r="K46" s="271"/>
    </row>
    <row r="47" spans="2:11" ht="14.25">
      <c r="B47" s="5"/>
      <c r="D47" s="99"/>
      <c r="E47" s="99"/>
      <c r="F47" s="99"/>
      <c r="G47" s="99"/>
      <c r="H47" s="269"/>
      <c r="I47" s="248"/>
      <c r="J47" s="248"/>
      <c r="K47" s="271"/>
    </row>
    <row r="48" spans="2:11" ht="14.25">
      <c r="B48" s="5"/>
      <c r="D48" s="99"/>
      <c r="E48" s="99"/>
      <c r="F48" s="99"/>
      <c r="G48" s="99"/>
      <c r="H48" s="269"/>
      <c r="I48" s="248"/>
      <c r="J48" s="248"/>
      <c r="K48" s="271"/>
    </row>
    <row r="49" spans="4:11" ht="14.25">
      <c r="D49" s="99"/>
      <c r="E49" s="99"/>
      <c r="F49" s="99"/>
      <c r="G49" s="99"/>
      <c r="H49" s="269"/>
      <c r="I49" s="248"/>
      <c r="J49" s="248"/>
      <c r="K49" s="271"/>
    </row>
    <row r="50" spans="4:11" ht="14.25">
      <c r="D50" s="99"/>
      <c r="E50" s="99"/>
      <c r="F50" s="99"/>
      <c r="G50" s="99"/>
      <c r="H50" s="269"/>
      <c r="I50" s="248"/>
      <c r="J50" s="248"/>
      <c r="K50" s="271"/>
    </row>
    <row r="51" spans="4:11" ht="14.25">
      <c r="D51" s="99"/>
      <c r="E51" s="99"/>
      <c r="F51" s="99"/>
      <c r="G51" s="99"/>
      <c r="H51" s="269"/>
      <c r="I51" s="248"/>
      <c r="J51" s="248"/>
      <c r="K51" s="271"/>
    </row>
    <row r="52" spans="4:11" ht="14.25">
      <c r="D52" s="99"/>
      <c r="E52" s="99"/>
      <c r="F52" s="99"/>
      <c r="G52" s="99"/>
      <c r="H52" s="269"/>
      <c r="I52" s="248"/>
      <c r="J52" s="248"/>
      <c r="K52" s="271"/>
    </row>
    <row r="53" spans="4:11" ht="14.25">
      <c r="D53" s="99"/>
      <c r="E53" s="99"/>
      <c r="F53" s="99"/>
      <c r="G53" s="99"/>
      <c r="H53" s="269"/>
      <c r="I53" s="248"/>
      <c r="J53" s="248"/>
      <c r="K53" s="271"/>
    </row>
    <row r="54" spans="4:11" ht="14.25">
      <c r="D54" s="99"/>
      <c r="E54" s="99"/>
      <c r="F54" s="99"/>
      <c r="G54" s="99"/>
      <c r="H54" s="269"/>
      <c r="I54" s="248"/>
      <c r="J54" s="248"/>
      <c r="K54" s="271"/>
    </row>
    <row r="55" spans="4:11" ht="14.25">
      <c r="D55" s="99"/>
      <c r="E55" s="99"/>
      <c r="F55" s="99"/>
      <c r="G55" s="99"/>
      <c r="H55" s="269"/>
      <c r="I55" s="248"/>
      <c r="J55" s="248"/>
      <c r="K55" s="271"/>
    </row>
    <row r="56" spans="4:11" ht="14.25">
      <c r="D56" s="99"/>
      <c r="E56" s="99"/>
      <c r="F56" s="99"/>
      <c r="G56" s="99"/>
      <c r="H56" s="269"/>
      <c r="I56" s="248"/>
      <c r="J56" s="248"/>
      <c r="K56" s="271"/>
    </row>
    <row r="57" spans="4:11" ht="14.25">
      <c r="D57" s="99"/>
      <c r="E57" s="99"/>
      <c r="F57" s="99"/>
      <c r="G57" s="99"/>
      <c r="H57" s="269"/>
      <c r="I57" s="248"/>
      <c r="J57" s="248"/>
      <c r="K57" s="271"/>
    </row>
    <row r="58" spans="4:11" ht="14.25">
      <c r="D58" s="99"/>
      <c r="E58" s="99"/>
      <c r="F58" s="99"/>
      <c r="G58" s="99"/>
      <c r="H58" s="269"/>
      <c r="I58" s="248"/>
      <c r="J58" s="248"/>
      <c r="K58" s="271"/>
    </row>
    <row r="59" spans="4:11" ht="14.25">
      <c r="D59" s="99"/>
      <c r="E59" s="99"/>
      <c r="F59" s="99"/>
      <c r="G59" s="99"/>
      <c r="H59" s="269"/>
      <c r="I59" s="248"/>
      <c r="J59" s="248"/>
      <c r="K59" s="271"/>
    </row>
    <row r="60" spans="4:11" ht="14.25">
      <c r="D60" s="99"/>
      <c r="E60" s="99"/>
      <c r="F60" s="99"/>
      <c r="G60" s="99"/>
      <c r="H60" s="246"/>
      <c r="I60" s="248"/>
      <c r="J60" s="248"/>
      <c r="K60" s="271"/>
    </row>
    <row r="61" spans="4:11" ht="14.25">
      <c r="D61" s="99"/>
      <c r="E61" s="99"/>
      <c r="F61" s="99"/>
      <c r="G61" s="99"/>
      <c r="H61" s="246"/>
      <c r="I61" s="248"/>
      <c r="J61" s="248"/>
      <c r="K61" s="271"/>
    </row>
    <row r="62" spans="4:11" ht="14.25">
      <c r="D62" s="99"/>
      <c r="E62" s="99"/>
      <c r="F62" s="99"/>
      <c r="G62" s="99"/>
      <c r="H62" s="246"/>
      <c r="I62" s="248"/>
      <c r="J62" s="248"/>
      <c r="K62" s="271"/>
    </row>
    <row r="63" spans="4:11" ht="14.25">
      <c r="D63" s="99"/>
      <c r="E63" s="99"/>
      <c r="F63" s="99"/>
      <c r="G63" s="99"/>
      <c r="H63" s="246"/>
      <c r="I63" s="248"/>
      <c r="J63" s="248"/>
      <c r="K63" s="271"/>
    </row>
    <row r="64" spans="4:11" ht="14.25">
      <c r="D64" s="125"/>
      <c r="E64" s="125"/>
      <c r="F64" s="125"/>
      <c r="G64" s="125"/>
      <c r="H64" s="246"/>
      <c r="I64" s="248"/>
      <c r="J64" s="248"/>
      <c r="K64" s="271"/>
    </row>
    <row r="65" spans="4:11" ht="14.25">
      <c r="D65" s="125"/>
      <c r="E65" s="125"/>
      <c r="F65" s="125"/>
      <c r="G65" s="125"/>
      <c r="H65" s="246"/>
      <c r="I65" s="248"/>
      <c r="J65" s="248"/>
      <c r="K65" s="271"/>
    </row>
    <row r="66" spans="4:11" ht="14.25">
      <c r="D66" s="125"/>
      <c r="E66" s="125"/>
      <c r="F66" s="125"/>
      <c r="G66" s="125"/>
      <c r="H66" s="246"/>
      <c r="I66" s="248"/>
      <c r="J66" s="248"/>
      <c r="K66" s="271"/>
    </row>
    <row r="67" spans="4:11" ht="14.25">
      <c r="D67" s="125"/>
      <c r="E67" s="125"/>
      <c r="F67" s="125"/>
      <c r="G67" s="125"/>
      <c r="H67" s="246"/>
      <c r="I67" s="248"/>
      <c r="J67" s="248"/>
      <c r="K67" s="271"/>
    </row>
    <row r="68" spans="4:11" ht="14.25">
      <c r="D68" s="125"/>
      <c r="E68" s="125"/>
      <c r="F68" s="125"/>
      <c r="G68" s="125"/>
      <c r="H68" s="246"/>
      <c r="I68" s="248"/>
      <c r="J68" s="248"/>
      <c r="K68" s="271"/>
    </row>
    <row r="69" spans="4:11" ht="14.25">
      <c r="D69" s="125"/>
      <c r="E69" s="125"/>
      <c r="F69" s="125"/>
      <c r="G69" s="125"/>
      <c r="H69" s="246"/>
      <c r="I69" s="248"/>
      <c r="J69" s="248"/>
      <c r="K69" s="271"/>
    </row>
    <row r="70" spans="4:11" ht="14.25">
      <c r="D70" s="125"/>
      <c r="E70" s="125"/>
      <c r="F70" s="125"/>
      <c r="G70" s="125"/>
      <c r="H70" s="246"/>
      <c r="I70" s="248"/>
      <c r="J70" s="248"/>
      <c r="K70" s="271"/>
    </row>
    <row r="71" spans="4:11" ht="14.25">
      <c r="D71" s="125"/>
      <c r="E71" s="125"/>
      <c r="F71" s="125"/>
      <c r="G71" s="125"/>
      <c r="H71" s="246"/>
      <c r="I71" s="248"/>
      <c r="J71" s="248"/>
      <c r="K71" s="271"/>
    </row>
    <row r="72" spans="4:11" ht="14.25">
      <c r="D72" s="125"/>
      <c r="E72" s="125"/>
      <c r="F72" s="125"/>
      <c r="G72" s="125"/>
      <c r="H72" s="246"/>
      <c r="I72" s="248"/>
      <c r="J72" s="248"/>
      <c r="K72" s="271"/>
    </row>
    <row r="73" spans="4:11" ht="14.25">
      <c r="D73" s="125"/>
      <c r="E73" s="125"/>
      <c r="F73" s="125"/>
      <c r="G73" s="125"/>
      <c r="H73" s="246"/>
      <c r="I73" s="248"/>
      <c r="J73" s="248"/>
      <c r="K73" s="271"/>
    </row>
    <row r="74" spans="4:11" ht="14.25">
      <c r="D74" s="125"/>
      <c r="E74" s="125"/>
      <c r="F74" s="125"/>
      <c r="G74" s="125"/>
      <c r="H74" s="246"/>
      <c r="I74" s="248"/>
      <c r="J74" s="248"/>
      <c r="K74" s="271"/>
    </row>
    <row r="75" spans="4:11" ht="14.25">
      <c r="D75" s="125"/>
      <c r="E75" s="125"/>
      <c r="F75" s="125"/>
      <c r="G75" s="125"/>
      <c r="H75" s="246"/>
      <c r="I75" s="248"/>
      <c r="J75" s="248"/>
      <c r="K75" s="271"/>
    </row>
    <row r="76" spans="4:11" ht="14.25">
      <c r="D76" s="125"/>
      <c r="E76" s="125"/>
      <c r="F76" s="125"/>
      <c r="G76" s="125"/>
      <c r="H76" s="246"/>
      <c r="I76" s="248"/>
      <c r="J76" s="248"/>
      <c r="K76" s="271"/>
    </row>
    <row r="77" spans="4:11" ht="14.25">
      <c r="D77" s="125"/>
      <c r="E77" s="125"/>
      <c r="F77" s="125"/>
      <c r="G77" s="125"/>
      <c r="H77" s="246"/>
      <c r="I77" s="248"/>
      <c r="J77" s="248"/>
      <c r="K77" s="271"/>
    </row>
    <row r="78" spans="4:11" ht="14.25">
      <c r="D78" s="125"/>
      <c r="E78" s="125"/>
      <c r="F78" s="125"/>
      <c r="G78" s="125"/>
      <c r="H78" s="246"/>
      <c r="I78" s="248"/>
      <c r="J78" s="248"/>
      <c r="K78" s="271"/>
    </row>
    <row r="79" spans="4:11" ht="14.25">
      <c r="D79" s="125"/>
      <c r="E79" s="125"/>
      <c r="F79" s="125"/>
      <c r="G79" s="125"/>
      <c r="H79" s="246"/>
      <c r="I79" s="248"/>
      <c r="J79" s="248"/>
      <c r="K79" s="271"/>
    </row>
    <row r="80" spans="4:11" ht="14.25">
      <c r="D80" s="125"/>
      <c r="E80" s="125"/>
      <c r="F80" s="125"/>
      <c r="G80" s="125"/>
      <c r="H80" s="246"/>
      <c r="I80" s="248"/>
      <c r="J80" s="248"/>
      <c r="K80" s="271"/>
    </row>
    <row r="81" spans="8:11" ht="14.25">
      <c r="H81" s="246"/>
      <c r="I81" s="248"/>
      <c r="J81" s="248"/>
      <c r="K81" s="271"/>
    </row>
    <row r="82" spans="8:11" ht="14.25">
      <c r="H82" s="246"/>
      <c r="I82" s="248"/>
      <c r="J82" s="248"/>
      <c r="K82" s="271"/>
    </row>
    <row r="83" ht="14.25">
      <c r="H83" s="246"/>
    </row>
    <row r="84" ht="14.25">
      <c r="H84" s="246"/>
    </row>
    <row r="85" ht="14.25">
      <c r="H85" s="246"/>
    </row>
    <row r="86" ht="14.25">
      <c r="H86" s="246"/>
    </row>
    <row r="87" ht="14.25">
      <c r="H87" s="246"/>
    </row>
    <row r="88" ht="14.25">
      <c r="H88" s="246"/>
    </row>
    <row r="89" ht="14.25">
      <c r="H89" s="246"/>
    </row>
    <row r="90" ht="14.25">
      <c r="H90" s="246"/>
    </row>
    <row r="91" ht="14.25">
      <c r="H91" s="246"/>
    </row>
    <row r="92" ht="14.25">
      <c r="H92" s="246"/>
    </row>
    <row r="93" ht="14.25">
      <c r="H93" s="246"/>
    </row>
    <row r="94" ht="14.25">
      <c r="H94" s="246"/>
    </row>
    <row r="95" ht="14.25">
      <c r="H95" s="246"/>
    </row>
    <row r="96" ht="14.25">
      <c r="H96" s="246"/>
    </row>
    <row r="97" ht="14.25">
      <c r="H97" s="246"/>
    </row>
    <row r="98" ht="14.25">
      <c r="H98" s="246"/>
    </row>
    <row r="99" ht="14.25">
      <c r="H99" s="246"/>
    </row>
    <row r="100" ht="14.25">
      <c r="H100" s="246"/>
    </row>
    <row r="101" ht="14.25">
      <c r="H101" s="246"/>
    </row>
    <row r="102" ht="14.25">
      <c r="H102" s="246"/>
    </row>
    <row r="103" ht="14.25">
      <c r="H103" s="246"/>
    </row>
    <row r="104" ht="14.25">
      <c r="H104" s="246"/>
    </row>
    <row r="105" ht="14.25">
      <c r="H105" s="246"/>
    </row>
    <row r="106" ht="14.25">
      <c r="H106" s="246"/>
    </row>
    <row r="107" ht="14.25">
      <c r="H107" s="246"/>
    </row>
    <row r="108" ht="14.25">
      <c r="H108" s="246"/>
    </row>
    <row r="109" ht="14.25">
      <c r="H109" s="246"/>
    </row>
    <row r="110" ht="14.25">
      <c r="H110" s="246"/>
    </row>
    <row r="111" ht="14.25">
      <c r="H111" s="246"/>
    </row>
    <row r="112" ht="14.25">
      <c r="H112" s="246"/>
    </row>
    <row r="113" ht="14.25">
      <c r="H113" s="246"/>
    </row>
    <row r="114" ht="14.25">
      <c r="H114" s="246"/>
    </row>
    <row r="115" ht="14.25">
      <c r="H115" s="246"/>
    </row>
    <row r="116" ht="14.25">
      <c r="H116" s="246"/>
    </row>
    <row r="117" ht="14.25">
      <c r="H117" s="246"/>
    </row>
    <row r="118" ht="14.25">
      <c r="H118" s="246"/>
    </row>
    <row r="119" ht="14.25">
      <c r="H119" s="246"/>
    </row>
    <row r="120" ht="14.25">
      <c r="H120" s="246"/>
    </row>
    <row r="121" ht="14.25">
      <c r="H121" s="246"/>
    </row>
    <row r="122" ht="14.25">
      <c r="H122" s="246"/>
    </row>
    <row r="123" ht="14.25">
      <c r="H123" s="246"/>
    </row>
    <row r="124" ht="14.25">
      <c r="H124" s="246"/>
    </row>
    <row r="125" ht="14.25">
      <c r="H125" s="246"/>
    </row>
    <row r="126" ht="14.25">
      <c r="H126" s="246"/>
    </row>
    <row r="127" ht="14.25">
      <c r="H127" s="246"/>
    </row>
    <row r="128" ht="14.25">
      <c r="H128" s="246"/>
    </row>
    <row r="129" ht="14.25">
      <c r="H129" s="246"/>
    </row>
    <row r="130" ht="14.25">
      <c r="H130" s="246"/>
    </row>
    <row r="131" ht="14.25">
      <c r="H131" s="246"/>
    </row>
    <row r="132" ht="14.25">
      <c r="H132" s="246"/>
    </row>
    <row r="133" ht="14.25">
      <c r="H133" s="246"/>
    </row>
    <row r="134" ht="14.25">
      <c r="H134" s="246"/>
    </row>
    <row r="135" ht="14.25">
      <c r="H135" s="246"/>
    </row>
    <row r="136" ht="14.25">
      <c r="H136" s="246"/>
    </row>
    <row r="137" ht="14.25">
      <c r="H137" s="246"/>
    </row>
    <row r="138" ht="14.25">
      <c r="H138" s="246"/>
    </row>
    <row r="139" ht="14.25">
      <c r="H139" s="246"/>
    </row>
    <row r="140" ht="14.25">
      <c r="H140" s="246"/>
    </row>
    <row r="141" ht="14.25">
      <c r="H141" s="246"/>
    </row>
    <row r="142" ht="14.25">
      <c r="H142" s="246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31496062992125984" top="0.7086614173228347" bottom="0.5118110236220472" header="0.5118110236220472" footer="0"/>
  <pageSetup blackAndWhite="1" horizontalDpi="600" verticalDpi="600" orientation="landscape" paperSize="9" scale="80" r:id="rId1"/>
  <headerFooter alignWithMargins="0">
    <oddFooter>&amp;L&amp;8&amp;D\&amp;T&amp;R&amp;F&amp;A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M143"/>
  <sheetViews>
    <sheetView zoomScale="80" zoomScaleNormal="80" zoomScalePageLayoutView="0" workbookViewId="0" topLeftCell="A1">
      <pane xSplit="3" ySplit="3" topLeftCell="D4" activePane="bottomRight" state="frozen"/>
      <selection pane="topLeft" activeCell="R24" sqref="R24"/>
      <selection pane="topRight" activeCell="R24" sqref="R24"/>
      <selection pane="bottomLeft" activeCell="R24" sqref="R24"/>
      <selection pane="bottomRight" activeCell="L18" sqref="L18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53.28125" style="5" customWidth="1"/>
    <col min="4" max="7" width="10.28125" style="99" customWidth="1"/>
    <col min="8" max="8" width="10.28125" style="100" bestFit="1" customWidth="1"/>
    <col min="9" max="9" width="9.8515625" style="99" bestFit="1" customWidth="1"/>
    <col min="10" max="11" width="9.8515625" style="99" customWidth="1"/>
    <col min="12" max="12" width="4.140625" style="19" customWidth="1"/>
    <col min="13" max="16384" width="9.140625" style="19" customWidth="1"/>
  </cols>
  <sheetData>
    <row r="1" spans="1:11" s="39" customFormat="1" ht="20.25">
      <c r="A1" s="38" t="s">
        <v>87</v>
      </c>
      <c r="D1" s="101"/>
      <c r="E1" s="101"/>
      <c r="F1" s="101"/>
      <c r="G1" s="101"/>
      <c r="H1" s="101"/>
      <c r="I1" s="101"/>
      <c r="J1" s="101"/>
      <c r="K1" s="101"/>
    </row>
    <row r="2" spans="1:12" s="41" customFormat="1" ht="45">
      <c r="A2" s="744" t="s">
        <v>58</v>
      </c>
      <c r="B2" s="744"/>
      <c r="C2" s="744"/>
      <c r="D2" s="522">
        <v>42522</v>
      </c>
      <c r="E2" s="522">
        <v>42614</v>
      </c>
      <c r="F2" s="522">
        <v>42705</v>
      </c>
      <c r="G2" s="522">
        <v>42795</v>
      </c>
      <c r="H2" s="523">
        <v>42887</v>
      </c>
      <c r="I2" s="522" t="s">
        <v>402</v>
      </c>
      <c r="J2" s="522" t="s">
        <v>403</v>
      </c>
      <c r="K2" s="522"/>
      <c r="L2" s="187"/>
    </row>
    <row r="3" spans="1:11" s="23" customFormat="1" ht="7.5" customHeight="1">
      <c r="A3" s="44"/>
      <c r="B3" s="29"/>
      <c r="D3" s="16"/>
      <c r="E3" s="16"/>
      <c r="F3" s="16"/>
      <c r="G3" s="16"/>
      <c r="H3" s="102"/>
      <c r="I3" s="16"/>
      <c r="J3" s="16"/>
      <c r="K3" s="16"/>
    </row>
    <row r="4" spans="1:11" ht="15">
      <c r="A4" s="43" t="s">
        <v>167</v>
      </c>
      <c r="B4" s="35"/>
      <c r="D4" s="111"/>
      <c r="E4" s="111"/>
      <c r="F4" s="111"/>
      <c r="G4" s="111"/>
      <c r="H4" s="116"/>
      <c r="I4" s="111"/>
      <c r="J4" s="111"/>
      <c r="K4" s="111"/>
    </row>
    <row r="5" spans="1:10" ht="15">
      <c r="A5" s="17"/>
      <c r="B5" s="19" t="s">
        <v>89</v>
      </c>
      <c r="C5" s="19"/>
      <c r="D5" s="111">
        <v>10640</v>
      </c>
      <c r="E5" s="111">
        <v>10898</v>
      </c>
      <c r="F5" s="111">
        <v>10899</v>
      </c>
      <c r="G5" s="111">
        <v>10898</v>
      </c>
      <c r="H5" s="116">
        <v>11165</v>
      </c>
      <c r="I5" s="111">
        <v>2.449990824004411</v>
      </c>
      <c r="J5" s="99">
        <v>4.9342105263157965</v>
      </c>
    </row>
    <row r="6" spans="2:11" s="17" customFormat="1" ht="15">
      <c r="B6" s="19" t="s">
        <v>90</v>
      </c>
      <c r="D6" s="111">
        <v>30942</v>
      </c>
      <c r="E6" s="111">
        <v>31457</v>
      </c>
      <c r="F6" s="111">
        <v>31930</v>
      </c>
      <c r="G6" s="111">
        <v>33289</v>
      </c>
      <c r="H6" s="116">
        <v>33556</v>
      </c>
      <c r="I6" s="111">
        <v>0.8020667487758759</v>
      </c>
      <c r="J6" s="99">
        <v>8.448064119966393</v>
      </c>
      <c r="K6" s="99"/>
    </row>
    <row r="7" spans="2:11" s="17" customFormat="1" ht="28.5" customHeight="1">
      <c r="B7" s="745" t="s">
        <v>318</v>
      </c>
      <c r="C7" s="745"/>
      <c r="D7" s="111">
        <v>-3395</v>
      </c>
      <c r="E7" s="111">
        <v>-3399</v>
      </c>
      <c r="F7" s="111">
        <v>-3413</v>
      </c>
      <c r="G7" s="111">
        <v>-4488</v>
      </c>
      <c r="H7" s="116">
        <v>-4391</v>
      </c>
      <c r="I7" s="111">
        <v>2.1613190730837784</v>
      </c>
      <c r="J7" s="99">
        <v>-29.33726067746687</v>
      </c>
      <c r="K7" s="99"/>
    </row>
    <row r="8" spans="2:10" ht="29.25" customHeight="1">
      <c r="B8" s="745" t="s">
        <v>271</v>
      </c>
      <c r="C8" s="745"/>
      <c r="D8" s="111">
        <v>0</v>
      </c>
      <c r="E8" s="111">
        <v>0</v>
      </c>
      <c r="F8" s="111">
        <v>0</v>
      </c>
      <c r="G8" s="111">
        <v>0</v>
      </c>
      <c r="H8" s="116" t="s">
        <v>412</v>
      </c>
      <c r="I8" s="111" t="s">
        <v>310</v>
      </c>
      <c r="J8" s="99" t="s">
        <v>310</v>
      </c>
    </row>
    <row r="9" spans="2:11" s="17" customFormat="1" ht="15">
      <c r="B9" s="17" t="s">
        <v>319</v>
      </c>
      <c r="D9" s="87">
        <v>38187</v>
      </c>
      <c r="E9" s="87">
        <v>38956</v>
      </c>
      <c r="F9" s="87">
        <v>39416</v>
      </c>
      <c r="G9" s="87">
        <v>39699</v>
      </c>
      <c r="H9" s="442">
        <v>40330</v>
      </c>
      <c r="I9" s="87">
        <v>1.5894606917050913</v>
      </c>
      <c r="J9" s="16">
        <v>5.6118574383952735</v>
      </c>
      <c r="K9" s="16"/>
    </row>
    <row r="10" spans="3:11" ht="15">
      <c r="C10" s="19"/>
      <c r="D10" s="111"/>
      <c r="E10" s="111"/>
      <c r="F10" s="111"/>
      <c r="G10" s="111"/>
      <c r="H10" s="116"/>
      <c r="I10" s="111"/>
      <c r="J10" s="16"/>
      <c r="K10" s="16"/>
    </row>
    <row r="11" spans="2:10" ht="16.5">
      <c r="B11" s="19" t="s">
        <v>426</v>
      </c>
      <c r="C11" s="19"/>
      <c r="D11" s="111">
        <v>2799</v>
      </c>
      <c r="E11" s="111">
        <v>3764</v>
      </c>
      <c r="F11" s="111">
        <v>3761</v>
      </c>
      <c r="G11" s="111">
        <v>3356</v>
      </c>
      <c r="H11" s="116">
        <v>3371</v>
      </c>
      <c r="I11" s="111">
        <v>0.4469606674612603</v>
      </c>
      <c r="J11" s="99">
        <v>20.435869953554842</v>
      </c>
    </row>
    <row r="12" spans="2:10" ht="14.25">
      <c r="B12" s="86" t="s">
        <v>269</v>
      </c>
      <c r="C12" s="19"/>
      <c r="D12" s="111">
        <v>-2256</v>
      </c>
      <c r="E12" s="111">
        <v>-2252</v>
      </c>
      <c r="F12" s="111">
        <v>-2268</v>
      </c>
      <c r="G12" s="111">
        <v>-1121</v>
      </c>
      <c r="H12" s="116">
        <v>-1097</v>
      </c>
      <c r="I12" s="111">
        <v>2.140945584299736</v>
      </c>
      <c r="J12" s="99">
        <v>51.37411347517731</v>
      </c>
    </row>
    <row r="13" spans="2:11" s="17" customFormat="1" ht="15">
      <c r="B13" s="229" t="s">
        <v>241</v>
      </c>
      <c r="D13" s="87">
        <v>38730</v>
      </c>
      <c r="E13" s="87">
        <v>40468</v>
      </c>
      <c r="F13" s="87">
        <v>40909</v>
      </c>
      <c r="G13" s="87">
        <v>41934</v>
      </c>
      <c r="H13" s="442">
        <v>42604</v>
      </c>
      <c r="I13" s="87">
        <v>1.59774884342061</v>
      </c>
      <c r="J13" s="16">
        <v>10.002581977795</v>
      </c>
      <c r="K13" s="16"/>
    </row>
    <row r="14" spans="2:11" ht="15">
      <c r="B14" s="86"/>
      <c r="C14" s="19"/>
      <c r="D14" s="111"/>
      <c r="E14" s="111"/>
      <c r="F14" s="111"/>
      <c r="G14" s="111"/>
      <c r="H14" s="116"/>
      <c r="I14" s="111"/>
      <c r="J14" s="16"/>
      <c r="K14" s="16"/>
    </row>
    <row r="15" spans="2:10" ht="14.25">
      <c r="B15" s="86" t="s">
        <v>270</v>
      </c>
      <c r="C15" s="19"/>
      <c r="D15" s="111">
        <v>1376</v>
      </c>
      <c r="E15" s="111">
        <v>1369</v>
      </c>
      <c r="F15" s="111">
        <v>1263</v>
      </c>
      <c r="G15" s="111">
        <v>1390</v>
      </c>
      <c r="H15" s="116">
        <v>1419</v>
      </c>
      <c r="I15" s="111">
        <v>2.08633093525179</v>
      </c>
      <c r="J15" s="99">
        <v>3.125</v>
      </c>
    </row>
    <row r="16" spans="2:10" ht="16.5">
      <c r="B16" s="86" t="s">
        <v>427</v>
      </c>
      <c r="C16" s="19"/>
      <c r="D16" s="111">
        <v>3644</v>
      </c>
      <c r="E16" s="111">
        <v>2821</v>
      </c>
      <c r="F16" s="111">
        <v>2857</v>
      </c>
      <c r="G16" s="111">
        <v>2012</v>
      </c>
      <c r="H16" s="116">
        <v>2017</v>
      </c>
      <c r="I16" s="111">
        <v>0.248508946322068</v>
      </c>
      <c r="J16" s="99">
        <v>-44.64873765093304</v>
      </c>
    </row>
    <row r="17" spans="2:10" ht="14.25">
      <c r="B17" s="86" t="s">
        <v>242</v>
      </c>
      <c r="C17" s="19"/>
      <c r="D17" s="111">
        <v>-1</v>
      </c>
      <c r="E17" s="111">
        <v>-2</v>
      </c>
      <c r="F17" s="111">
        <v>-2</v>
      </c>
      <c r="G17" s="111">
        <v>0</v>
      </c>
      <c r="H17" s="116" t="s">
        <v>412</v>
      </c>
      <c r="I17" s="111" t="s">
        <v>310</v>
      </c>
      <c r="J17" s="99" t="s">
        <v>310</v>
      </c>
    </row>
    <row r="18" spans="2:11" s="17" customFormat="1" ht="15">
      <c r="B18" s="229" t="s">
        <v>243</v>
      </c>
      <c r="D18" s="87">
        <v>43749</v>
      </c>
      <c r="E18" s="87">
        <v>44656</v>
      </c>
      <c r="F18" s="87">
        <v>45027</v>
      </c>
      <c r="G18" s="87">
        <v>45336</v>
      </c>
      <c r="H18" s="442">
        <v>46040</v>
      </c>
      <c r="I18" s="87">
        <v>1.5528498323628126</v>
      </c>
      <c r="J18" s="16">
        <v>5.236691124368553</v>
      </c>
      <c r="K18" s="16"/>
    </row>
    <row r="19" spans="2:12" s="23" customFormat="1" ht="6.75" customHeight="1">
      <c r="B19" s="29"/>
      <c r="C19" s="25"/>
      <c r="D19" s="111"/>
      <c r="E19" s="111"/>
      <c r="F19" s="111"/>
      <c r="G19" s="111"/>
      <c r="H19" s="116"/>
      <c r="I19" s="111"/>
      <c r="J19" s="16"/>
      <c r="K19" s="16"/>
      <c r="L19" s="19"/>
    </row>
    <row r="20" spans="1:11" s="17" customFormat="1" ht="15">
      <c r="A20" s="229" t="s">
        <v>244</v>
      </c>
      <c r="D20" s="87">
        <v>268292</v>
      </c>
      <c r="E20" s="87">
        <v>271451</v>
      </c>
      <c r="F20" s="87">
        <v>278618</v>
      </c>
      <c r="G20" s="87">
        <v>272435</v>
      </c>
      <c r="H20" s="442">
        <v>279681</v>
      </c>
      <c r="I20" s="87">
        <v>2.6597169967148115</v>
      </c>
      <c r="J20" s="16">
        <v>4.245001714549823</v>
      </c>
      <c r="K20" s="16"/>
    </row>
    <row r="21" spans="2:11" ht="15">
      <c r="B21" s="229"/>
      <c r="C21" s="17"/>
      <c r="D21" s="111"/>
      <c r="E21" s="111"/>
      <c r="F21" s="111"/>
      <c r="G21" s="111"/>
      <c r="H21" s="442"/>
      <c r="I21" s="87"/>
      <c r="J21" s="87"/>
      <c r="K21" s="87"/>
    </row>
    <row r="22" spans="2:8" ht="15">
      <c r="B22" s="229"/>
      <c r="C22" s="17"/>
      <c r="D22" s="111"/>
      <c r="E22" s="111"/>
      <c r="F22" s="111"/>
      <c r="G22" s="111"/>
      <c r="H22" s="442"/>
    </row>
    <row r="23" spans="1:11" ht="15">
      <c r="A23" s="229" t="s">
        <v>245</v>
      </c>
      <c r="C23" s="17"/>
      <c r="D23" s="111"/>
      <c r="E23" s="111"/>
      <c r="F23" s="111"/>
      <c r="G23" s="111"/>
      <c r="H23" s="442"/>
      <c r="I23" s="111"/>
      <c r="J23" s="111"/>
      <c r="K23" s="111"/>
    </row>
    <row r="24" spans="2:11" s="17" customFormat="1" ht="15">
      <c r="B24" s="17" t="s">
        <v>281</v>
      </c>
      <c r="D24" s="284">
        <v>14.2</v>
      </c>
      <c r="E24" s="284">
        <v>14.4</v>
      </c>
      <c r="F24" s="284">
        <v>14.1</v>
      </c>
      <c r="G24" s="284">
        <v>14.6</v>
      </c>
      <c r="H24" s="698">
        <v>14.4</v>
      </c>
      <c r="I24" s="284">
        <v>-0.1999999999999993</v>
      </c>
      <c r="J24" s="284">
        <v>0.20000000000000107</v>
      </c>
      <c r="K24" s="284"/>
    </row>
    <row r="25" spans="2:11" s="17" customFormat="1" ht="15">
      <c r="B25" s="229" t="s">
        <v>88</v>
      </c>
      <c r="D25" s="284">
        <v>14.4</v>
      </c>
      <c r="E25" s="284">
        <v>14.9</v>
      </c>
      <c r="F25" s="284">
        <v>14.7</v>
      </c>
      <c r="G25" s="284">
        <v>15.4</v>
      </c>
      <c r="H25" s="698">
        <v>15.2</v>
      </c>
      <c r="I25" s="284">
        <v>-0.20000000000000107</v>
      </c>
      <c r="J25" s="284">
        <v>0.7999999999999989</v>
      </c>
      <c r="K25" s="284"/>
    </row>
    <row r="26" spans="2:11" s="17" customFormat="1" ht="15">
      <c r="B26" s="229" t="s">
        <v>246</v>
      </c>
      <c r="D26" s="285">
        <v>16.3</v>
      </c>
      <c r="E26" s="285">
        <v>16.5</v>
      </c>
      <c r="F26" s="285">
        <v>16.2</v>
      </c>
      <c r="G26" s="285">
        <v>16.6</v>
      </c>
      <c r="H26" s="699">
        <v>16.5</v>
      </c>
      <c r="I26" s="285">
        <v>-0.10000000000000142</v>
      </c>
      <c r="J26" s="285">
        <v>0.1999999999999993</v>
      </c>
      <c r="K26" s="285"/>
    </row>
    <row r="27" spans="2:12" s="23" customFormat="1" ht="6" customHeight="1">
      <c r="B27" s="29"/>
      <c r="D27" s="284"/>
      <c r="E27" s="284"/>
      <c r="F27" s="284"/>
      <c r="G27" s="284"/>
      <c r="H27" s="699"/>
      <c r="I27" s="284"/>
      <c r="J27" s="284"/>
      <c r="K27" s="284"/>
      <c r="L27" s="17"/>
    </row>
    <row r="28" spans="2:11" s="17" customFormat="1" ht="17.25">
      <c r="B28" s="17" t="s">
        <v>428</v>
      </c>
      <c r="D28" s="285">
        <v>13.4</v>
      </c>
      <c r="E28" s="285">
        <v>13.5</v>
      </c>
      <c r="F28" s="285">
        <v>13.3</v>
      </c>
      <c r="G28" s="285">
        <v>14.2</v>
      </c>
      <c r="H28" s="699">
        <v>14</v>
      </c>
      <c r="I28" s="285">
        <v>-0.1999999999999993</v>
      </c>
      <c r="J28" s="285">
        <v>0.5999999999999996</v>
      </c>
      <c r="K28" s="285"/>
    </row>
    <row r="29" spans="2:13" s="25" customFormat="1" ht="14.25">
      <c r="B29" s="33"/>
      <c r="D29" s="111"/>
      <c r="E29" s="111"/>
      <c r="F29" s="111"/>
      <c r="G29" s="111"/>
      <c r="H29" s="116"/>
      <c r="I29" s="111"/>
      <c r="J29" s="111"/>
      <c r="K29" s="111"/>
      <c r="L29" s="19"/>
      <c r="M29" s="22"/>
    </row>
    <row r="30" spans="2:12" s="17" customFormat="1" ht="15">
      <c r="B30" s="89"/>
      <c r="D30" s="16"/>
      <c r="E30" s="16"/>
      <c r="F30" s="16"/>
      <c r="G30" s="16"/>
      <c r="H30" s="102"/>
      <c r="I30" s="16"/>
      <c r="J30" s="16"/>
      <c r="K30" s="16"/>
      <c r="L30" s="19"/>
    </row>
    <row r="31" spans="2:8" ht="15">
      <c r="B31" s="431" t="s">
        <v>247</v>
      </c>
      <c r="C31" s="431"/>
      <c r="D31" s="291"/>
      <c r="E31" s="291"/>
      <c r="F31" s="291"/>
      <c r="G31" s="291"/>
      <c r="H31" s="327"/>
    </row>
    <row r="32" spans="2:10" ht="58.5" customHeight="1">
      <c r="B32" s="19" t="s">
        <v>298</v>
      </c>
      <c r="C32" s="747" t="s">
        <v>429</v>
      </c>
      <c r="D32" s="747"/>
      <c r="E32" s="747"/>
      <c r="F32" s="747"/>
      <c r="G32" s="747"/>
      <c r="H32" s="747"/>
      <c r="I32" s="747"/>
      <c r="J32" s="747"/>
    </row>
    <row r="33" spans="2:11" ht="29.25" customHeight="1">
      <c r="B33" s="19" t="s">
        <v>418</v>
      </c>
      <c r="C33" s="747" t="s">
        <v>430</v>
      </c>
      <c r="D33" s="747"/>
      <c r="E33" s="747"/>
      <c r="F33" s="747"/>
      <c r="G33" s="747"/>
      <c r="H33" s="747"/>
      <c r="I33" s="747"/>
      <c r="J33" s="747"/>
      <c r="K33" s="579"/>
    </row>
    <row r="34" spans="2:8" ht="14.25">
      <c r="B34" s="5" t="s">
        <v>423</v>
      </c>
      <c r="C34" s="742"/>
      <c r="D34" s="125"/>
      <c r="E34" s="125"/>
      <c r="F34" s="125"/>
      <c r="G34" s="125"/>
      <c r="H34" s="289"/>
    </row>
    <row r="35" spans="4:8" ht="14.25">
      <c r="D35" s="125"/>
      <c r="E35" s="125"/>
      <c r="F35" s="125"/>
      <c r="G35" s="125"/>
      <c r="H35" s="289"/>
    </row>
    <row r="36" ht="14.25">
      <c r="H36" s="289"/>
    </row>
    <row r="37" ht="14.25">
      <c r="H37" s="289"/>
    </row>
    <row r="38" ht="14.25">
      <c r="H38" s="289"/>
    </row>
    <row r="39" ht="14.25">
      <c r="H39" s="246"/>
    </row>
    <row r="40" ht="14.25">
      <c r="H40" s="246"/>
    </row>
    <row r="41" ht="14.25">
      <c r="H41" s="246"/>
    </row>
    <row r="42" ht="14.25">
      <c r="H42" s="246"/>
    </row>
    <row r="43" ht="14.25">
      <c r="H43" s="246"/>
    </row>
    <row r="44" ht="14.25">
      <c r="H44" s="246"/>
    </row>
    <row r="45" ht="14.25">
      <c r="H45" s="246"/>
    </row>
    <row r="46" ht="14.25">
      <c r="H46" s="246"/>
    </row>
    <row r="47" ht="14.25">
      <c r="H47" s="246"/>
    </row>
    <row r="48" ht="14.25">
      <c r="H48" s="246"/>
    </row>
    <row r="49" ht="14.25">
      <c r="H49" s="246"/>
    </row>
    <row r="50" ht="14.25">
      <c r="H50" s="246"/>
    </row>
    <row r="51" ht="14.25">
      <c r="H51" s="246"/>
    </row>
    <row r="52" ht="14.25">
      <c r="H52" s="246"/>
    </row>
    <row r="53" ht="14.25">
      <c r="H53" s="246"/>
    </row>
    <row r="54" ht="14.25">
      <c r="H54" s="246"/>
    </row>
    <row r="55" ht="14.25">
      <c r="H55" s="246"/>
    </row>
    <row r="56" ht="14.25">
      <c r="H56" s="246"/>
    </row>
    <row r="57" ht="14.25">
      <c r="H57" s="246"/>
    </row>
    <row r="58" ht="14.25">
      <c r="H58" s="246"/>
    </row>
    <row r="59" ht="14.25">
      <c r="H59" s="246"/>
    </row>
    <row r="60" ht="14.25">
      <c r="H60" s="246"/>
    </row>
    <row r="61" ht="14.25">
      <c r="H61" s="246"/>
    </row>
    <row r="62" ht="14.25">
      <c r="H62" s="246"/>
    </row>
    <row r="63" ht="14.25">
      <c r="H63" s="246"/>
    </row>
    <row r="64" ht="14.25">
      <c r="H64" s="246"/>
    </row>
    <row r="65" ht="14.25">
      <c r="H65" s="246"/>
    </row>
    <row r="66" ht="14.25">
      <c r="H66" s="246"/>
    </row>
    <row r="67" ht="14.25">
      <c r="H67" s="246"/>
    </row>
    <row r="68" ht="14.25">
      <c r="H68" s="246"/>
    </row>
    <row r="69" ht="14.25">
      <c r="H69" s="246"/>
    </row>
    <row r="70" ht="14.25">
      <c r="H70" s="246"/>
    </row>
    <row r="71" ht="14.25">
      <c r="H71" s="246"/>
    </row>
    <row r="72" ht="14.25">
      <c r="H72" s="246"/>
    </row>
    <row r="73" ht="14.25">
      <c r="H73" s="246"/>
    </row>
    <row r="74" ht="14.25">
      <c r="H74" s="246"/>
    </row>
    <row r="75" ht="14.25">
      <c r="H75" s="246"/>
    </row>
    <row r="76" ht="14.25">
      <c r="H76" s="246"/>
    </row>
    <row r="77" ht="14.25">
      <c r="H77" s="246"/>
    </row>
    <row r="78" ht="14.25">
      <c r="H78" s="246"/>
    </row>
    <row r="79" ht="14.25">
      <c r="H79" s="246"/>
    </row>
    <row r="80" ht="14.25">
      <c r="H80" s="246"/>
    </row>
    <row r="81" ht="14.25">
      <c r="H81" s="246"/>
    </row>
    <row r="82" ht="14.25">
      <c r="H82" s="246"/>
    </row>
    <row r="83" ht="14.25">
      <c r="H83" s="246"/>
    </row>
    <row r="84" ht="14.25">
      <c r="H84" s="246"/>
    </row>
    <row r="85" ht="14.25">
      <c r="H85" s="246"/>
    </row>
    <row r="86" ht="14.25">
      <c r="H86" s="246"/>
    </row>
    <row r="87" ht="14.25">
      <c r="H87" s="246"/>
    </row>
    <row r="88" ht="14.25">
      <c r="H88" s="246"/>
    </row>
    <row r="89" ht="14.25">
      <c r="H89" s="246"/>
    </row>
    <row r="90" ht="14.25">
      <c r="H90" s="246"/>
    </row>
    <row r="91" ht="14.25">
      <c r="H91" s="246"/>
    </row>
    <row r="92" ht="14.25">
      <c r="H92" s="246"/>
    </row>
    <row r="93" ht="14.25">
      <c r="H93" s="246"/>
    </row>
    <row r="94" ht="14.25">
      <c r="H94" s="246"/>
    </row>
    <row r="95" ht="14.25">
      <c r="H95" s="246"/>
    </row>
    <row r="96" ht="14.25">
      <c r="H96" s="246"/>
    </row>
    <row r="97" ht="14.25">
      <c r="H97" s="246"/>
    </row>
    <row r="98" ht="14.25">
      <c r="H98" s="246"/>
    </row>
    <row r="99" ht="14.25">
      <c r="H99" s="246"/>
    </row>
    <row r="100" ht="14.25">
      <c r="H100" s="246"/>
    </row>
    <row r="101" ht="14.25">
      <c r="H101" s="246"/>
    </row>
    <row r="102" ht="14.25">
      <c r="H102" s="246"/>
    </row>
    <row r="103" ht="14.25">
      <c r="H103" s="246"/>
    </row>
    <row r="104" ht="14.25">
      <c r="H104" s="246"/>
    </row>
    <row r="105" ht="14.25">
      <c r="H105" s="246"/>
    </row>
    <row r="106" ht="14.25">
      <c r="H106" s="246"/>
    </row>
    <row r="107" ht="14.25">
      <c r="H107" s="246"/>
    </row>
    <row r="108" ht="14.25">
      <c r="H108" s="246"/>
    </row>
    <row r="109" ht="14.25">
      <c r="H109" s="246"/>
    </row>
    <row r="110" ht="14.25">
      <c r="H110" s="246"/>
    </row>
    <row r="111" ht="14.25">
      <c r="H111" s="246"/>
    </row>
    <row r="112" ht="14.25">
      <c r="H112" s="246"/>
    </row>
    <row r="113" ht="14.25">
      <c r="H113" s="246"/>
    </row>
    <row r="114" ht="14.25">
      <c r="H114" s="246"/>
    </row>
    <row r="115" ht="14.25">
      <c r="H115" s="246"/>
    </row>
    <row r="116" ht="14.25">
      <c r="H116" s="246"/>
    </row>
    <row r="117" ht="14.25">
      <c r="H117" s="246"/>
    </row>
    <row r="118" ht="14.25">
      <c r="H118" s="246"/>
    </row>
    <row r="119" ht="14.25">
      <c r="H119" s="246"/>
    </row>
    <row r="120" ht="14.25">
      <c r="H120" s="246"/>
    </row>
    <row r="121" ht="14.25">
      <c r="H121" s="246"/>
    </row>
    <row r="122" ht="14.25">
      <c r="H122" s="246"/>
    </row>
    <row r="123" ht="14.25">
      <c r="H123" s="246"/>
    </row>
    <row r="124" ht="14.25">
      <c r="H124" s="246"/>
    </row>
    <row r="125" ht="14.25">
      <c r="H125" s="246"/>
    </row>
    <row r="126" ht="14.25">
      <c r="H126" s="246"/>
    </row>
    <row r="127" ht="14.25">
      <c r="H127" s="246"/>
    </row>
    <row r="128" ht="14.25">
      <c r="H128" s="246"/>
    </row>
    <row r="129" ht="14.25">
      <c r="H129" s="246"/>
    </row>
    <row r="130" ht="14.25">
      <c r="H130" s="246"/>
    </row>
    <row r="131" ht="14.25">
      <c r="H131" s="246"/>
    </row>
    <row r="132" ht="14.25">
      <c r="H132" s="246"/>
    </row>
    <row r="133" ht="14.25">
      <c r="H133" s="246"/>
    </row>
    <row r="134" ht="14.25">
      <c r="H134" s="246"/>
    </row>
    <row r="135" ht="14.25">
      <c r="H135" s="246"/>
    </row>
    <row r="136" ht="14.25">
      <c r="H136" s="246"/>
    </row>
    <row r="137" ht="14.25">
      <c r="H137" s="246"/>
    </row>
    <row r="138" ht="14.25">
      <c r="H138" s="246"/>
    </row>
    <row r="139" ht="14.25">
      <c r="H139" s="246"/>
    </row>
    <row r="140" ht="14.25">
      <c r="H140" s="246"/>
    </row>
    <row r="141" ht="14.25">
      <c r="H141" s="246"/>
    </row>
    <row r="142" ht="14.25">
      <c r="H142" s="246"/>
    </row>
    <row r="143" ht="14.25">
      <c r="H143" s="246"/>
    </row>
  </sheetData>
  <sheetProtection/>
  <mergeCells count="5">
    <mergeCell ref="C32:J32"/>
    <mergeCell ref="C33:J33"/>
    <mergeCell ref="A2:C2"/>
    <mergeCell ref="B8:C8"/>
    <mergeCell ref="B7:C7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43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M13" sqref="M13"/>
    </sheetView>
  </sheetViews>
  <sheetFormatPr defaultColWidth="9.140625" defaultRowHeight="12.75"/>
  <cols>
    <col min="2" max="2" width="14.00390625" style="0" customWidth="1"/>
    <col min="3" max="3" width="31.28125" style="0" customWidth="1"/>
    <col min="4" max="7" width="9.57421875" style="178" customWidth="1"/>
    <col min="8" max="8" width="9.57421875" style="117" customWidth="1"/>
    <col min="9" max="9" width="3.57421875" style="0" customWidth="1"/>
    <col min="10" max="10" width="8.140625" style="0" customWidth="1"/>
    <col min="11" max="11" width="9.57421875" style="117" customWidth="1"/>
  </cols>
  <sheetData>
    <row r="1" spans="1:11" s="39" customFormat="1" ht="20.25">
      <c r="A1" s="38" t="s">
        <v>306</v>
      </c>
      <c r="D1" s="122"/>
      <c r="E1" s="122"/>
      <c r="F1" s="122"/>
      <c r="G1" s="122"/>
      <c r="H1" s="122"/>
      <c r="K1" s="122"/>
    </row>
    <row r="2" spans="1:11" s="41" customFormat="1" ht="15">
      <c r="A2" s="744" t="s">
        <v>251</v>
      </c>
      <c r="B2" s="744"/>
      <c r="C2" s="744"/>
      <c r="D2" s="186" t="s">
        <v>339</v>
      </c>
      <c r="E2" s="186" t="s">
        <v>356</v>
      </c>
      <c r="F2" s="186" t="s">
        <v>364</v>
      </c>
      <c r="G2" s="186" t="s">
        <v>373</v>
      </c>
      <c r="H2" s="186" t="s">
        <v>398</v>
      </c>
      <c r="I2" s="186"/>
      <c r="J2" s="186" t="s">
        <v>396</v>
      </c>
      <c r="K2" s="186" t="s">
        <v>397</v>
      </c>
    </row>
    <row r="3" spans="4:11" ht="6" customHeight="1">
      <c r="D3" s="236"/>
      <c r="E3" s="236"/>
      <c r="F3" s="236"/>
      <c r="G3" s="236"/>
      <c r="H3" s="109"/>
      <c r="K3" s="109"/>
    </row>
    <row r="4" spans="1:11" s="58" customFormat="1" ht="15">
      <c r="A4" s="57" t="s">
        <v>92</v>
      </c>
      <c r="D4" s="228"/>
      <c r="E4" s="228"/>
      <c r="F4" s="228"/>
      <c r="G4" s="228"/>
      <c r="H4" s="216"/>
      <c r="I4" s="67"/>
      <c r="J4" s="67"/>
      <c r="K4" s="216"/>
    </row>
    <row r="5" spans="1:11" s="58" customFormat="1" ht="15">
      <c r="A5" s="46" t="s">
        <v>60</v>
      </c>
      <c r="D5" s="241">
        <v>2919</v>
      </c>
      <c r="E5" s="241">
        <v>2929</v>
      </c>
      <c r="F5" s="241">
        <v>2776</v>
      </c>
      <c r="G5" s="241">
        <v>2886</v>
      </c>
      <c r="H5" s="307">
        <v>2924</v>
      </c>
      <c r="I5" s="240"/>
      <c r="J5" s="240"/>
      <c r="K5" s="390">
        <v>5810</v>
      </c>
    </row>
    <row r="6" spans="2:11" s="58" customFormat="1" ht="15">
      <c r="B6" s="58" t="s">
        <v>237</v>
      </c>
      <c r="D6" s="226">
        <v>36.65638917437479</v>
      </c>
      <c r="E6" s="226">
        <v>37.76032775691362</v>
      </c>
      <c r="F6" s="226">
        <v>38.940922190201725</v>
      </c>
      <c r="G6" s="226">
        <v>40.159390159390156</v>
      </c>
      <c r="H6" s="701">
        <v>38.98768809849521</v>
      </c>
      <c r="I6" s="67"/>
      <c r="J6" s="593">
        <v>36.16874135546335</v>
      </c>
      <c r="K6" s="702">
        <v>39.5697074010327</v>
      </c>
    </row>
    <row r="7" spans="2:11" s="58" customFormat="1" ht="15">
      <c r="B7" s="58" t="s">
        <v>91</v>
      </c>
      <c r="D7" s="226">
        <v>45.90613223706749</v>
      </c>
      <c r="E7" s="226">
        <v>44.725162171389556</v>
      </c>
      <c r="F7" s="226">
        <v>45.20893371757925</v>
      </c>
      <c r="G7" s="226">
        <v>45.70339570339571</v>
      </c>
      <c r="H7" s="701">
        <v>44.39124487004104</v>
      </c>
      <c r="I7" s="67"/>
      <c r="J7" s="593">
        <v>45.83333333333333</v>
      </c>
      <c r="K7" s="702">
        <v>45.04302925989673</v>
      </c>
    </row>
    <row r="8" spans="2:11" s="58" customFormat="1" ht="15">
      <c r="B8" s="67" t="s">
        <v>390</v>
      </c>
      <c r="D8" s="226">
        <v>9.284001370332305</v>
      </c>
      <c r="E8" s="226">
        <v>9.798566063502902</v>
      </c>
      <c r="F8" s="226">
        <v>9.510086455331413</v>
      </c>
      <c r="G8" s="226">
        <v>6.4795564795564795</v>
      </c>
      <c r="H8" s="701">
        <v>8.823529411764707</v>
      </c>
      <c r="I8" s="67"/>
      <c r="J8" s="593">
        <v>9.993084370677732</v>
      </c>
      <c r="K8" s="702">
        <v>7.6592082616179</v>
      </c>
    </row>
    <row r="9" spans="2:11" s="58" customFormat="1" ht="15">
      <c r="B9" s="58" t="s">
        <v>26</v>
      </c>
      <c r="D9" s="226">
        <v>8.15347721822542</v>
      </c>
      <c r="E9" s="226">
        <v>7.715944008193923</v>
      </c>
      <c r="F9" s="226">
        <v>6.340057636887608</v>
      </c>
      <c r="G9" s="226">
        <v>7.657657657657657</v>
      </c>
      <c r="H9" s="701">
        <v>7.7975376196990425</v>
      </c>
      <c r="I9" s="67"/>
      <c r="J9" s="593">
        <v>8.004840940525588</v>
      </c>
      <c r="K9" s="702">
        <v>7.728055077452669</v>
      </c>
    </row>
    <row r="10" spans="1:11" s="58" customFormat="1" ht="14.25">
      <c r="A10" s="51" t="s">
        <v>59</v>
      </c>
      <c r="D10" s="241">
        <v>2919</v>
      </c>
      <c r="E10" s="241">
        <v>2929</v>
      </c>
      <c r="F10" s="241">
        <v>2776</v>
      </c>
      <c r="G10" s="241">
        <v>2886</v>
      </c>
      <c r="H10" s="389">
        <v>2924</v>
      </c>
      <c r="I10" s="597"/>
      <c r="J10" s="594">
        <v>5784</v>
      </c>
      <c r="K10" s="389">
        <v>5810</v>
      </c>
    </row>
    <row r="11" spans="2:11" s="58" customFormat="1" ht="15">
      <c r="B11" s="58" t="s">
        <v>36</v>
      </c>
      <c r="D11" s="226">
        <v>67.0092497430627</v>
      </c>
      <c r="E11" s="226">
        <v>64.49300102424036</v>
      </c>
      <c r="F11" s="226">
        <v>64.26512968299711</v>
      </c>
      <c r="G11" s="226">
        <v>64.7955647955648</v>
      </c>
      <c r="H11" s="702">
        <v>65.76607387140902</v>
      </c>
      <c r="I11" s="67"/>
      <c r="J11" s="593">
        <v>66.85684647302904</v>
      </c>
      <c r="K11" s="702">
        <v>65.28399311531842</v>
      </c>
    </row>
    <row r="12" spans="2:11" s="58" customFormat="1" ht="15">
      <c r="B12" s="58" t="s">
        <v>37</v>
      </c>
      <c r="D12" s="226">
        <v>17.814319972593353</v>
      </c>
      <c r="E12" s="226">
        <v>19.324001365653807</v>
      </c>
      <c r="F12" s="226">
        <v>18.443804034582133</v>
      </c>
      <c r="G12" s="226">
        <v>18.15661815661816</v>
      </c>
      <c r="H12" s="702">
        <v>18.331053351573185</v>
      </c>
      <c r="I12" s="67"/>
      <c r="J12" s="593">
        <v>17.704011065006917</v>
      </c>
      <c r="K12" s="702">
        <v>18.244406196213426</v>
      </c>
    </row>
    <row r="13" spans="2:11" s="58" customFormat="1" ht="15">
      <c r="B13" s="58" t="s">
        <v>54</v>
      </c>
      <c r="D13" s="226">
        <v>6.44056183624529</v>
      </c>
      <c r="E13" s="226">
        <v>7.101399795151929</v>
      </c>
      <c r="F13" s="226">
        <v>7.9610951008645525</v>
      </c>
      <c r="G13" s="226">
        <v>7.207207207207207</v>
      </c>
      <c r="H13" s="702">
        <v>7.113543091655266</v>
      </c>
      <c r="I13" s="67"/>
      <c r="J13" s="593">
        <v>7.0020746887966805</v>
      </c>
      <c r="K13" s="702">
        <v>7.160068846815834</v>
      </c>
    </row>
    <row r="14" spans="2:11" s="58" customFormat="1" ht="15">
      <c r="B14" s="67" t="s">
        <v>305</v>
      </c>
      <c r="D14" s="226">
        <v>6.200753682768071</v>
      </c>
      <c r="E14" s="226">
        <v>6.418572891771936</v>
      </c>
      <c r="F14" s="226">
        <v>6.412103746397695</v>
      </c>
      <c r="G14" s="226">
        <v>6.756756756756757</v>
      </c>
      <c r="H14" s="702">
        <v>5.745554035567715</v>
      </c>
      <c r="I14" s="67"/>
      <c r="J14" s="593">
        <v>6.068464730290456</v>
      </c>
      <c r="K14" s="702">
        <v>6.247848537005163</v>
      </c>
    </row>
    <row r="15" spans="2:11" s="58" customFormat="1" ht="15">
      <c r="B15" s="58" t="s">
        <v>55</v>
      </c>
      <c r="D15" s="226">
        <v>2.5351147653305928</v>
      </c>
      <c r="E15" s="226">
        <v>2.6630249231819736</v>
      </c>
      <c r="F15" s="226">
        <v>2.9178674351585014</v>
      </c>
      <c r="G15" s="226">
        <v>3.083853083853084</v>
      </c>
      <c r="H15" s="702">
        <v>3.0437756497948016</v>
      </c>
      <c r="I15" s="67"/>
      <c r="J15" s="593">
        <v>2.368603042876902</v>
      </c>
      <c r="K15" s="702">
        <v>3.06368330464716</v>
      </c>
    </row>
    <row r="16" spans="4:11" s="58" customFormat="1" ht="15">
      <c r="D16" s="228"/>
      <c r="E16" s="228"/>
      <c r="F16" s="228"/>
      <c r="G16" s="228"/>
      <c r="H16" s="591"/>
      <c r="I16" s="67"/>
      <c r="J16" s="593"/>
      <c r="K16" s="591"/>
    </row>
    <row r="17" spans="1:11" s="58" customFormat="1" ht="15">
      <c r="A17" s="57" t="s">
        <v>93</v>
      </c>
      <c r="D17" s="228"/>
      <c r="E17" s="228"/>
      <c r="F17" s="228"/>
      <c r="G17" s="228"/>
      <c r="H17" s="591"/>
      <c r="I17" s="67"/>
      <c r="J17" s="593"/>
      <c r="K17" s="591"/>
    </row>
    <row r="18" spans="1:11" s="58" customFormat="1" ht="14.25" customHeight="1" hidden="1">
      <c r="A18" s="46" t="s">
        <v>60</v>
      </c>
      <c r="D18" s="253" t="e">
        <v>#REF!</v>
      </c>
      <c r="E18" s="253" t="e">
        <v>#REF!</v>
      </c>
      <c r="F18" s="253" t="e">
        <v>#REF!</v>
      </c>
      <c r="G18" s="253" t="e">
        <v>#REF!</v>
      </c>
      <c r="H18" s="590" t="e">
        <v>#REF!</v>
      </c>
      <c r="I18" s="67"/>
      <c r="J18" s="593">
        <v>0</v>
      </c>
      <c r="K18" s="590">
        <v>0</v>
      </c>
    </row>
    <row r="19" spans="2:11" s="58" customFormat="1" ht="14.25" customHeight="1" hidden="1">
      <c r="B19" s="58" t="s">
        <v>237</v>
      </c>
      <c r="D19" s="254" t="e">
        <v>#REF!</v>
      </c>
      <c r="E19" s="254" t="e">
        <v>#REF!</v>
      </c>
      <c r="F19" s="254" t="e">
        <v>#REF!</v>
      </c>
      <c r="G19" s="254" t="e">
        <v>#REF!</v>
      </c>
      <c r="H19" s="590" t="e">
        <v>#REF!</v>
      </c>
      <c r="I19" s="67"/>
      <c r="J19" s="593" t="e">
        <v>#DIV/0!</v>
      </c>
      <c r="K19" s="590" t="e">
        <v>#DIV/0!</v>
      </c>
    </row>
    <row r="20" spans="2:11" s="58" customFormat="1" ht="14.25" customHeight="1" hidden="1">
      <c r="B20" s="58" t="s">
        <v>91</v>
      </c>
      <c r="D20" s="254" t="e">
        <v>#REF!</v>
      </c>
      <c r="E20" s="254" t="e">
        <v>#REF!</v>
      </c>
      <c r="F20" s="254" t="e">
        <v>#REF!</v>
      </c>
      <c r="G20" s="254" t="e">
        <v>#REF!</v>
      </c>
      <c r="H20" s="590" t="e">
        <v>#REF!</v>
      </c>
      <c r="I20" s="67"/>
      <c r="J20" s="593" t="e">
        <v>#DIV/0!</v>
      </c>
      <c r="K20" s="590" t="e">
        <v>#DIV/0!</v>
      </c>
    </row>
    <row r="21" spans="2:11" s="58" customFormat="1" ht="14.25" customHeight="1" hidden="1">
      <c r="B21" s="58" t="s">
        <v>219</v>
      </c>
      <c r="D21" s="254" t="e">
        <v>#REF!</v>
      </c>
      <c r="E21" s="254" t="e">
        <v>#REF!</v>
      </c>
      <c r="F21" s="254" t="e">
        <v>#REF!</v>
      </c>
      <c r="G21" s="254" t="e">
        <v>#REF!</v>
      </c>
      <c r="H21" s="590" t="e">
        <v>#REF!</v>
      </c>
      <c r="I21" s="67"/>
      <c r="J21" s="593" t="e">
        <v>#DIV/0!</v>
      </c>
      <c r="K21" s="590" t="e">
        <v>#DIV/0!</v>
      </c>
    </row>
    <row r="22" spans="2:11" s="58" customFormat="1" ht="14.25" customHeight="1" hidden="1">
      <c r="B22" s="58" t="s">
        <v>26</v>
      </c>
      <c r="D22" s="254" t="e">
        <v>#REF!</v>
      </c>
      <c r="E22" s="254" t="e">
        <v>#REF!</v>
      </c>
      <c r="F22" s="254" t="e">
        <v>#REF!</v>
      </c>
      <c r="G22" s="254" t="e">
        <v>#REF!</v>
      </c>
      <c r="H22" s="590" t="e">
        <v>#REF!</v>
      </c>
      <c r="I22" s="67"/>
      <c r="J22" s="593" t="e">
        <v>#DIV/0!</v>
      </c>
      <c r="K22" s="590" t="e">
        <v>#DIV/0!</v>
      </c>
    </row>
    <row r="23" spans="1:11" s="58" customFormat="1" ht="14.25">
      <c r="A23" s="51" t="s">
        <v>59</v>
      </c>
      <c r="D23" s="239">
        <v>1051</v>
      </c>
      <c r="E23" s="239">
        <v>1071</v>
      </c>
      <c r="F23" s="239">
        <v>913</v>
      </c>
      <c r="G23" s="239">
        <v>1210</v>
      </c>
      <c r="H23" s="592">
        <v>1140</v>
      </c>
      <c r="I23" s="217"/>
      <c r="J23" s="595">
        <v>2254</v>
      </c>
      <c r="K23" s="592">
        <v>2350</v>
      </c>
    </row>
    <row r="24" spans="2:11" s="58" customFormat="1" ht="15">
      <c r="B24" s="58" t="s">
        <v>36</v>
      </c>
      <c r="D24" s="226">
        <v>80.68506184586109</v>
      </c>
      <c r="E24" s="226">
        <v>73.76283846872083</v>
      </c>
      <c r="F24" s="226">
        <v>90.03285870755751</v>
      </c>
      <c r="G24" s="226">
        <v>70.24793388429752</v>
      </c>
      <c r="H24" s="702">
        <v>71.9298245614035</v>
      </c>
      <c r="I24" s="67"/>
      <c r="J24" s="593">
        <v>79.14818101153504</v>
      </c>
      <c r="K24" s="702">
        <v>71.06382978723404</v>
      </c>
    </row>
    <row r="25" spans="2:11" s="58" customFormat="1" ht="15">
      <c r="B25" s="58" t="s">
        <v>37</v>
      </c>
      <c r="D25" s="226">
        <v>15.318744053282588</v>
      </c>
      <c r="E25" s="226">
        <v>21.66199813258637</v>
      </c>
      <c r="F25" s="226">
        <v>12.157721796276014</v>
      </c>
      <c r="G25" s="226">
        <v>18.84297520661157</v>
      </c>
      <c r="H25" s="702">
        <v>20.087719298245617</v>
      </c>
      <c r="I25" s="67"/>
      <c r="J25" s="593">
        <v>16.415261756876664</v>
      </c>
      <c r="K25" s="702">
        <v>19.4468085106383</v>
      </c>
    </row>
    <row r="26" spans="2:11" s="58" customFormat="1" ht="15">
      <c r="B26" s="58" t="s">
        <v>54</v>
      </c>
      <c r="D26" s="226">
        <v>-1.4272121788772598</v>
      </c>
      <c r="E26" s="226">
        <v>1.4939309056956116</v>
      </c>
      <c r="F26" s="226">
        <v>-4.928806133625411</v>
      </c>
      <c r="G26" s="226">
        <v>3.1404958677685952</v>
      </c>
      <c r="H26" s="702">
        <v>2.456140350877193</v>
      </c>
      <c r="I26" s="67"/>
      <c r="J26" s="593">
        <v>0.354924578527063</v>
      </c>
      <c r="K26" s="702">
        <v>2.8085106382978724</v>
      </c>
    </row>
    <row r="27" spans="2:11" s="58" customFormat="1" ht="15">
      <c r="B27" s="67" t="s">
        <v>305</v>
      </c>
      <c r="D27" s="175">
        <v>4.376784015223597</v>
      </c>
      <c r="E27" s="175">
        <v>2.1475256769374416</v>
      </c>
      <c r="F27" s="175">
        <v>0.43811610076670315</v>
      </c>
      <c r="G27" s="175">
        <v>3.6363636363636362</v>
      </c>
      <c r="H27" s="702">
        <v>2.017543859649123</v>
      </c>
      <c r="I27" s="67"/>
      <c r="J27" s="593">
        <v>2.883762200532387</v>
      </c>
      <c r="K27" s="702">
        <v>2.851063829787234</v>
      </c>
    </row>
    <row r="28" spans="2:11" s="58" customFormat="1" ht="15">
      <c r="B28" s="58" t="s">
        <v>55</v>
      </c>
      <c r="D28" s="226">
        <v>1.0466222645099905</v>
      </c>
      <c r="E28" s="226">
        <v>0.9337068160597572</v>
      </c>
      <c r="F28" s="226">
        <v>2.3001095290251916</v>
      </c>
      <c r="G28" s="226">
        <v>4.132231404958678</v>
      </c>
      <c r="H28" s="702">
        <v>3.508771929824561</v>
      </c>
      <c r="I28" s="67"/>
      <c r="J28" s="593">
        <v>1.1978704525288377</v>
      </c>
      <c r="K28" s="702">
        <v>3.829787234042553</v>
      </c>
    </row>
    <row r="29" spans="4:11" s="58" customFormat="1" ht="15">
      <c r="D29" s="254"/>
      <c r="E29" s="254"/>
      <c r="F29" s="254"/>
      <c r="G29" s="254"/>
      <c r="H29" s="590"/>
      <c r="I29" s="67"/>
      <c r="J29" s="593"/>
      <c r="K29" s="590"/>
    </row>
    <row r="30" spans="1:11" s="58" customFormat="1" ht="15">
      <c r="A30" s="57" t="s">
        <v>292</v>
      </c>
      <c r="D30" s="228"/>
      <c r="E30" s="228"/>
      <c r="F30" s="228"/>
      <c r="G30" s="228"/>
      <c r="H30" s="590"/>
      <c r="I30" s="67"/>
      <c r="J30" s="593"/>
      <c r="K30" s="590"/>
    </row>
    <row r="31" spans="1:11" s="58" customFormat="1" ht="14.25">
      <c r="A31" s="46" t="s">
        <v>60</v>
      </c>
      <c r="D31" s="239">
        <v>445771</v>
      </c>
      <c r="E31" s="239">
        <v>460365</v>
      </c>
      <c r="F31" s="239">
        <v>476453</v>
      </c>
      <c r="G31" s="239">
        <v>475241</v>
      </c>
      <c r="H31" s="592">
        <v>481585</v>
      </c>
      <c r="I31" s="261"/>
      <c r="J31" s="594">
        <v>445771</v>
      </c>
      <c r="K31" s="592">
        <v>481585</v>
      </c>
    </row>
    <row r="32" spans="2:11" s="58" customFormat="1" ht="15">
      <c r="B32" s="58" t="s">
        <v>237</v>
      </c>
      <c r="D32" s="226">
        <v>20.58657920770979</v>
      </c>
      <c r="E32" s="226">
        <v>20.64144754705505</v>
      </c>
      <c r="F32" s="226">
        <v>20.23389505365692</v>
      </c>
      <c r="G32" s="226">
        <v>20.52285051163515</v>
      </c>
      <c r="H32" s="701">
        <v>20.44042069416614</v>
      </c>
      <c r="I32" s="67"/>
      <c r="J32" s="593">
        <v>20.58657920770979</v>
      </c>
      <c r="K32" s="701">
        <v>20.44042069416614</v>
      </c>
    </row>
    <row r="33" spans="2:11" s="58" customFormat="1" ht="15">
      <c r="B33" s="58" t="s">
        <v>91</v>
      </c>
      <c r="D33" s="226">
        <v>49.55840554903751</v>
      </c>
      <c r="E33" s="226">
        <v>48.62923984229904</v>
      </c>
      <c r="F33" s="226">
        <v>48.678253678746906</v>
      </c>
      <c r="G33" s="226">
        <v>48.08023718492302</v>
      </c>
      <c r="H33" s="701">
        <v>48.92552716550557</v>
      </c>
      <c r="I33" s="67"/>
      <c r="J33" s="593">
        <v>49.55840554903751</v>
      </c>
      <c r="K33" s="701">
        <v>48.92552716550557</v>
      </c>
    </row>
    <row r="34" spans="2:11" s="58" customFormat="1" ht="15">
      <c r="B34" s="67" t="s">
        <v>390</v>
      </c>
      <c r="D34" s="226">
        <v>20.204544485845872</v>
      </c>
      <c r="E34" s="226">
        <v>20.857797617108165</v>
      </c>
      <c r="F34" s="226">
        <v>21.555326548473825</v>
      </c>
      <c r="G34" s="226">
        <v>21.9951561418312</v>
      </c>
      <c r="H34" s="701">
        <v>21.193974064806838</v>
      </c>
      <c r="I34" s="67"/>
      <c r="J34" s="593">
        <v>20.204544485845872</v>
      </c>
      <c r="K34" s="701">
        <v>21.193974064806838</v>
      </c>
    </row>
    <row r="35" spans="2:11" s="58" customFormat="1" ht="15">
      <c r="B35" s="58" t="s">
        <v>26</v>
      </c>
      <c r="D35" s="226">
        <v>9.650470757406831</v>
      </c>
      <c r="E35" s="226">
        <v>9.871514993537737</v>
      </c>
      <c r="F35" s="226">
        <v>9.532524719122348</v>
      </c>
      <c r="G35" s="226">
        <v>9.501756161610636</v>
      </c>
      <c r="H35" s="701">
        <v>9.540078075521455</v>
      </c>
      <c r="I35" s="67"/>
      <c r="J35" s="593">
        <v>9.650470757406831</v>
      </c>
      <c r="K35" s="701">
        <v>9.440078075521456</v>
      </c>
    </row>
    <row r="36" spans="1:11" s="58" customFormat="1" ht="14.25">
      <c r="A36" s="51" t="s">
        <v>59</v>
      </c>
      <c r="D36" s="239">
        <v>445771</v>
      </c>
      <c r="E36" s="239">
        <v>460365</v>
      </c>
      <c r="F36" s="239">
        <v>476453</v>
      </c>
      <c r="G36" s="239">
        <v>475241</v>
      </c>
      <c r="H36" s="592">
        <v>481585</v>
      </c>
      <c r="I36" s="217"/>
      <c r="J36" s="595">
        <v>445771</v>
      </c>
      <c r="K36" s="592">
        <v>481585</v>
      </c>
    </row>
    <row r="37" spans="2:11" s="58" customFormat="1" ht="15">
      <c r="B37" s="58" t="s">
        <v>36</v>
      </c>
      <c r="D37" s="226">
        <v>66.97609310610156</v>
      </c>
      <c r="E37" s="226">
        <v>67.06200514808901</v>
      </c>
      <c r="F37" s="226">
        <v>66.51401082583172</v>
      </c>
      <c r="G37" s="226">
        <v>66.89616426192184</v>
      </c>
      <c r="H37" s="702">
        <v>66.68334769563006</v>
      </c>
      <c r="I37" s="573"/>
      <c r="J37" s="593">
        <v>66.97609310610156</v>
      </c>
      <c r="K37" s="702">
        <v>66.68334769563006</v>
      </c>
    </row>
    <row r="38" spans="2:11" s="58" customFormat="1" ht="15">
      <c r="B38" s="58" t="s">
        <v>37</v>
      </c>
      <c r="D38" s="226">
        <v>15.466012818240756</v>
      </c>
      <c r="E38" s="226">
        <v>15.24138455356076</v>
      </c>
      <c r="F38" s="226">
        <v>15.39249411799275</v>
      </c>
      <c r="G38" s="226">
        <v>14.974507670844897</v>
      </c>
      <c r="H38" s="702">
        <v>15.066499164218156</v>
      </c>
      <c r="I38" s="573"/>
      <c r="J38" s="593">
        <v>15.466012818240756</v>
      </c>
      <c r="K38" s="702">
        <v>15.066499164218156</v>
      </c>
    </row>
    <row r="39" spans="2:11" s="58" customFormat="1" ht="15">
      <c r="B39" s="58" t="s">
        <v>54</v>
      </c>
      <c r="D39" s="226">
        <v>8.31996697856074</v>
      </c>
      <c r="E39" s="226">
        <v>8.16808402028825</v>
      </c>
      <c r="F39" s="226">
        <v>8.48688118240414</v>
      </c>
      <c r="G39" s="226">
        <v>8.485168577626931</v>
      </c>
      <c r="H39" s="702">
        <v>8.514592439548574</v>
      </c>
      <c r="I39" s="573"/>
      <c r="J39" s="593">
        <v>8.31996697856074</v>
      </c>
      <c r="K39" s="702">
        <v>8.514592439548574</v>
      </c>
    </row>
    <row r="40" spans="2:11" s="58" customFormat="1" ht="15">
      <c r="B40" s="67" t="s">
        <v>305</v>
      </c>
      <c r="D40" s="226">
        <v>4.243434409147297</v>
      </c>
      <c r="E40" s="226">
        <v>4.561597862565573</v>
      </c>
      <c r="F40" s="226">
        <v>4.5362291768548</v>
      </c>
      <c r="G40" s="226">
        <v>4.398610389255135</v>
      </c>
      <c r="H40" s="702">
        <v>4.352295025800222</v>
      </c>
      <c r="I40" s="573"/>
      <c r="J40" s="593">
        <v>4.243434409147297</v>
      </c>
      <c r="K40" s="702">
        <v>4.352295025800222</v>
      </c>
    </row>
    <row r="41" spans="2:11" s="58" customFormat="1" ht="15">
      <c r="B41" s="58" t="s">
        <v>55</v>
      </c>
      <c r="D41" s="226">
        <v>4.994492687949642</v>
      </c>
      <c r="E41" s="226">
        <v>4.966928415496399</v>
      </c>
      <c r="F41" s="226">
        <v>5.07038469691659</v>
      </c>
      <c r="G41" s="226">
        <v>5.54554910035119</v>
      </c>
      <c r="H41" s="702">
        <v>5.683265674802994</v>
      </c>
      <c r="I41" s="573"/>
      <c r="J41" s="593">
        <v>4.994492687949642</v>
      </c>
      <c r="K41" s="702">
        <v>5.383265674802995</v>
      </c>
    </row>
    <row r="42" spans="4:11" s="58" customFormat="1" ht="15">
      <c r="D42" s="228"/>
      <c r="E42" s="228"/>
      <c r="F42" s="228"/>
      <c r="G42" s="228"/>
      <c r="H42" s="304"/>
      <c r="I42" s="67"/>
      <c r="J42" s="67"/>
      <c r="K42" s="304"/>
    </row>
    <row r="43" spans="4:11" ht="12.75">
      <c r="D43" s="236"/>
      <c r="E43" s="236"/>
      <c r="F43" s="236"/>
      <c r="G43" s="236"/>
      <c r="H43" s="305"/>
      <c r="I43" s="160"/>
      <c r="J43" s="160"/>
      <c r="K43" s="305"/>
    </row>
    <row r="44" spans="4:11" ht="12.75">
      <c r="D44" s="236"/>
      <c r="E44" s="236"/>
      <c r="F44" s="236"/>
      <c r="G44" s="236"/>
      <c r="H44" s="305"/>
      <c r="I44" s="160"/>
      <c r="J44" s="160"/>
      <c r="K44" s="305"/>
    </row>
    <row r="45" spans="4:11" ht="12.75">
      <c r="D45" s="236"/>
      <c r="E45" s="236"/>
      <c r="F45" s="236"/>
      <c r="G45" s="236"/>
      <c r="H45" s="305"/>
      <c r="I45" s="160"/>
      <c r="J45" s="160"/>
      <c r="K45" s="305"/>
    </row>
    <row r="46" spans="1:11" ht="12.75">
      <c r="A46" s="276"/>
      <c r="D46" s="236"/>
      <c r="E46" s="236"/>
      <c r="F46" s="236"/>
      <c r="G46" s="236"/>
      <c r="H46" s="305"/>
      <c r="I46" s="160"/>
      <c r="J46" s="160"/>
      <c r="K46" s="305"/>
    </row>
    <row r="47" spans="1:11" ht="12.75">
      <c r="A47" s="160"/>
      <c r="D47" s="236"/>
      <c r="E47" s="236"/>
      <c r="F47" s="236"/>
      <c r="G47" s="236"/>
      <c r="H47" s="305"/>
      <c r="K47" s="305"/>
    </row>
    <row r="48" spans="1:11" ht="12.75">
      <c r="A48" s="160"/>
      <c r="D48" s="237"/>
      <c r="E48" s="237"/>
      <c r="F48" s="237"/>
      <c r="G48" s="237"/>
      <c r="H48" s="305"/>
      <c r="K48" s="305"/>
    </row>
    <row r="49" spans="4:11" ht="12.75">
      <c r="D49" s="237"/>
      <c r="E49" s="237"/>
      <c r="F49" s="237"/>
      <c r="G49" s="237"/>
      <c r="H49" s="305"/>
      <c r="K49" s="305"/>
    </row>
    <row r="50" spans="4:11" ht="12.75">
      <c r="D50" s="237"/>
      <c r="E50" s="237"/>
      <c r="F50" s="237"/>
      <c r="G50" s="237"/>
      <c r="H50" s="305"/>
      <c r="K50" s="305"/>
    </row>
    <row r="51" spans="4:11" ht="12.75">
      <c r="D51" s="237"/>
      <c r="E51" s="237"/>
      <c r="F51" s="237"/>
      <c r="G51" s="237"/>
      <c r="H51" s="305"/>
      <c r="K51" s="305"/>
    </row>
    <row r="52" spans="4:11" ht="12.75">
      <c r="D52" s="237"/>
      <c r="E52" s="237"/>
      <c r="F52" s="237"/>
      <c r="G52" s="237"/>
      <c r="H52" s="305"/>
      <c r="K52" s="305"/>
    </row>
    <row r="53" spans="4:11" ht="12.75">
      <c r="D53" s="237"/>
      <c r="E53" s="237"/>
      <c r="F53" s="237"/>
      <c r="G53" s="237"/>
      <c r="H53" s="305"/>
      <c r="K53" s="305"/>
    </row>
    <row r="54" spans="4:11" ht="12.75">
      <c r="D54" s="237"/>
      <c r="E54" s="237"/>
      <c r="F54" s="237"/>
      <c r="G54" s="237"/>
      <c r="H54" s="305"/>
      <c r="K54" s="305"/>
    </row>
    <row r="55" spans="4:11" ht="12.75">
      <c r="D55" s="237"/>
      <c r="E55" s="237"/>
      <c r="F55" s="237"/>
      <c r="G55" s="237"/>
      <c r="H55" s="305"/>
      <c r="K55" s="305"/>
    </row>
    <row r="56" spans="4:11" ht="12.75">
      <c r="D56" s="237"/>
      <c r="E56" s="237"/>
      <c r="F56" s="237"/>
      <c r="G56" s="237"/>
      <c r="H56" s="305"/>
      <c r="K56" s="305"/>
    </row>
    <row r="57" spans="2:11" ht="12.75">
      <c r="B57" s="160"/>
      <c r="D57" s="237"/>
      <c r="E57" s="237"/>
      <c r="F57" s="237"/>
      <c r="G57" s="237"/>
      <c r="H57" s="305"/>
      <c r="K57" s="305"/>
    </row>
    <row r="58" spans="4:11" ht="12.75">
      <c r="D58" s="237"/>
      <c r="E58" s="237"/>
      <c r="F58" s="237"/>
      <c r="G58" s="237"/>
      <c r="H58" s="305"/>
      <c r="K58" s="305"/>
    </row>
    <row r="59" spans="4:11" ht="12.75">
      <c r="D59" s="237"/>
      <c r="E59" s="237"/>
      <c r="F59" s="237"/>
      <c r="G59" s="237"/>
      <c r="H59" s="305"/>
      <c r="K59" s="305"/>
    </row>
    <row r="60" spans="4:11" ht="12.75">
      <c r="D60" s="237"/>
      <c r="E60" s="237"/>
      <c r="F60" s="237"/>
      <c r="G60" s="237"/>
      <c r="H60" s="305"/>
      <c r="K60" s="305"/>
    </row>
    <row r="61" spans="4:11" ht="12.75">
      <c r="D61" s="237"/>
      <c r="E61" s="237"/>
      <c r="F61" s="237"/>
      <c r="G61" s="237"/>
      <c r="H61" s="305"/>
      <c r="K61" s="305"/>
    </row>
    <row r="62" spans="4:11" ht="12.75">
      <c r="D62" s="237"/>
      <c r="E62" s="237"/>
      <c r="F62" s="237"/>
      <c r="G62" s="237"/>
      <c r="H62" s="305"/>
      <c r="K62" s="305"/>
    </row>
    <row r="63" spans="4:11" ht="12.75">
      <c r="D63" s="237"/>
      <c r="E63" s="237"/>
      <c r="F63" s="237"/>
      <c r="G63" s="237"/>
      <c r="H63" s="305"/>
      <c r="K63" s="305"/>
    </row>
    <row r="64" spans="4:11" ht="12.75">
      <c r="D64" s="237"/>
      <c r="E64" s="237"/>
      <c r="F64" s="237"/>
      <c r="G64" s="237"/>
      <c r="H64" s="305"/>
      <c r="K64" s="305"/>
    </row>
    <row r="65" spans="4:11" ht="12.75">
      <c r="D65" s="237"/>
      <c r="E65" s="237"/>
      <c r="F65" s="237"/>
      <c r="G65" s="237"/>
      <c r="H65" s="305"/>
      <c r="K65" s="305"/>
    </row>
    <row r="66" spans="4:11" ht="12.75">
      <c r="D66" s="237"/>
      <c r="E66" s="237"/>
      <c r="F66" s="237"/>
      <c r="G66" s="237"/>
      <c r="H66" s="305"/>
      <c r="K66" s="305"/>
    </row>
    <row r="67" spans="4:11" ht="12.75">
      <c r="D67" s="237"/>
      <c r="E67" s="237"/>
      <c r="F67" s="237"/>
      <c r="G67" s="237"/>
      <c r="H67" s="305"/>
      <c r="K67" s="305"/>
    </row>
    <row r="68" spans="4:11" ht="12.75">
      <c r="D68" s="237"/>
      <c r="E68" s="237"/>
      <c r="F68" s="237"/>
      <c r="G68" s="237"/>
      <c r="H68" s="305"/>
      <c r="K68" s="305"/>
    </row>
    <row r="69" spans="4:11" ht="12.75">
      <c r="D69" s="237"/>
      <c r="E69" s="237"/>
      <c r="F69" s="237"/>
      <c r="G69" s="237"/>
      <c r="H69" s="305"/>
      <c r="K69" s="305"/>
    </row>
    <row r="70" spans="4:11" ht="12.75">
      <c r="D70" s="237"/>
      <c r="E70" s="237"/>
      <c r="F70" s="237"/>
      <c r="G70" s="237"/>
      <c r="H70" s="305"/>
      <c r="K70" s="305"/>
    </row>
    <row r="71" spans="4:11" ht="12.75">
      <c r="D71" s="237"/>
      <c r="E71" s="237"/>
      <c r="F71" s="237"/>
      <c r="G71" s="237"/>
      <c r="H71" s="305"/>
      <c r="K71" s="305"/>
    </row>
    <row r="72" spans="4:11" ht="12.75">
      <c r="D72" s="237"/>
      <c r="E72" s="237"/>
      <c r="F72" s="237"/>
      <c r="G72" s="237"/>
      <c r="H72" s="305"/>
      <c r="K72" s="305"/>
    </row>
    <row r="73" spans="4:11" ht="12.75">
      <c r="D73" s="237"/>
      <c r="E73" s="237"/>
      <c r="F73" s="237"/>
      <c r="G73" s="237"/>
      <c r="H73" s="305"/>
      <c r="K73" s="305"/>
    </row>
    <row r="74" spans="4:11" ht="12.75">
      <c r="D74" s="237"/>
      <c r="E74" s="237"/>
      <c r="F74" s="237"/>
      <c r="G74" s="237"/>
      <c r="H74" s="305"/>
      <c r="K74" s="305"/>
    </row>
    <row r="75" spans="4:11" ht="12.75">
      <c r="D75" s="237"/>
      <c r="E75" s="237"/>
      <c r="F75" s="237"/>
      <c r="G75" s="237"/>
      <c r="H75" s="305"/>
      <c r="K75" s="305"/>
    </row>
    <row r="76" spans="4:11" ht="12.75">
      <c r="D76" s="237"/>
      <c r="E76" s="237"/>
      <c r="F76" s="237"/>
      <c r="G76" s="237"/>
      <c r="H76" s="305"/>
      <c r="K76" s="305"/>
    </row>
    <row r="77" spans="4:11" ht="12.75">
      <c r="D77" s="237"/>
      <c r="E77" s="237"/>
      <c r="F77" s="237"/>
      <c r="G77" s="237"/>
      <c r="H77" s="305"/>
      <c r="K77" s="305"/>
    </row>
    <row r="78" spans="4:11" ht="12.75">
      <c r="D78" s="237"/>
      <c r="E78" s="237"/>
      <c r="F78" s="237"/>
      <c r="G78" s="237"/>
      <c r="H78" s="305"/>
      <c r="K78" s="305"/>
    </row>
    <row r="79" spans="4:11" ht="12.75">
      <c r="D79" s="237"/>
      <c r="E79" s="237"/>
      <c r="F79" s="237"/>
      <c r="G79" s="237"/>
      <c r="H79" s="305"/>
      <c r="K79" s="305"/>
    </row>
    <row r="80" spans="4:11" ht="12.75">
      <c r="D80" s="237"/>
      <c r="E80" s="237"/>
      <c r="F80" s="237"/>
      <c r="G80" s="237"/>
      <c r="H80" s="305"/>
      <c r="K80" s="305"/>
    </row>
    <row r="81" spans="8:11" ht="12.75">
      <c r="H81" s="305"/>
      <c r="K81" s="305"/>
    </row>
    <row r="82" spans="8:11" ht="12.75">
      <c r="H82" s="305"/>
      <c r="K82" s="305"/>
    </row>
    <row r="83" spans="8:11" ht="12.75">
      <c r="H83" s="305"/>
      <c r="K83" s="305"/>
    </row>
    <row r="84" spans="8:11" ht="12.75">
      <c r="H84" s="305"/>
      <c r="K84" s="305"/>
    </row>
    <row r="85" spans="8:11" ht="12.75">
      <c r="H85" s="305"/>
      <c r="K85" s="305"/>
    </row>
    <row r="86" spans="8:11" ht="12.75">
      <c r="H86" s="305"/>
      <c r="K86" s="305"/>
    </row>
    <row r="87" spans="8:11" ht="12.75">
      <c r="H87" s="305"/>
      <c r="K87" s="305"/>
    </row>
    <row r="88" spans="8:11" ht="12.75">
      <c r="H88" s="305"/>
      <c r="K88" s="305"/>
    </row>
    <row r="89" spans="8:11" ht="12.75">
      <c r="H89" s="305"/>
      <c r="K89" s="305"/>
    </row>
    <row r="90" spans="8:11" ht="12.75">
      <c r="H90" s="305"/>
      <c r="K90" s="305"/>
    </row>
    <row r="91" spans="8:11" ht="12.75">
      <c r="H91" s="305"/>
      <c r="K91" s="305"/>
    </row>
    <row r="92" spans="8:11" ht="12.75">
      <c r="H92" s="305"/>
      <c r="K92" s="305"/>
    </row>
    <row r="93" spans="8:11" ht="12.75">
      <c r="H93" s="305"/>
      <c r="K93" s="305"/>
    </row>
    <row r="94" spans="8:11" ht="12.75">
      <c r="H94" s="305"/>
      <c r="K94" s="305"/>
    </row>
    <row r="95" spans="8:11" ht="12.75">
      <c r="H95" s="305"/>
      <c r="K95" s="305"/>
    </row>
    <row r="96" spans="8:11" ht="12.75">
      <c r="H96" s="305"/>
      <c r="K96" s="305"/>
    </row>
    <row r="97" spans="8:11" ht="12.75">
      <c r="H97" s="305"/>
      <c r="K97" s="305"/>
    </row>
    <row r="98" spans="8:11" ht="12.75">
      <c r="H98" s="305"/>
      <c r="K98" s="305"/>
    </row>
    <row r="99" spans="8:11" ht="12.75">
      <c r="H99" s="305"/>
      <c r="K99" s="305"/>
    </row>
    <row r="100" spans="8:11" ht="12.75">
      <c r="H100" s="305"/>
      <c r="K100" s="305"/>
    </row>
    <row r="101" spans="8:11" ht="12.75">
      <c r="H101" s="305"/>
      <c r="K101" s="305"/>
    </row>
    <row r="102" spans="8:11" ht="12.75">
      <c r="H102" s="305"/>
      <c r="K102" s="305"/>
    </row>
    <row r="103" spans="8:11" ht="12.75">
      <c r="H103" s="305"/>
      <c r="K103" s="305"/>
    </row>
    <row r="104" spans="8:11" ht="12.75">
      <c r="H104" s="305"/>
      <c r="K104" s="305"/>
    </row>
    <row r="105" spans="8:11" ht="12.75">
      <c r="H105" s="305"/>
      <c r="K105" s="305"/>
    </row>
    <row r="106" spans="8:11" ht="12.75">
      <c r="H106" s="305"/>
      <c r="K106" s="305"/>
    </row>
    <row r="107" spans="8:11" ht="12.75">
      <c r="H107" s="305"/>
      <c r="K107" s="305"/>
    </row>
    <row r="108" spans="8:11" ht="12.75">
      <c r="H108" s="305"/>
      <c r="K108" s="305"/>
    </row>
    <row r="109" spans="8:11" ht="12.75">
      <c r="H109" s="305"/>
      <c r="K109" s="305"/>
    </row>
    <row r="110" spans="8:11" ht="12.75">
      <c r="H110" s="305"/>
      <c r="K110" s="305"/>
    </row>
    <row r="111" spans="8:11" ht="12.75">
      <c r="H111" s="305"/>
      <c r="K111" s="305"/>
    </row>
    <row r="112" spans="8:11" ht="12.75">
      <c r="H112" s="305"/>
      <c r="K112" s="305"/>
    </row>
    <row r="113" spans="8:11" ht="12.75">
      <c r="H113" s="305"/>
      <c r="K113" s="305"/>
    </row>
    <row r="114" spans="8:11" ht="12.75">
      <c r="H114" s="305"/>
      <c r="K114" s="305"/>
    </row>
    <row r="115" spans="8:11" ht="12.75">
      <c r="H115" s="305"/>
      <c r="K115" s="305"/>
    </row>
    <row r="116" spans="8:11" ht="12.75">
      <c r="H116" s="305"/>
      <c r="K116" s="305"/>
    </row>
    <row r="117" spans="8:11" ht="12.75">
      <c r="H117" s="305"/>
      <c r="K117" s="305"/>
    </row>
    <row r="118" spans="8:11" ht="12.75">
      <c r="H118" s="305"/>
      <c r="K118" s="305"/>
    </row>
    <row r="119" spans="8:11" ht="12.75">
      <c r="H119" s="305"/>
      <c r="K119" s="305"/>
    </row>
    <row r="120" spans="8:11" ht="12.75">
      <c r="H120" s="305"/>
      <c r="K120" s="305"/>
    </row>
    <row r="121" spans="8:11" ht="12.75">
      <c r="H121" s="305"/>
      <c r="K121" s="305"/>
    </row>
    <row r="122" spans="8:11" ht="12.75">
      <c r="H122" s="305"/>
      <c r="K122" s="305"/>
    </row>
    <row r="123" spans="8:11" ht="12.75">
      <c r="H123" s="305"/>
      <c r="K123" s="305"/>
    </row>
    <row r="124" spans="8:11" ht="12.75">
      <c r="H124" s="306"/>
      <c r="K124" s="306"/>
    </row>
    <row r="125" spans="8:11" ht="12.75">
      <c r="H125" s="306"/>
      <c r="K125" s="306"/>
    </row>
    <row r="126" spans="8:11" ht="12.75">
      <c r="H126" s="306"/>
      <c r="K126" s="306"/>
    </row>
    <row r="127" spans="8:11" ht="12.75">
      <c r="H127" s="306"/>
      <c r="K127" s="306"/>
    </row>
    <row r="128" spans="8:11" ht="12.75">
      <c r="H128" s="306"/>
      <c r="K128" s="306"/>
    </row>
    <row r="129" spans="8:11" ht="12.75">
      <c r="H129" s="306"/>
      <c r="K129" s="306"/>
    </row>
    <row r="130" spans="8:11" ht="12.75">
      <c r="H130" s="306"/>
      <c r="K130" s="306"/>
    </row>
    <row r="131" spans="8:11" ht="12.75">
      <c r="H131" s="306"/>
      <c r="K131" s="306"/>
    </row>
    <row r="132" spans="8:11" ht="12.75">
      <c r="H132" s="306"/>
      <c r="K132" s="306"/>
    </row>
    <row r="133" spans="8:11" ht="12.75">
      <c r="H133" s="306"/>
      <c r="K133" s="306"/>
    </row>
    <row r="134" spans="8:11" ht="12.75">
      <c r="H134" s="306"/>
      <c r="K134" s="306"/>
    </row>
    <row r="135" spans="8:11" ht="12.75">
      <c r="H135" s="306"/>
      <c r="K135" s="306"/>
    </row>
    <row r="136" spans="8:11" ht="12.75">
      <c r="H136" s="306"/>
      <c r="K136" s="306"/>
    </row>
    <row r="137" spans="8:11" ht="12.75">
      <c r="H137" s="306"/>
      <c r="K137" s="306"/>
    </row>
    <row r="138" spans="8:11" ht="12.75">
      <c r="H138" s="306"/>
      <c r="K138" s="306"/>
    </row>
    <row r="139" spans="8:11" ht="12.75">
      <c r="H139" s="306"/>
      <c r="K139" s="306"/>
    </row>
    <row r="140" spans="8:11" ht="12.75">
      <c r="H140" s="306"/>
      <c r="K140" s="306"/>
    </row>
    <row r="141" spans="8:11" ht="12.75">
      <c r="H141" s="306"/>
      <c r="K141" s="306"/>
    </row>
    <row r="142" spans="8:11" ht="12.75">
      <c r="H142" s="306"/>
      <c r="K142" s="306"/>
    </row>
    <row r="143" spans="8:11" ht="12.75">
      <c r="H143" s="306"/>
      <c r="K143" s="306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77" bottom="0.77" header="0.5" footer="0.5"/>
  <pageSetup fitToHeight="1" fitToWidth="1" horizontalDpi="600" verticalDpi="600" orientation="landscape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147"/>
  <sheetViews>
    <sheetView zoomScale="80" zoomScaleNormal="80" zoomScalePageLayoutView="0" workbookViewId="0" topLeftCell="A1">
      <pane xSplit="3" ySplit="3" topLeftCell="D4" activePane="bottomRight" state="frozen"/>
      <selection pane="topLeft" activeCell="Q1" sqref="Q1:Q16384"/>
      <selection pane="topRight" activeCell="Q1" sqref="Q1:Q16384"/>
      <selection pane="bottomLeft" activeCell="Q1" sqref="Q1:Q16384"/>
      <selection pane="bottomRight" activeCell="J22" sqref="J22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6.00390625" style="5" customWidth="1"/>
    <col min="4" max="7" width="10.00390625" style="99" customWidth="1"/>
    <col min="8" max="8" width="10.00390625" style="100" customWidth="1"/>
    <col min="9" max="9" width="8.57421875" style="99" customWidth="1"/>
    <col min="10" max="11" width="8.421875" style="99" customWidth="1"/>
    <col min="12" max="12" width="9.7109375" style="99" customWidth="1"/>
    <col min="13" max="13" width="10.00390625" style="100" customWidth="1"/>
    <col min="14" max="14" width="9.140625" style="99" customWidth="1"/>
    <col min="15" max="15" width="3.28125" style="19" customWidth="1"/>
    <col min="16" max="16" width="9.140625" style="19" customWidth="1"/>
    <col min="17" max="17" width="9.421875" style="19" bestFit="1" customWidth="1"/>
    <col min="18" max="16384" width="9.140625" style="19" customWidth="1"/>
  </cols>
  <sheetData>
    <row r="1" spans="1:14" s="39" customFormat="1" ht="20.25">
      <c r="A1" s="38" t="s">
        <v>237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5" s="41" customFormat="1" ht="45">
      <c r="A2" s="744" t="s">
        <v>58</v>
      </c>
      <c r="B2" s="744"/>
      <c r="C2" s="744"/>
      <c r="D2" s="186" t="s">
        <v>339</v>
      </c>
      <c r="E2" s="186" t="s">
        <v>356</v>
      </c>
      <c r="F2" s="186" t="s">
        <v>364</v>
      </c>
      <c r="G2" s="186" t="s">
        <v>373</v>
      </c>
      <c r="H2" s="370" t="s">
        <v>398</v>
      </c>
      <c r="I2" s="186" t="s">
        <v>400</v>
      </c>
      <c r="J2" s="186" t="s">
        <v>401</v>
      </c>
      <c r="K2" s="186"/>
      <c r="L2" s="186" t="s">
        <v>396</v>
      </c>
      <c r="M2" s="370" t="s">
        <v>397</v>
      </c>
      <c r="N2" s="387" t="s">
        <v>399</v>
      </c>
      <c r="O2" s="187"/>
    </row>
    <row r="3" spans="1:14" s="23" customFormat="1" ht="6.75" customHeight="1">
      <c r="A3" s="44"/>
      <c r="B3" s="29"/>
      <c r="D3" s="123"/>
      <c r="E3" s="123"/>
      <c r="F3" s="123"/>
      <c r="G3" s="123"/>
      <c r="H3" s="113"/>
      <c r="I3" s="16"/>
      <c r="J3" s="16"/>
      <c r="K3" s="16"/>
      <c r="L3" s="16"/>
      <c r="M3" s="113"/>
      <c r="N3" s="16"/>
    </row>
    <row r="4" spans="1:14" s="23" customFormat="1" ht="14.25" customHeight="1">
      <c r="A4" s="44" t="s">
        <v>78</v>
      </c>
      <c r="B4" s="29"/>
      <c r="D4" s="123"/>
      <c r="E4" s="123"/>
      <c r="F4" s="123"/>
      <c r="G4" s="16"/>
      <c r="H4" s="102"/>
      <c r="I4" s="99"/>
      <c r="J4" s="99"/>
      <c r="K4" s="99"/>
      <c r="L4" s="99"/>
      <c r="M4" s="102"/>
      <c r="N4" s="16"/>
    </row>
    <row r="5" spans="2:19" ht="12.75" customHeight="1">
      <c r="B5" s="84" t="s">
        <v>2</v>
      </c>
      <c r="C5" s="19"/>
      <c r="D5" s="99">
        <v>677</v>
      </c>
      <c r="E5" s="99">
        <v>690</v>
      </c>
      <c r="F5" s="99">
        <v>703</v>
      </c>
      <c r="G5" s="99">
        <v>693</v>
      </c>
      <c r="H5" s="100">
        <v>699</v>
      </c>
      <c r="I5" s="99">
        <v>0.8658008658008587</v>
      </c>
      <c r="J5" s="99">
        <v>3.2496307237813937</v>
      </c>
      <c r="L5" s="99">
        <v>1322</v>
      </c>
      <c r="M5" s="100">
        <v>1392</v>
      </c>
      <c r="N5" s="99">
        <v>5.295007564296528</v>
      </c>
      <c r="O5" s="290"/>
      <c r="Q5" s="546"/>
      <c r="R5" s="546"/>
      <c r="S5" s="539"/>
    </row>
    <row r="6" spans="2:19" ht="14.25">
      <c r="B6" s="84" t="s">
        <v>22</v>
      </c>
      <c r="C6" s="19"/>
      <c r="D6" s="99">
        <v>393</v>
      </c>
      <c r="E6" s="99">
        <v>416</v>
      </c>
      <c r="F6" s="99">
        <v>378</v>
      </c>
      <c r="G6" s="99">
        <v>466</v>
      </c>
      <c r="H6" s="100">
        <v>441</v>
      </c>
      <c r="I6" s="99">
        <v>-5.364806866952787</v>
      </c>
      <c r="J6" s="99">
        <v>12.213740458015266</v>
      </c>
      <c r="L6" s="99">
        <v>770</v>
      </c>
      <c r="M6" s="100">
        <v>907</v>
      </c>
      <c r="N6" s="99">
        <v>17.792207792207783</v>
      </c>
      <c r="O6" s="290"/>
      <c r="Q6" s="546"/>
      <c r="R6" s="546"/>
      <c r="S6" s="539"/>
    </row>
    <row r="7" spans="2:19" ht="14.25">
      <c r="B7" s="85" t="s">
        <v>3</v>
      </c>
      <c r="C7" s="19"/>
      <c r="D7" s="99">
        <v>1070</v>
      </c>
      <c r="E7" s="99">
        <v>1106</v>
      </c>
      <c r="F7" s="99">
        <v>1081</v>
      </c>
      <c r="G7" s="99">
        <v>1159</v>
      </c>
      <c r="H7" s="100">
        <v>1140</v>
      </c>
      <c r="I7" s="99">
        <v>-1.6393442622950838</v>
      </c>
      <c r="J7" s="99">
        <v>6.542056074766345</v>
      </c>
      <c r="L7" s="99">
        <v>2092</v>
      </c>
      <c r="M7" s="100">
        <v>2299</v>
      </c>
      <c r="N7" s="99">
        <v>9.894837476099427</v>
      </c>
      <c r="O7" s="290"/>
      <c r="Q7" s="546"/>
      <c r="R7" s="546"/>
      <c r="S7" s="539"/>
    </row>
    <row r="8" spans="2:19" ht="14.25">
      <c r="B8" s="85" t="s">
        <v>0</v>
      </c>
      <c r="C8" s="19"/>
      <c r="D8" s="99">
        <v>586</v>
      </c>
      <c r="E8" s="99">
        <v>584</v>
      </c>
      <c r="F8" s="99">
        <v>656</v>
      </c>
      <c r="G8" s="99">
        <v>597</v>
      </c>
      <c r="H8" s="100">
        <v>633</v>
      </c>
      <c r="I8" s="99">
        <v>6.030150753768848</v>
      </c>
      <c r="J8" s="99">
        <v>8.020477815699657</v>
      </c>
      <c r="L8" s="99">
        <v>1144</v>
      </c>
      <c r="M8" s="100">
        <v>1230</v>
      </c>
      <c r="N8" s="99">
        <v>7.517482517482521</v>
      </c>
      <c r="O8" s="290"/>
      <c r="Q8" s="546"/>
      <c r="R8" s="546"/>
      <c r="S8" s="539"/>
    </row>
    <row r="9" spans="2:19" ht="14.25">
      <c r="B9" s="85" t="s">
        <v>5</v>
      </c>
      <c r="C9" s="19"/>
      <c r="D9" s="99">
        <v>28</v>
      </c>
      <c r="E9" s="99">
        <v>39</v>
      </c>
      <c r="F9" s="99">
        <v>35</v>
      </c>
      <c r="G9" s="99">
        <v>28</v>
      </c>
      <c r="H9" s="100">
        <v>38</v>
      </c>
      <c r="I9" s="99">
        <v>35.71428571428572</v>
      </c>
      <c r="J9" s="99">
        <v>35.71428571428572</v>
      </c>
      <c r="L9" s="99">
        <v>55</v>
      </c>
      <c r="M9" s="100">
        <v>66</v>
      </c>
      <c r="N9" s="99">
        <v>19.999999999999996</v>
      </c>
      <c r="O9" s="290"/>
      <c r="Q9" s="546"/>
      <c r="R9" s="546"/>
      <c r="S9" s="539"/>
    </row>
    <row r="10" spans="2:19" ht="14.25">
      <c r="B10" s="86" t="s">
        <v>6</v>
      </c>
      <c r="C10" s="19"/>
      <c r="D10" s="99">
        <v>456</v>
      </c>
      <c r="E10" s="99">
        <v>483</v>
      </c>
      <c r="F10" s="99">
        <v>390</v>
      </c>
      <c r="G10" s="99">
        <v>534</v>
      </c>
      <c r="H10" s="100">
        <v>469</v>
      </c>
      <c r="I10" s="99">
        <v>-12.172284644194754</v>
      </c>
      <c r="J10" s="99">
        <v>2.8508771929824483</v>
      </c>
      <c r="L10" s="99">
        <v>893</v>
      </c>
      <c r="M10" s="100">
        <v>1003</v>
      </c>
      <c r="N10" s="99">
        <v>12.318029115341545</v>
      </c>
      <c r="O10" s="290"/>
      <c r="Q10" s="546"/>
      <c r="R10" s="546"/>
      <c r="S10" s="539"/>
    </row>
    <row r="11" spans="4:18" ht="14.25">
      <c r="D11" s="120"/>
      <c r="E11" s="120"/>
      <c r="F11" s="120"/>
      <c r="R11" s="384"/>
    </row>
    <row r="12" spans="1:18" s="23" customFormat="1" ht="14.25" customHeight="1">
      <c r="A12" s="44" t="s">
        <v>81</v>
      </c>
      <c r="B12" s="29"/>
      <c r="D12" s="234"/>
      <c r="E12" s="234"/>
      <c r="F12" s="234"/>
      <c r="G12" s="234"/>
      <c r="H12" s="289"/>
      <c r="I12" s="369"/>
      <c r="J12" s="369"/>
      <c r="K12" s="16"/>
      <c r="L12" s="16"/>
      <c r="M12" s="289"/>
      <c r="N12" s="369"/>
      <c r="R12" s="428"/>
    </row>
    <row r="13" spans="2:19" ht="14.25">
      <c r="B13" s="85" t="s">
        <v>284</v>
      </c>
      <c r="C13" s="19"/>
      <c r="D13" s="99">
        <v>91769</v>
      </c>
      <c r="E13" s="99">
        <v>95026</v>
      </c>
      <c r="F13" s="99">
        <v>96405</v>
      </c>
      <c r="G13" s="99">
        <v>97533</v>
      </c>
      <c r="H13" s="100">
        <v>98438</v>
      </c>
      <c r="I13" s="99">
        <v>0.9278910727651191</v>
      </c>
      <c r="J13" s="99">
        <v>7.2671599341825655</v>
      </c>
      <c r="L13" s="99">
        <v>91769</v>
      </c>
      <c r="M13" s="100">
        <v>98438</v>
      </c>
      <c r="N13" s="99">
        <v>7.2671599341825655</v>
      </c>
      <c r="P13" s="427"/>
      <c r="Q13" s="546"/>
      <c r="R13" s="546"/>
      <c r="S13" s="546"/>
    </row>
    <row r="14" spans="2:19" ht="14.25">
      <c r="B14" s="85" t="s">
        <v>8</v>
      </c>
      <c r="C14" s="19"/>
      <c r="D14" s="99">
        <v>173666</v>
      </c>
      <c r="E14" s="99">
        <v>180858</v>
      </c>
      <c r="F14" s="99">
        <v>187387</v>
      </c>
      <c r="G14" s="99">
        <v>191842</v>
      </c>
      <c r="H14" s="100">
        <v>192087</v>
      </c>
      <c r="I14" s="99">
        <v>0.1277092607458119</v>
      </c>
      <c r="J14" s="99">
        <v>10.607142445844332</v>
      </c>
      <c r="L14" s="99">
        <v>173666</v>
      </c>
      <c r="M14" s="100">
        <v>192087</v>
      </c>
      <c r="N14" s="99">
        <v>10.607142445844332</v>
      </c>
      <c r="P14" s="427"/>
      <c r="Q14" s="546"/>
      <c r="R14" s="546"/>
      <c r="S14" s="546"/>
    </row>
    <row r="15" spans="2:19" ht="14.25">
      <c r="B15" s="85" t="s">
        <v>51</v>
      </c>
      <c r="C15" s="19"/>
      <c r="D15" s="99">
        <v>19</v>
      </c>
      <c r="E15" s="99">
        <v>24</v>
      </c>
      <c r="F15" s="99">
        <v>32</v>
      </c>
      <c r="G15" s="99">
        <v>19</v>
      </c>
      <c r="H15" s="100">
        <v>18</v>
      </c>
      <c r="I15" s="99">
        <v>-5.263157894736848</v>
      </c>
      <c r="J15" s="99">
        <v>-5.263157894736848</v>
      </c>
      <c r="L15" s="99">
        <v>31</v>
      </c>
      <c r="M15" s="100">
        <v>37</v>
      </c>
      <c r="N15" s="99">
        <v>19.354838709677423</v>
      </c>
      <c r="P15" s="427"/>
      <c r="Q15" s="546"/>
      <c r="R15" s="546"/>
      <c r="S15" s="546"/>
    </row>
    <row r="16" spans="2:19" ht="14.25">
      <c r="B16" s="85" t="s">
        <v>52</v>
      </c>
      <c r="C16" s="19"/>
      <c r="D16" s="99">
        <v>9</v>
      </c>
      <c r="E16" s="99">
        <v>10</v>
      </c>
      <c r="F16" s="99">
        <v>10</v>
      </c>
      <c r="G16" s="99">
        <v>11</v>
      </c>
      <c r="H16" s="100">
        <v>12</v>
      </c>
      <c r="I16" s="111">
        <v>9.090909090909083</v>
      </c>
      <c r="J16" s="99">
        <v>33.33333333333333</v>
      </c>
      <c r="L16" s="99">
        <v>19</v>
      </c>
      <c r="M16" s="100">
        <v>23</v>
      </c>
      <c r="N16" s="99">
        <v>21.052631578947366</v>
      </c>
      <c r="P16" s="427"/>
      <c r="Q16" s="546"/>
      <c r="R16" s="546"/>
      <c r="S16" s="546"/>
    </row>
    <row r="17" spans="2:18" ht="14.25">
      <c r="B17" s="35"/>
      <c r="D17" s="120"/>
      <c r="E17" s="120"/>
      <c r="F17" s="120"/>
      <c r="G17" s="120"/>
      <c r="R17" s="384"/>
    </row>
    <row r="18" spans="4:18" ht="14.25">
      <c r="D18" s="120"/>
      <c r="E18" s="120"/>
      <c r="F18" s="120"/>
      <c r="G18" s="120"/>
      <c r="R18" s="384"/>
    </row>
    <row r="19" spans="4:8" ht="14.25">
      <c r="D19" s="120"/>
      <c r="E19" s="120"/>
      <c r="F19" s="120"/>
      <c r="G19" s="120"/>
      <c r="H19" s="246"/>
    </row>
    <row r="20" spans="4:13" ht="14.25">
      <c r="D20" s="120"/>
      <c r="E20" s="120"/>
      <c r="F20" s="120"/>
      <c r="G20" s="120"/>
      <c r="H20" s="246"/>
      <c r="M20" s="246"/>
    </row>
    <row r="21" spans="4:13" ht="14.25">
      <c r="D21" s="210"/>
      <c r="E21" s="210"/>
      <c r="F21" s="210"/>
      <c r="G21" s="210"/>
      <c r="H21" s="246"/>
      <c r="M21" s="246"/>
    </row>
    <row r="22" spans="4:13" ht="14.25">
      <c r="D22" s="210"/>
      <c r="E22" s="210"/>
      <c r="F22" s="210"/>
      <c r="G22" s="210"/>
      <c r="H22" s="246"/>
      <c r="M22" s="246"/>
    </row>
    <row r="23" spans="4:13" ht="14.25">
      <c r="D23" s="210"/>
      <c r="E23" s="210"/>
      <c r="F23" s="210"/>
      <c r="G23" s="210"/>
      <c r="H23" s="246"/>
      <c r="M23" s="246"/>
    </row>
    <row r="24" spans="4:13" ht="14.25">
      <c r="D24" s="210"/>
      <c r="E24" s="210"/>
      <c r="F24" s="210"/>
      <c r="G24" s="210"/>
      <c r="H24" s="246"/>
      <c r="M24" s="246"/>
    </row>
    <row r="25" spans="4:13" ht="14.25">
      <c r="D25" s="210"/>
      <c r="E25" s="210"/>
      <c r="F25" s="210"/>
      <c r="G25" s="210"/>
      <c r="H25" s="246"/>
      <c r="M25" s="246"/>
    </row>
    <row r="26" spans="4:13" ht="14.25">
      <c r="D26" s="210"/>
      <c r="E26" s="210"/>
      <c r="F26" s="210"/>
      <c r="G26" s="210"/>
      <c r="H26" s="246"/>
      <c r="M26" s="246"/>
    </row>
    <row r="27" spans="4:13" ht="14.25">
      <c r="D27" s="210"/>
      <c r="E27" s="210"/>
      <c r="F27" s="210"/>
      <c r="G27" s="210"/>
      <c r="H27" s="246"/>
      <c r="M27" s="246"/>
    </row>
    <row r="28" spans="4:13" ht="14.25">
      <c r="D28" s="210"/>
      <c r="E28" s="210"/>
      <c r="F28" s="210"/>
      <c r="G28" s="210"/>
      <c r="H28" s="246"/>
      <c r="M28" s="246"/>
    </row>
    <row r="29" spans="4:13" ht="14.25">
      <c r="D29" s="210"/>
      <c r="E29" s="210"/>
      <c r="F29" s="210"/>
      <c r="G29" s="210"/>
      <c r="H29" s="246"/>
      <c r="M29" s="246"/>
    </row>
    <row r="30" spans="4:13" ht="14.25">
      <c r="D30" s="210"/>
      <c r="E30" s="210"/>
      <c r="F30" s="210"/>
      <c r="G30" s="210"/>
      <c r="H30" s="246"/>
      <c r="M30" s="246"/>
    </row>
    <row r="31" spans="4:13" ht="14.25">
      <c r="D31" s="210"/>
      <c r="E31" s="210"/>
      <c r="F31" s="210"/>
      <c r="G31" s="210"/>
      <c r="H31" s="246"/>
      <c r="M31" s="246"/>
    </row>
    <row r="32" spans="8:13" ht="14.25">
      <c r="H32" s="246"/>
      <c r="M32" s="246"/>
    </row>
    <row r="33" spans="8:13" ht="14.25">
      <c r="H33" s="246"/>
      <c r="M33" s="246"/>
    </row>
    <row r="34" spans="8:13" ht="14.25">
      <c r="H34" s="246"/>
      <c r="M34" s="246"/>
    </row>
    <row r="35" spans="8:13" ht="14.25">
      <c r="H35" s="246"/>
      <c r="M35" s="246"/>
    </row>
    <row r="36" spans="8:13" ht="14.25">
      <c r="H36" s="246"/>
      <c r="M36" s="246"/>
    </row>
    <row r="37" spans="8:13" ht="14.25">
      <c r="H37" s="246"/>
      <c r="M37" s="246"/>
    </row>
    <row r="38" spans="8:13" ht="14.25">
      <c r="H38" s="246"/>
      <c r="M38" s="246"/>
    </row>
    <row r="39" spans="8:13" ht="14.25">
      <c r="H39" s="246"/>
      <c r="M39" s="246"/>
    </row>
    <row r="40" spans="8:13" ht="14.25">
      <c r="H40" s="246"/>
      <c r="M40" s="246"/>
    </row>
    <row r="41" spans="8:13" ht="14.25">
      <c r="H41" s="246"/>
      <c r="M41" s="246"/>
    </row>
    <row r="42" spans="8:13" ht="14.25">
      <c r="H42" s="246"/>
      <c r="M42" s="246"/>
    </row>
    <row r="43" spans="8:13" ht="14.25">
      <c r="H43" s="246"/>
      <c r="M43" s="246"/>
    </row>
    <row r="44" spans="8:13" ht="14.25">
      <c r="H44" s="246"/>
      <c r="M44" s="246"/>
    </row>
    <row r="45" spans="8:13" ht="14.25">
      <c r="H45" s="246"/>
      <c r="M45" s="246"/>
    </row>
    <row r="46" spans="8:13" ht="14.25">
      <c r="H46" s="246"/>
      <c r="M46" s="246"/>
    </row>
    <row r="47" spans="8:13" ht="14.25">
      <c r="H47" s="246"/>
      <c r="M47" s="246"/>
    </row>
    <row r="48" spans="8:13" ht="14.25">
      <c r="H48" s="246"/>
      <c r="M48" s="246"/>
    </row>
    <row r="49" spans="8:13" ht="14.25">
      <c r="H49" s="246"/>
      <c r="M49" s="246"/>
    </row>
    <row r="50" spans="8:13" ht="14.25">
      <c r="H50" s="246"/>
      <c r="M50" s="246"/>
    </row>
    <row r="51" spans="8:13" ht="14.25">
      <c r="H51" s="246"/>
      <c r="M51" s="246"/>
    </row>
    <row r="52" spans="8:13" ht="14.25">
      <c r="H52" s="246"/>
      <c r="M52" s="246"/>
    </row>
    <row r="53" spans="8:13" ht="14.25">
      <c r="H53" s="246"/>
      <c r="M53" s="246"/>
    </row>
    <row r="54" spans="8:13" ht="14.25">
      <c r="H54" s="246"/>
      <c r="M54" s="246"/>
    </row>
    <row r="55" spans="8:13" ht="14.25">
      <c r="H55" s="246"/>
      <c r="M55" s="246"/>
    </row>
    <row r="56" spans="8:13" ht="14.25">
      <c r="H56" s="246"/>
      <c r="M56" s="246"/>
    </row>
    <row r="57" spans="8:13" ht="14.25">
      <c r="H57" s="246"/>
      <c r="M57" s="246"/>
    </row>
    <row r="58" spans="8:13" ht="14.25">
      <c r="H58" s="246"/>
      <c r="M58" s="246"/>
    </row>
    <row r="59" spans="8:13" ht="14.25">
      <c r="H59" s="246"/>
      <c r="M59" s="246"/>
    </row>
    <row r="60" spans="8:13" ht="14.25">
      <c r="H60" s="246"/>
      <c r="M60" s="246"/>
    </row>
    <row r="61" spans="8:13" ht="14.25">
      <c r="H61" s="246"/>
      <c r="M61" s="246"/>
    </row>
    <row r="62" spans="8:13" ht="14.25">
      <c r="H62" s="246"/>
      <c r="M62" s="246"/>
    </row>
    <row r="63" spans="8:13" ht="14.25">
      <c r="H63" s="246"/>
      <c r="M63" s="246"/>
    </row>
    <row r="64" spans="8:13" ht="14.25">
      <c r="H64" s="246"/>
      <c r="M64" s="246"/>
    </row>
    <row r="65" spans="8:13" ht="14.25">
      <c r="H65" s="246"/>
      <c r="M65" s="246"/>
    </row>
    <row r="66" spans="8:13" ht="14.25">
      <c r="H66" s="246"/>
      <c r="M66" s="246"/>
    </row>
    <row r="67" spans="8:13" ht="14.25">
      <c r="H67" s="246"/>
      <c r="M67" s="246"/>
    </row>
    <row r="68" spans="8:13" ht="14.25">
      <c r="H68" s="246"/>
      <c r="M68" s="246"/>
    </row>
    <row r="69" spans="8:13" ht="14.25">
      <c r="H69" s="246"/>
      <c r="M69" s="246"/>
    </row>
    <row r="70" spans="8:13" ht="14.25">
      <c r="H70" s="246"/>
      <c r="M70" s="246"/>
    </row>
    <row r="71" spans="8:13" ht="14.25">
      <c r="H71" s="246"/>
      <c r="M71" s="246"/>
    </row>
    <row r="72" spans="8:13" ht="14.25">
      <c r="H72" s="246"/>
      <c r="M72" s="246"/>
    </row>
    <row r="73" spans="8:13" ht="14.25">
      <c r="H73" s="246"/>
      <c r="M73" s="246"/>
    </row>
    <row r="74" spans="8:13" ht="14.25">
      <c r="H74" s="246"/>
      <c r="M74" s="246"/>
    </row>
    <row r="75" spans="8:13" ht="14.25">
      <c r="H75" s="246"/>
      <c r="M75" s="246"/>
    </row>
    <row r="76" spans="8:13" ht="14.25">
      <c r="H76" s="246"/>
      <c r="M76" s="246"/>
    </row>
    <row r="77" spans="8:13" ht="14.25">
      <c r="H77" s="246"/>
      <c r="M77" s="246"/>
    </row>
    <row r="78" spans="8:13" ht="14.25">
      <c r="H78" s="246"/>
      <c r="M78" s="246"/>
    </row>
    <row r="79" spans="8:13" ht="14.25">
      <c r="H79" s="246"/>
      <c r="M79" s="246"/>
    </row>
    <row r="80" spans="8:13" ht="14.25">
      <c r="H80" s="246"/>
      <c r="M80" s="246"/>
    </row>
    <row r="81" spans="8:13" ht="14.25">
      <c r="H81" s="246"/>
      <c r="M81" s="246"/>
    </row>
    <row r="82" spans="8:13" ht="14.25">
      <c r="H82" s="246"/>
      <c r="M82" s="246"/>
    </row>
    <row r="83" spans="8:13" ht="14.25">
      <c r="H83" s="246"/>
      <c r="M83" s="246"/>
    </row>
    <row r="84" spans="8:13" ht="14.25">
      <c r="H84" s="246"/>
      <c r="M84" s="246"/>
    </row>
    <row r="85" spans="8:13" ht="14.25">
      <c r="H85" s="246"/>
      <c r="M85" s="246"/>
    </row>
    <row r="86" spans="8:13" ht="14.25">
      <c r="H86" s="246"/>
      <c r="M86" s="246"/>
    </row>
    <row r="87" spans="8:13" ht="14.25">
      <c r="H87" s="246"/>
      <c r="M87" s="246"/>
    </row>
    <row r="88" spans="8:13" ht="14.25">
      <c r="H88" s="246"/>
      <c r="M88" s="246"/>
    </row>
    <row r="89" spans="8:13" ht="14.25">
      <c r="H89" s="246"/>
      <c r="M89" s="246"/>
    </row>
    <row r="90" spans="8:13" ht="14.25">
      <c r="H90" s="246"/>
      <c r="M90" s="246"/>
    </row>
    <row r="91" spans="8:13" ht="14.25">
      <c r="H91" s="246"/>
      <c r="M91" s="246"/>
    </row>
    <row r="92" spans="8:13" ht="14.25">
      <c r="H92" s="246"/>
      <c r="M92" s="246"/>
    </row>
    <row r="93" spans="8:13" ht="14.25">
      <c r="H93" s="246"/>
      <c r="M93" s="246"/>
    </row>
    <row r="94" spans="8:13" ht="14.25">
      <c r="H94" s="246"/>
      <c r="M94" s="246"/>
    </row>
    <row r="95" spans="8:13" ht="14.25">
      <c r="H95" s="246"/>
      <c r="M95" s="246"/>
    </row>
    <row r="96" spans="8:13" ht="14.25">
      <c r="H96" s="246"/>
      <c r="M96" s="246"/>
    </row>
    <row r="97" spans="8:13" ht="14.25">
      <c r="H97" s="246"/>
      <c r="M97" s="246"/>
    </row>
    <row r="98" spans="8:13" ht="14.25">
      <c r="H98" s="246"/>
      <c r="M98" s="246"/>
    </row>
    <row r="99" spans="8:13" ht="14.25">
      <c r="H99" s="246"/>
      <c r="M99" s="246"/>
    </row>
    <row r="100" spans="8:13" ht="14.25">
      <c r="H100" s="246"/>
      <c r="M100" s="246"/>
    </row>
    <row r="101" spans="8:13" ht="14.25">
      <c r="H101" s="246"/>
      <c r="M101" s="246"/>
    </row>
    <row r="102" spans="8:13" ht="14.25">
      <c r="H102" s="246"/>
      <c r="M102" s="246"/>
    </row>
    <row r="103" spans="8:13" ht="14.25">
      <c r="H103" s="246"/>
      <c r="M103" s="246"/>
    </row>
    <row r="104" spans="8:13" ht="14.25">
      <c r="H104" s="246"/>
      <c r="M104" s="246"/>
    </row>
    <row r="105" spans="8:13" ht="14.25">
      <c r="H105" s="246"/>
      <c r="M105" s="246"/>
    </row>
    <row r="106" spans="8:13" ht="14.25">
      <c r="H106" s="246"/>
      <c r="M106" s="246"/>
    </row>
    <row r="107" spans="8:13" ht="14.25">
      <c r="H107" s="246"/>
      <c r="M107" s="246"/>
    </row>
    <row r="108" spans="8:13" ht="14.25">
      <c r="H108" s="246"/>
      <c r="M108" s="246"/>
    </row>
    <row r="109" spans="8:13" ht="14.25">
      <c r="H109" s="246"/>
      <c r="M109" s="246"/>
    </row>
    <row r="110" spans="8:13" ht="14.25">
      <c r="H110" s="246"/>
      <c r="M110" s="246"/>
    </row>
    <row r="111" spans="8:13" ht="14.25">
      <c r="H111" s="246"/>
      <c r="M111" s="246"/>
    </row>
    <row r="112" spans="8:13" ht="14.25">
      <c r="H112" s="246"/>
      <c r="M112" s="246"/>
    </row>
    <row r="113" spans="8:13" ht="14.25">
      <c r="H113" s="246"/>
      <c r="M113" s="246"/>
    </row>
    <row r="114" spans="8:13" ht="14.25">
      <c r="H114" s="246"/>
      <c r="M114" s="246"/>
    </row>
    <row r="115" spans="8:13" ht="14.25">
      <c r="H115" s="246"/>
      <c r="M115" s="246"/>
    </row>
    <row r="116" spans="8:13" ht="14.25">
      <c r="H116" s="246"/>
      <c r="M116" s="246"/>
    </row>
    <row r="117" spans="8:13" ht="14.25">
      <c r="H117" s="246"/>
      <c r="M117" s="246"/>
    </row>
    <row r="118" spans="8:13" ht="14.25">
      <c r="H118" s="246"/>
      <c r="M118" s="246"/>
    </row>
    <row r="119" spans="8:13" ht="14.25">
      <c r="H119" s="246"/>
      <c r="M119" s="246"/>
    </row>
    <row r="120" spans="8:13" ht="14.25">
      <c r="H120" s="246"/>
      <c r="M120" s="246"/>
    </row>
    <row r="121" spans="8:13" ht="14.25">
      <c r="H121" s="246"/>
      <c r="M121" s="246"/>
    </row>
    <row r="122" spans="8:13" ht="14.25">
      <c r="H122" s="246"/>
      <c r="M122" s="246"/>
    </row>
    <row r="123" spans="8:13" ht="14.25">
      <c r="H123" s="246"/>
      <c r="M123" s="246"/>
    </row>
    <row r="124" spans="8:13" ht="14.25">
      <c r="H124" s="246"/>
      <c r="M124" s="246"/>
    </row>
    <row r="125" spans="8:13" ht="14.25">
      <c r="H125" s="246"/>
      <c r="M125" s="246"/>
    </row>
    <row r="126" spans="8:13" ht="14.25">
      <c r="H126" s="246"/>
      <c r="M126" s="246"/>
    </row>
    <row r="127" spans="8:13" ht="14.25">
      <c r="H127" s="246"/>
      <c r="M127" s="246"/>
    </row>
    <row r="128" spans="8:13" ht="14.25">
      <c r="H128" s="246"/>
      <c r="M128" s="246"/>
    </row>
    <row r="129" spans="8:13" ht="14.25">
      <c r="H129" s="246"/>
      <c r="M129" s="246"/>
    </row>
    <row r="130" spans="8:13" ht="14.25">
      <c r="H130" s="246"/>
      <c r="M130" s="246"/>
    </row>
    <row r="131" spans="8:13" ht="14.25">
      <c r="H131" s="246"/>
      <c r="M131" s="246"/>
    </row>
    <row r="132" spans="8:13" ht="14.25">
      <c r="H132" s="246"/>
      <c r="M132" s="246"/>
    </row>
    <row r="133" spans="8:13" ht="14.25">
      <c r="H133" s="246"/>
      <c r="M133" s="246"/>
    </row>
    <row r="134" spans="8:13" ht="14.25">
      <c r="H134" s="246"/>
      <c r="M134" s="246"/>
    </row>
    <row r="135" spans="8:13" ht="14.25">
      <c r="H135" s="246"/>
      <c r="M135" s="246"/>
    </row>
    <row r="136" spans="8:13" ht="14.25">
      <c r="H136" s="246"/>
      <c r="M136" s="246"/>
    </row>
    <row r="137" spans="8:13" ht="14.25">
      <c r="H137" s="246"/>
      <c r="M137" s="246"/>
    </row>
    <row r="138" spans="8:13" ht="14.25">
      <c r="H138" s="246"/>
      <c r="M138" s="246"/>
    </row>
    <row r="139" spans="8:13" ht="14.25">
      <c r="H139" s="246"/>
      <c r="M139" s="246"/>
    </row>
    <row r="140" spans="8:13" ht="14.25">
      <c r="H140" s="246"/>
      <c r="M140" s="246"/>
    </row>
    <row r="141" spans="8:13" ht="14.25">
      <c r="H141" s="262"/>
      <c r="M141" s="262"/>
    </row>
    <row r="142" spans="8:13" ht="14.25">
      <c r="H142" s="262"/>
      <c r="M142" s="262"/>
    </row>
    <row r="143" spans="8:13" ht="14.25">
      <c r="H143" s="262"/>
      <c r="M143" s="262"/>
    </row>
    <row r="144" spans="8:13" ht="14.25">
      <c r="H144" s="262"/>
      <c r="M144" s="262"/>
    </row>
    <row r="145" spans="8:13" ht="14.25">
      <c r="H145" s="262"/>
      <c r="M145" s="262"/>
    </row>
    <row r="146" spans="8:13" ht="14.25">
      <c r="H146" s="262"/>
      <c r="M146" s="262"/>
    </row>
    <row r="147" spans="8:13" ht="14.25">
      <c r="H147" s="262"/>
      <c r="M147" s="262"/>
    </row>
  </sheetData>
  <sheetProtection/>
  <mergeCells count="1">
    <mergeCell ref="A2:C2"/>
  </mergeCells>
  <hyperlinks>
    <hyperlink ref="A2" location="Index!A1" display="Back to Index"/>
  </hyperlinks>
  <printOptions/>
  <pageMargins left="0.18" right="0.17" top="1" bottom="1" header="0.5" footer="0.5"/>
  <pageSetup fitToHeight="1" fitToWidth="1" horizontalDpi="600" verticalDpi="600" orientation="landscape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132EF9"/>
    <pageSetUpPr fitToPage="1"/>
  </sheetPr>
  <dimension ref="A1:P147"/>
  <sheetViews>
    <sheetView zoomScale="80" zoomScaleNormal="80" zoomScalePageLayoutView="0" workbookViewId="0" topLeftCell="A1">
      <pane xSplit="3" ySplit="3" topLeftCell="D4" activePane="bottomRight" state="frozen"/>
      <selection pane="topLeft" activeCell="Q1" sqref="Q1:Q16384"/>
      <selection pane="topRight" activeCell="Q1" sqref="Q1:Q16384"/>
      <selection pane="bottomLeft" activeCell="Q1" sqref="Q1:Q16384"/>
      <selection pane="bottomRight" activeCell="N15" sqref="N15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2.57421875" style="5" customWidth="1"/>
    <col min="4" max="7" width="9.8515625" style="99" customWidth="1"/>
    <col min="8" max="8" width="9.8515625" style="100" bestFit="1" customWidth="1"/>
    <col min="9" max="9" width="8.140625" style="99" bestFit="1" customWidth="1"/>
    <col min="10" max="11" width="8.140625" style="99" customWidth="1"/>
    <col min="12" max="12" width="12.28125" style="99" customWidth="1"/>
    <col min="13" max="13" width="9.8515625" style="100" bestFit="1" customWidth="1"/>
    <col min="14" max="14" width="10.57421875" style="99" customWidth="1"/>
    <col min="15" max="16384" width="9.140625" style="19" customWidth="1"/>
  </cols>
  <sheetData>
    <row r="1" spans="1:14" s="39" customFormat="1" ht="20.25">
      <c r="A1" s="38" t="s">
        <v>218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s="41" customFormat="1" ht="60.75" customHeight="1">
      <c r="A2" s="744" t="s">
        <v>58</v>
      </c>
      <c r="B2" s="744"/>
      <c r="C2" s="744"/>
      <c r="D2" s="186" t="s">
        <v>339</v>
      </c>
      <c r="E2" s="186" t="s">
        <v>356</v>
      </c>
      <c r="F2" s="186" t="s">
        <v>364</v>
      </c>
      <c r="G2" s="186" t="s">
        <v>373</v>
      </c>
      <c r="H2" s="370" t="s">
        <v>398</v>
      </c>
      <c r="I2" s="186" t="s">
        <v>400</v>
      </c>
      <c r="J2" s="186" t="s">
        <v>401</v>
      </c>
      <c r="K2" s="186"/>
      <c r="L2" s="186" t="s">
        <v>396</v>
      </c>
      <c r="M2" s="370" t="s">
        <v>397</v>
      </c>
      <c r="N2" s="387" t="s">
        <v>399</v>
      </c>
    </row>
    <row r="3" spans="1:14" s="23" customFormat="1" ht="7.5" customHeight="1">
      <c r="A3" s="72"/>
      <c r="B3" s="29"/>
      <c r="D3" s="16"/>
      <c r="E3" s="16"/>
      <c r="F3" s="16"/>
      <c r="G3" s="16"/>
      <c r="H3" s="249"/>
      <c r="I3" s="16"/>
      <c r="J3" s="16"/>
      <c r="K3" s="16"/>
      <c r="L3" s="16"/>
      <c r="M3" s="249"/>
      <c r="N3" s="16"/>
    </row>
    <row r="4" spans="1:14" s="23" customFormat="1" ht="14.25" customHeight="1">
      <c r="A4" s="72" t="s">
        <v>78</v>
      </c>
      <c r="B4" s="29"/>
      <c r="D4" s="16"/>
      <c r="E4" s="16"/>
      <c r="F4" s="16"/>
      <c r="G4" s="16"/>
      <c r="H4" s="102"/>
      <c r="I4" s="16"/>
      <c r="J4" s="16"/>
      <c r="K4" s="16"/>
      <c r="L4" s="16"/>
      <c r="M4" s="102"/>
      <c r="N4" s="16"/>
    </row>
    <row r="5" spans="2:16" ht="14.25">
      <c r="B5" s="85" t="s">
        <v>2</v>
      </c>
      <c r="C5" s="19"/>
      <c r="D5" s="99">
        <v>856</v>
      </c>
      <c r="E5" s="99">
        <v>867</v>
      </c>
      <c r="F5" s="99">
        <v>896</v>
      </c>
      <c r="G5" s="99">
        <v>871</v>
      </c>
      <c r="H5" s="100">
        <v>900</v>
      </c>
      <c r="I5" s="99">
        <v>3.3295063145809323</v>
      </c>
      <c r="J5" s="99">
        <v>5.1401869158878455</v>
      </c>
      <c r="L5" s="99">
        <v>1724</v>
      </c>
      <c r="M5" s="100">
        <v>1771</v>
      </c>
      <c r="N5" s="99">
        <v>2.7262180974477968</v>
      </c>
      <c r="O5" s="546"/>
      <c r="P5" s="539"/>
    </row>
    <row r="6" spans="2:16" ht="14.25">
      <c r="B6" s="85" t="s">
        <v>22</v>
      </c>
      <c r="C6" s="19"/>
      <c r="D6" s="99">
        <v>484</v>
      </c>
      <c r="E6" s="99">
        <v>443</v>
      </c>
      <c r="F6" s="99">
        <v>359</v>
      </c>
      <c r="G6" s="99">
        <v>448</v>
      </c>
      <c r="H6" s="100">
        <v>398</v>
      </c>
      <c r="I6" s="99">
        <v>-11.16071428571429</v>
      </c>
      <c r="J6" s="99">
        <v>-17.76859504132231</v>
      </c>
      <c r="L6" s="99">
        <v>927</v>
      </c>
      <c r="M6" s="100">
        <v>846</v>
      </c>
      <c r="N6" s="99">
        <v>-8.737864077669899</v>
      </c>
      <c r="O6" s="546"/>
      <c r="P6" s="539"/>
    </row>
    <row r="7" spans="2:16" ht="14.25">
      <c r="B7" s="85" t="s">
        <v>3</v>
      </c>
      <c r="C7" s="19"/>
      <c r="D7" s="99">
        <v>1340</v>
      </c>
      <c r="E7" s="99">
        <v>1310</v>
      </c>
      <c r="F7" s="99">
        <v>1255</v>
      </c>
      <c r="G7" s="99">
        <v>1319</v>
      </c>
      <c r="H7" s="100">
        <v>1298</v>
      </c>
      <c r="I7" s="99">
        <v>-1.5921152388172821</v>
      </c>
      <c r="J7" s="99">
        <v>-3.13432835820896</v>
      </c>
      <c r="L7" s="99">
        <v>2651</v>
      </c>
      <c r="M7" s="100">
        <v>2617</v>
      </c>
      <c r="N7" s="99">
        <v>-1.2825348924934032</v>
      </c>
      <c r="O7" s="546"/>
      <c r="P7" s="539"/>
    </row>
    <row r="8" spans="2:16" ht="14.25">
      <c r="B8" s="85" t="s">
        <v>0</v>
      </c>
      <c r="C8" s="19"/>
      <c r="D8" s="99">
        <v>428</v>
      </c>
      <c r="E8" s="99">
        <v>429</v>
      </c>
      <c r="F8" s="99">
        <v>460</v>
      </c>
      <c r="G8" s="99">
        <v>423</v>
      </c>
      <c r="H8" s="100">
        <v>437</v>
      </c>
      <c r="I8" s="99">
        <v>3.309692671394804</v>
      </c>
      <c r="J8" s="99">
        <v>2.102803738317749</v>
      </c>
      <c r="L8" s="99">
        <v>848</v>
      </c>
      <c r="M8" s="100">
        <v>860</v>
      </c>
      <c r="N8" s="99">
        <v>1.4150943396226356</v>
      </c>
      <c r="O8" s="546"/>
      <c r="P8" s="539"/>
    </row>
    <row r="9" spans="2:16" ht="14.25">
      <c r="B9" s="85" t="s">
        <v>5</v>
      </c>
      <c r="C9" s="19"/>
      <c r="D9" s="99">
        <v>628</v>
      </c>
      <c r="E9" s="99">
        <v>233</v>
      </c>
      <c r="F9" s="99">
        <v>504</v>
      </c>
      <c r="G9" s="99">
        <v>140</v>
      </c>
      <c r="H9" s="100">
        <v>340</v>
      </c>
      <c r="I9" s="99" t="s">
        <v>431</v>
      </c>
      <c r="J9" s="99">
        <v>-45.85987261146497</v>
      </c>
      <c r="L9" s="99">
        <v>762</v>
      </c>
      <c r="M9" s="100">
        <v>480</v>
      </c>
      <c r="N9" s="99">
        <v>-37.00787401574803</v>
      </c>
      <c r="O9" s="546"/>
      <c r="P9" s="539"/>
    </row>
    <row r="10" spans="2:16" ht="14.25">
      <c r="B10" s="86" t="s">
        <v>6</v>
      </c>
      <c r="C10" s="19"/>
      <c r="D10" s="99">
        <v>284</v>
      </c>
      <c r="E10" s="99">
        <v>648</v>
      </c>
      <c r="F10" s="99">
        <v>291</v>
      </c>
      <c r="G10" s="99">
        <v>756</v>
      </c>
      <c r="H10" s="100">
        <v>521</v>
      </c>
      <c r="I10" s="111">
        <v>-31.084656084656082</v>
      </c>
      <c r="J10" s="99">
        <v>83.45070422535213</v>
      </c>
      <c r="L10" s="99">
        <v>1041</v>
      </c>
      <c r="M10" s="100">
        <v>1277</v>
      </c>
      <c r="N10" s="99">
        <v>22.670509125840542</v>
      </c>
      <c r="O10" s="546"/>
      <c r="P10" s="539"/>
    </row>
    <row r="11" spans="3:15" ht="14.25">
      <c r="C11" s="19"/>
      <c r="D11" s="125"/>
      <c r="E11" s="125"/>
      <c r="F11" s="125"/>
      <c r="K11" s="432"/>
      <c r="O11" s="384"/>
    </row>
    <row r="12" spans="1:15" s="23" customFormat="1" ht="14.25" customHeight="1">
      <c r="A12" s="72" t="s">
        <v>81</v>
      </c>
      <c r="B12" s="29"/>
      <c r="D12" s="16"/>
      <c r="E12" s="16"/>
      <c r="F12" s="16"/>
      <c r="G12" s="16"/>
      <c r="H12" s="288"/>
      <c r="I12" s="369"/>
      <c r="J12" s="345"/>
      <c r="K12" s="432"/>
      <c r="L12" s="432"/>
      <c r="M12" s="288"/>
      <c r="N12" s="369"/>
      <c r="O12" s="428"/>
    </row>
    <row r="13" spans="2:16" ht="14.25">
      <c r="B13" s="85" t="s">
        <v>284</v>
      </c>
      <c r="C13" s="19"/>
      <c r="D13" s="99">
        <v>220917</v>
      </c>
      <c r="E13" s="99">
        <v>223872</v>
      </c>
      <c r="F13" s="99">
        <v>231929</v>
      </c>
      <c r="G13" s="99">
        <v>228497</v>
      </c>
      <c r="H13" s="100">
        <v>235618</v>
      </c>
      <c r="I13" s="99">
        <v>3.1164522947784823</v>
      </c>
      <c r="J13" s="99">
        <v>6.654535413752671</v>
      </c>
      <c r="L13" s="99">
        <v>220917</v>
      </c>
      <c r="M13" s="100">
        <v>235618</v>
      </c>
      <c r="N13" s="99">
        <v>6.654535413752671</v>
      </c>
      <c r="O13" s="546"/>
      <c r="P13" s="546"/>
    </row>
    <row r="14" spans="2:16" ht="14.25">
      <c r="B14" s="85" t="s">
        <v>8</v>
      </c>
      <c r="C14" s="19"/>
      <c r="D14" s="99">
        <v>144691</v>
      </c>
      <c r="E14" s="99">
        <v>152279</v>
      </c>
      <c r="F14" s="99">
        <v>167598</v>
      </c>
      <c r="G14" s="99">
        <v>159008</v>
      </c>
      <c r="H14" s="100">
        <v>160395</v>
      </c>
      <c r="I14" s="99">
        <v>0.8722831555644905</v>
      </c>
      <c r="J14" s="99">
        <v>10.853473954841707</v>
      </c>
      <c r="L14" s="99">
        <v>144691</v>
      </c>
      <c r="M14" s="100">
        <v>160395</v>
      </c>
      <c r="N14" s="99">
        <v>10.853473954841707</v>
      </c>
      <c r="O14" s="546"/>
      <c r="P14" s="546"/>
    </row>
    <row r="15" spans="2:16" ht="14.25">
      <c r="B15" s="85" t="s">
        <v>51</v>
      </c>
      <c r="C15" s="19"/>
      <c r="D15" s="99">
        <v>4</v>
      </c>
      <c r="E15" s="99">
        <v>4</v>
      </c>
      <c r="F15" s="99">
        <v>7</v>
      </c>
      <c r="G15" s="99">
        <v>4</v>
      </c>
      <c r="H15" s="100">
        <v>3</v>
      </c>
      <c r="I15" s="111">
        <v>-25</v>
      </c>
      <c r="J15" s="99">
        <v>-25</v>
      </c>
      <c r="L15" s="99">
        <v>8</v>
      </c>
      <c r="M15" s="100">
        <v>7</v>
      </c>
      <c r="N15" s="99">
        <v>-12.5</v>
      </c>
      <c r="O15" s="546"/>
      <c r="P15" s="546"/>
    </row>
    <row r="16" spans="2:16" ht="14.25">
      <c r="B16" s="85" t="s">
        <v>52</v>
      </c>
      <c r="C16" s="19"/>
      <c r="D16" s="99">
        <v>3</v>
      </c>
      <c r="E16" s="99">
        <v>4</v>
      </c>
      <c r="F16" s="99">
        <v>10</v>
      </c>
      <c r="G16" s="99">
        <v>3</v>
      </c>
      <c r="H16" s="100">
        <v>3</v>
      </c>
      <c r="I16" s="111">
        <v>0</v>
      </c>
      <c r="J16" s="99">
        <v>0</v>
      </c>
      <c r="L16" s="99">
        <v>6</v>
      </c>
      <c r="M16" s="100">
        <v>6</v>
      </c>
      <c r="N16" s="99">
        <v>0</v>
      </c>
      <c r="O16" s="546"/>
      <c r="P16" s="546"/>
    </row>
    <row r="17" spans="3:15" ht="14.25">
      <c r="C17" s="19"/>
      <c r="O17" s="384"/>
    </row>
    <row r="19" spans="8:13" ht="14.25">
      <c r="H19" s="246"/>
      <c r="M19" s="246"/>
    </row>
    <row r="20" spans="8:13" ht="14.25">
      <c r="H20" s="246"/>
      <c r="M20" s="246"/>
    </row>
    <row r="21" spans="4:13" ht="14.25">
      <c r="D21" s="210"/>
      <c r="E21" s="210"/>
      <c r="F21" s="210"/>
      <c r="G21" s="210"/>
      <c r="H21" s="246"/>
      <c r="M21" s="246"/>
    </row>
    <row r="22" spans="4:13" ht="14.25">
      <c r="D22" s="210"/>
      <c r="E22" s="210"/>
      <c r="F22" s="210"/>
      <c r="G22" s="210"/>
      <c r="H22" s="246"/>
      <c r="M22" s="246"/>
    </row>
    <row r="23" spans="4:13" ht="14.25">
      <c r="D23" s="210"/>
      <c r="E23" s="210"/>
      <c r="F23" s="210"/>
      <c r="G23" s="210"/>
      <c r="H23" s="246"/>
      <c r="M23" s="246"/>
    </row>
    <row r="24" spans="4:13" ht="14.25">
      <c r="D24" s="210"/>
      <c r="E24" s="210"/>
      <c r="F24" s="210"/>
      <c r="G24" s="210"/>
      <c r="H24" s="246"/>
      <c r="M24" s="246"/>
    </row>
    <row r="25" spans="8:13" ht="14.25">
      <c r="H25" s="246"/>
      <c r="M25" s="246"/>
    </row>
    <row r="26" spans="8:13" ht="14.25">
      <c r="H26" s="246"/>
      <c r="M26" s="246"/>
    </row>
    <row r="27" spans="8:13" ht="14.25">
      <c r="H27" s="246"/>
      <c r="M27" s="246"/>
    </row>
    <row r="28" spans="2:13" ht="14.25">
      <c r="B28" s="231"/>
      <c r="H28" s="246"/>
      <c r="M28" s="246"/>
    </row>
    <row r="29" spans="2:13" ht="14.25">
      <c r="B29" s="231"/>
      <c r="H29" s="246"/>
      <c r="M29" s="246"/>
    </row>
    <row r="30" spans="8:13" ht="14.25">
      <c r="H30" s="246"/>
      <c r="M30" s="246"/>
    </row>
    <row r="31" spans="8:13" ht="14.25">
      <c r="H31" s="246"/>
      <c r="M31" s="246"/>
    </row>
    <row r="32" spans="8:13" ht="14.25">
      <c r="H32" s="246"/>
      <c r="M32" s="246"/>
    </row>
    <row r="33" spans="8:13" ht="14.25">
      <c r="H33" s="246"/>
      <c r="M33" s="246"/>
    </row>
    <row r="34" spans="8:13" ht="14.25">
      <c r="H34" s="246"/>
      <c r="M34" s="246"/>
    </row>
    <row r="35" spans="8:13" ht="14.25">
      <c r="H35" s="246"/>
      <c r="M35" s="246"/>
    </row>
    <row r="36" spans="8:13" ht="14.25">
      <c r="H36" s="246"/>
      <c r="M36" s="246"/>
    </row>
    <row r="37" spans="8:13" ht="14.25">
      <c r="H37" s="246"/>
      <c r="M37" s="246"/>
    </row>
    <row r="38" spans="8:13" ht="14.25">
      <c r="H38" s="246"/>
      <c r="M38" s="246"/>
    </row>
    <row r="39" spans="8:13" ht="14.25">
      <c r="H39" s="246"/>
      <c r="M39" s="246"/>
    </row>
    <row r="40" spans="8:13" ht="14.25">
      <c r="H40" s="246"/>
      <c r="M40" s="246"/>
    </row>
    <row r="41" spans="8:13" ht="14.25">
      <c r="H41" s="246"/>
      <c r="M41" s="246"/>
    </row>
    <row r="42" spans="8:13" ht="14.25">
      <c r="H42" s="246"/>
      <c r="M42" s="246"/>
    </row>
    <row r="43" spans="8:13" ht="14.25">
      <c r="H43" s="246"/>
      <c r="M43" s="246"/>
    </row>
    <row r="44" spans="8:13" ht="14.25">
      <c r="H44" s="246"/>
      <c r="M44" s="246"/>
    </row>
    <row r="45" spans="8:13" ht="14.25">
      <c r="H45" s="246"/>
      <c r="M45" s="246"/>
    </row>
    <row r="46" spans="8:13" ht="14.25">
      <c r="H46" s="246"/>
      <c r="M46" s="246"/>
    </row>
    <row r="47" spans="8:13" ht="14.25">
      <c r="H47" s="246"/>
      <c r="M47" s="246"/>
    </row>
    <row r="48" spans="8:13" ht="14.25">
      <c r="H48" s="246"/>
      <c r="M48" s="246"/>
    </row>
    <row r="49" spans="8:13" ht="14.25">
      <c r="H49" s="246"/>
      <c r="M49" s="246"/>
    </row>
    <row r="50" spans="8:13" ht="14.25">
      <c r="H50" s="246"/>
      <c r="M50" s="246"/>
    </row>
    <row r="51" spans="8:13" ht="14.25">
      <c r="H51" s="246"/>
      <c r="M51" s="246"/>
    </row>
    <row r="52" spans="8:13" ht="14.25">
      <c r="H52" s="246"/>
      <c r="M52" s="246"/>
    </row>
    <row r="53" spans="8:13" ht="14.25">
      <c r="H53" s="246"/>
      <c r="M53" s="246"/>
    </row>
    <row r="54" spans="8:13" ht="14.25">
      <c r="H54" s="246"/>
      <c r="M54" s="246"/>
    </row>
    <row r="55" spans="8:13" ht="14.25">
      <c r="H55" s="246"/>
      <c r="M55" s="246"/>
    </row>
    <row r="56" spans="8:13" ht="14.25">
      <c r="H56" s="246"/>
      <c r="M56" s="246"/>
    </row>
    <row r="57" spans="8:13" ht="14.25">
      <c r="H57" s="246"/>
      <c r="M57" s="246"/>
    </row>
    <row r="58" spans="8:13" ht="14.25">
      <c r="H58" s="246"/>
      <c r="M58" s="246"/>
    </row>
    <row r="59" spans="8:13" ht="14.25">
      <c r="H59" s="246"/>
      <c r="M59" s="246"/>
    </row>
    <row r="60" spans="8:13" ht="14.25">
      <c r="H60" s="246"/>
      <c r="M60" s="246"/>
    </row>
    <row r="61" spans="8:13" ht="14.25">
      <c r="H61" s="246"/>
      <c r="M61" s="246"/>
    </row>
    <row r="62" spans="8:13" ht="14.25">
      <c r="H62" s="246"/>
      <c r="M62" s="246"/>
    </row>
    <row r="63" spans="8:13" ht="14.25">
      <c r="H63" s="246"/>
      <c r="M63" s="246"/>
    </row>
    <row r="64" spans="8:13" ht="14.25">
      <c r="H64" s="246"/>
      <c r="M64" s="246"/>
    </row>
    <row r="65" spans="8:13" ht="14.25">
      <c r="H65" s="246"/>
      <c r="M65" s="246"/>
    </row>
    <row r="66" spans="8:13" ht="14.25">
      <c r="H66" s="246"/>
      <c r="M66" s="246"/>
    </row>
    <row r="67" spans="8:13" ht="14.25">
      <c r="H67" s="246"/>
      <c r="M67" s="246"/>
    </row>
    <row r="68" spans="8:13" ht="14.25">
      <c r="H68" s="246"/>
      <c r="M68" s="246"/>
    </row>
    <row r="69" spans="8:13" ht="14.25">
      <c r="H69" s="246"/>
      <c r="M69" s="246"/>
    </row>
    <row r="70" spans="8:13" ht="14.25">
      <c r="H70" s="246"/>
      <c r="M70" s="246"/>
    </row>
    <row r="71" spans="8:13" ht="14.25">
      <c r="H71" s="246"/>
      <c r="M71" s="246"/>
    </row>
    <row r="72" spans="8:13" ht="14.25">
      <c r="H72" s="246"/>
      <c r="M72" s="246"/>
    </row>
    <row r="73" spans="8:13" ht="14.25">
      <c r="H73" s="246"/>
      <c r="M73" s="246"/>
    </row>
    <row r="74" spans="8:13" ht="14.25">
      <c r="H74" s="246"/>
      <c r="M74" s="246"/>
    </row>
    <row r="75" spans="8:13" ht="14.25">
      <c r="H75" s="246"/>
      <c r="M75" s="246"/>
    </row>
    <row r="76" spans="8:13" ht="14.25">
      <c r="H76" s="246"/>
      <c r="M76" s="246"/>
    </row>
    <row r="77" spans="8:13" ht="14.25">
      <c r="H77" s="246"/>
      <c r="M77" s="246"/>
    </row>
    <row r="78" spans="8:13" ht="14.25">
      <c r="H78" s="246"/>
      <c r="M78" s="246"/>
    </row>
    <row r="79" spans="8:13" ht="14.25">
      <c r="H79" s="246"/>
      <c r="M79" s="246"/>
    </row>
    <row r="80" spans="8:13" ht="14.25">
      <c r="H80" s="246"/>
      <c r="M80" s="246"/>
    </row>
    <row r="81" spans="8:13" ht="14.25">
      <c r="H81" s="246"/>
      <c r="M81" s="246"/>
    </row>
    <row r="82" spans="8:13" ht="14.25">
      <c r="H82" s="246"/>
      <c r="M82" s="246"/>
    </row>
    <row r="83" spans="8:13" ht="14.25">
      <c r="H83" s="246"/>
      <c r="M83" s="246"/>
    </row>
    <row r="84" spans="8:13" ht="14.25">
      <c r="H84" s="246"/>
      <c r="M84" s="246"/>
    </row>
    <row r="85" spans="8:13" ht="14.25">
      <c r="H85" s="246"/>
      <c r="M85" s="246"/>
    </row>
    <row r="86" spans="8:13" ht="14.25">
      <c r="H86" s="246"/>
      <c r="M86" s="246"/>
    </row>
    <row r="87" spans="8:13" ht="14.25">
      <c r="H87" s="246"/>
      <c r="M87" s="246"/>
    </row>
    <row r="88" spans="8:13" ht="14.25">
      <c r="H88" s="246"/>
      <c r="M88" s="246"/>
    </row>
    <row r="89" spans="8:13" ht="14.25">
      <c r="H89" s="246"/>
      <c r="M89" s="246"/>
    </row>
    <row r="90" spans="8:13" ht="14.25">
      <c r="H90" s="246"/>
      <c r="M90" s="246"/>
    </row>
    <row r="91" spans="8:13" ht="14.25">
      <c r="H91" s="246"/>
      <c r="M91" s="246"/>
    </row>
    <row r="92" spans="8:13" ht="14.25">
      <c r="H92" s="246"/>
      <c r="M92" s="246"/>
    </row>
    <row r="93" spans="8:13" ht="14.25">
      <c r="H93" s="246"/>
      <c r="M93" s="246"/>
    </row>
    <row r="94" spans="8:13" ht="14.25">
      <c r="H94" s="246"/>
      <c r="M94" s="246"/>
    </row>
    <row r="95" spans="8:13" ht="14.25">
      <c r="H95" s="246"/>
      <c r="M95" s="246"/>
    </row>
    <row r="96" spans="8:13" ht="14.25">
      <c r="H96" s="246"/>
      <c r="M96" s="246"/>
    </row>
    <row r="97" spans="8:13" ht="14.25">
      <c r="H97" s="246"/>
      <c r="M97" s="246"/>
    </row>
    <row r="98" spans="8:13" ht="14.25">
      <c r="H98" s="246"/>
      <c r="M98" s="246"/>
    </row>
    <row r="99" spans="8:13" ht="14.25">
      <c r="H99" s="246"/>
      <c r="M99" s="246"/>
    </row>
    <row r="100" spans="8:13" ht="14.25">
      <c r="H100" s="246"/>
      <c r="M100" s="246"/>
    </row>
    <row r="101" spans="8:13" ht="14.25">
      <c r="H101" s="246"/>
      <c r="M101" s="246"/>
    </row>
    <row r="102" spans="8:13" ht="14.25">
      <c r="H102" s="246"/>
      <c r="M102" s="246"/>
    </row>
    <row r="103" spans="8:13" ht="14.25">
      <c r="H103" s="246"/>
      <c r="M103" s="246"/>
    </row>
    <row r="104" spans="8:13" ht="14.25">
      <c r="H104" s="246"/>
      <c r="M104" s="246"/>
    </row>
    <row r="105" spans="8:13" ht="14.25">
      <c r="H105" s="246"/>
      <c r="M105" s="246"/>
    </row>
    <row r="106" spans="8:13" ht="14.25">
      <c r="H106" s="246"/>
      <c r="M106" s="246"/>
    </row>
    <row r="107" spans="8:13" ht="14.25">
      <c r="H107" s="246"/>
      <c r="M107" s="246"/>
    </row>
    <row r="108" spans="8:13" ht="14.25">
      <c r="H108" s="246"/>
      <c r="M108" s="246"/>
    </row>
    <row r="109" spans="8:13" ht="14.25">
      <c r="H109" s="246"/>
      <c r="M109" s="246"/>
    </row>
    <row r="110" spans="8:13" ht="14.25">
      <c r="H110" s="246"/>
      <c r="M110" s="246"/>
    </row>
    <row r="111" spans="8:13" ht="14.25">
      <c r="H111" s="246"/>
      <c r="M111" s="246"/>
    </row>
    <row r="112" spans="8:13" ht="14.25">
      <c r="H112" s="246"/>
      <c r="M112" s="246"/>
    </row>
    <row r="113" spans="8:13" ht="14.25">
      <c r="H113" s="246"/>
      <c r="M113" s="246"/>
    </row>
    <row r="114" spans="8:13" ht="14.25">
      <c r="H114" s="246"/>
      <c r="M114" s="246"/>
    </row>
    <row r="115" spans="8:13" ht="14.25">
      <c r="H115" s="246"/>
      <c r="M115" s="246"/>
    </row>
    <row r="116" spans="8:13" ht="14.25">
      <c r="H116" s="246"/>
      <c r="M116" s="246"/>
    </row>
    <row r="117" spans="8:13" ht="14.25">
      <c r="H117" s="246"/>
      <c r="M117" s="246"/>
    </row>
    <row r="118" spans="8:13" ht="14.25">
      <c r="H118" s="246"/>
      <c r="M118" s="246"/>
    </row>
    <row r="119" spans="8:13" ht="14.25">
      <c r="H119" s="246"/>
      <c r="M119" s="246"/>
    </row>
    <row r="120" spans="8:13" ht="14.25">
      <c r="H120" s="246"/>
      <c r="M120" s="246"/>
    </row>
    <row r="121" spans="8:13" ht="14.25">
      <c r="H121" s="246"/>
      <c r="M121" s="246"/>
    </row>
    <row r="122" spans="8:13" ht="14.25">
      <c r="H122" s="246"/>
      <c r="M122" s="246"/>
    </row>
    <row r="123" spans="8:13" ht="14.25">
      <c r="H123" s="246"/>
      <c r="M123" s="246"/>
    </row>
    <row r="124" spans="8:13" ht="14.25">
      <c r="H124" s="246"/>
      <c r="M124" s="246"/>
    </row>
    <row r="125" spans="8:13" ht="14.25">
      <c r="H125" s="246"/>
      <c r="M125" s="246"/>
    </row>
    <row r="126" spans="8:13" ht="14.25">
      <c r="H126" s="246"/>
      <c r="M126" s="246"/>
    </row>
    <row r="127" spans="8:13" ht="14.25">
      <c r="H127" s="246"/>
      <c r="M127" s="246"/>
    </row>
    <row r="128" spans="8:13" ht="14.25">
      <c r="H128" s="246"/>
      <c r="M128" s="246"/>
    </row>
    <row r="129" spans="8:13" ht="14.25">
      <c r="H129" s="246"/>
      <c r="M129" s="246"/>
    </row>
    <row r="130" spans="8:13" ht="14.25">
      <c r="H130" s="246"/>
      <c r="M130" s="246"/>
    </row>
    <row r="131" spans="8:13" ht="14.25">
      <c r="H131" s="246"/>
      <c r="M131" s="246"/>
    </row>
    <row r="132" spans="8:13" ht="14.25">
      <c r="H132" s="246"/>
      <c r="M132" s="246"/>
    </row>
    <row r="133" spans="8:13" ht="14.25">
      <c r="H133" s="246"/>
      <c r="M133" s="246"/>
    </row>
    <row r="134" spans="8:13" ht="14.25">
      <c r="H134" s="246"/>
      <c r="M134" s="246"/>
    </row>
    <row r="135" spans="8:13" ht="14.25">
      <c r="H135" s="246"/>
      <c r="M135" s="246"/>
    </row>
    <row r="136" spans="8:13" ht="14.25">
      <c r="H136" s="246"/>
      <c r="M136" s="246"/>
    </row>
    <row r="137" spans="8:13" ht="14.25">
      <c r="H137" s="246"/>
      <c r="M137" s="246"/>
    </row>
    <row r="138" spans="8:13" ht="14.25">
      <c r="H138" s="246"/>
      <c r="M138" s="246"/>
    </row>
    <row r="139" spans="8:13" ht="14.25">
      <c r="H139" s="246"/>
      <c r="M139" s="246"/>
    </row>
    <row r="140" spans="8:13" ht="14.25">
      <c r="H140" s="246"/>
      <c r="M140" s="246"/>
    </row>
    <row r="141" spans="8:13" ht="14.25">
      <c r="H141" s="262"/>
      <c r="M141" s="262"/>
    </row>
    <row r="142" spans="8:13" ht="14.25">
      <c r="H142" s="262"/>
      <c r="M142" s="262"/>
    </row>
    <row r="143" spans="8:13" ht="14.25">
      <c r="H143" s="262"/>
      <c r="M143" s="262"/>
    </row>
    <row r="144" spans="8:13" ht="14.25">
      <c r="H144" s="262"/>
      <c r="M144" s="262"/>
    </row>
    <row r="145" spans="8:13" ht="14.25">
      <c r="H145" s="262"/>
      <c r="M145" s="262"/>
    </row>
    <row r="146" spans="8:13" ht="14.25">
      <c r="H146" s="262"/>
      <c r="M146" s="262"/>
    </row>
    <row r="147" spans="8:13" ht="14.25">
      <c r="H147" s="262"/>
      <c r="M147" s="262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132EF9"/>
    <pageSetUpPr fitToPage="1"/>
  </sheetPr>
  <dimension ref="A1:Q147"/>
  <sheetViews>
    <sheetView zoomScale="80" zoomScaleNormal="80" zoomScaleSheetLayoutView="85" zoomScalePageLayoutView="0" workbookViewId="0" topLeftCell="A1">
      <selection activeCell="O29" sqref="O29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3.00390625" style="5" customWidth="1"/>
    <col min="4" max="7" width="10.28125" style="99" customWidth="1"/>
    <col min="8" max="8" width="10.28125" style="100" customWidth="1"/>
    <col min="9" max="9" width="8.8515625" style="99" bestFit="1" customWidth="1"/>
    <col min="10" max="11" width="8.00390625" style="99" customWidth="1"/>
    <col min="12" max="12" width="12.421875" style="99" customWidth="1"/>
    <col min="13" max="13" width="10.28125" style="100" customWidth="1"/>
    <col min="14" max="14" width="12.421875" style="99" customWidth="1"/>
    <col min="15" max="17" width="9.140625" style="19" customWidth="1"/>
    <col min="18" max="16384" width="9.140625" style="19" customWidth="1"/>
  </cols>
  <sheetData>
    <row r="1" spans="1:14" s="39" customFormat="1" ht="20.25">
      <c r="A1" s="38" t="s">
        <v>390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s="41" customFormat="1" ht="53.25" customHeight="1">
      <c r="A2" s="744" t="s">
        <v>58</v>
      </c>
      <c r="B2" s="744"/>
      <c r="C2" s="744"/>
      <c r="D2" s="186" t="s">
        <v>339</v>
      </c>
      <c r="E2" s="186" t="s">
        <v>356</v>
      </c>
      <c r="F2" s="186" t="s">
        <v>364</v>
      </c>
      <c r="G2" s="186" t="s">
        <v>373</v>
      </c>
      <c r="H2" s="370" t="s">
        <v>398</v>
      </c>
      <c r="I2" s="186" t="s">
        <v>400</v>
      </c>
      <c r="J2" s="186" t="s">
        <v>401</v>
      </c>
      <c r="K2" s="186"/>
      <c r="L2" s="186" t="s">
        <v>396</v>
      </c>
      <c r="M2" s="370" t="s">
        <v>397</v>
      </c>
      <c r="N2" s="387" t="s">
        <v>399</v>
      </c>
    </row>
    <row r="3" spans="1:14" s="23" customFormat="1" ht="6" customHeight="1">
      <c r="A3" s="72"/>
      <c r="B3" s="29"/>
      <c r="D3" s="209"/>
      <c r="E3" s="209"/>
      <c r="F3" s="209"/>
      <c r="G3" s="209"/>
      <c r="H3" s="249"/>
      <c r="I3" s="16"/>
      <c r="J3" s="16"/>
      <c r="K3" s="16"/>
      <c r="L3" s="16"/>
      <c r="M3" s="249"/>
      <c r="N3" s="16"/>
    </row>
    <row r="4" spans="1:14" s="23" customFormat="1" ht="14.25" customHeight="1">
      <c r="A4" s="72" t="s">
        <v>78</v>
      </c>
      <c r="B4" s="29"/>
      <c r="D4" s="209"/>
      <c r="E4" s="209"/>
      <c r="F4" s="16"/>
      <c r="G4" s="16"/>
      <c r="H4" s="102"/>
      <c r="I4" s="16"/>
      <c r="J4" s="16"/>
      <c r="K4" s="16"/>
      <c r="L4" s="16"/>
      <c r="M4" s="102"/>
      <c r="N4" s="16"/>
    </row>
    <row r="5" spans="2:17" ht="14.25">
      <c r="B5" s="85" t="s">
        <v>2</v>
      </c>
      <c r="C5" s="19"/>
      <c r="D5" s="99">
        <v>153</v>
      </c>
      <c r="E5" s="99">
        <v>149</v>
      </c>
      <c r="F5" s="99">
        <v>157</v>
      </c>
      <c r="G5" s="99">
        <v>128</v>
      </c>
      <c r="H5" s="100">
        <v>143</v>
      </c>
      <c r="I5" s="99">
        <v>11.71875</v>
      </c>
      <c r="J5" s="99">
        <v>-6.5359477124183</v>
      </c>
      <c r="L5" s="99">
        <v>272</v>
      </c>
      <c r="M5" s="100">
        <v>271</v>
      </c>
      <c r="N5" s="99">
        <v>-0.3676470588235281</v>
      </c>
      <c r="O5" s="546"/>
      <c r="P5" s="546"/>
      <c r="Q5" s="539"/>
    </row>
    <row r="6" spans="2:17" ht="14.25">
      <c r="B6" s="85" t="s">
        <v>22</v>
      </c>
      <c r="C6" s="19"/>
      <c r="D6" s="99">
        <v>118</v>
      </c>
      <c r="E6" s="99">
        <v>138</v>
      </c>
      <c r="F6" s="99">
        <v>107</v>
      </c>
      <c r="G6" s="99">
        <v>59</v>
      </c>
      <c r="H6" s="100">
        <v>115</v>
      </c>
      <c r="I6" s="99">
        <v>94.91525423728812</v>
      </c>
      <c r="J6" s="99">
        <v>-2.5423728813559365</v>
      </c>
      <c r="L6" s="99">
        <v>306</v>
      </c>
      <c r="M6" s="100">
        <v>174</v>
      </c>
      <c r="N6" s="99">
        <v>-43.13725490196079</v>
      </c>
      <c r="O6" s="546"/>
      <c r="P6" s="546"/>
      <c r="Q6" s="539"/>
    </row>
    <row r="7" spans="2:17" ht="14.25">
      <c r="B7" s="85" t="s">
        <v>3</v>
      </c>
      <c r="C7" s="19"/>
      <c r="D7" s="99">
        <v>271</v>
      </c>
      <c r="E7" s="99">
        <v>287</v>
      </c>
      <c r="F7" s="99">
        <v>264</v>
      </c>
      <c r="G7" s="99">
        <v>187</v>
      </c>
      <c r="H7" s="100">
        <v>258</v>
      </c>
      <c r="I7" s="111">
        <v>37.96791443850267</v>
      </c>
      <c r="J7" s="99">
        <v>-4.797047970479706</v>
      </c>
      <c r="L7" s="99">
        <v>578</v>
      </c>
      <c r="M7" s="100">
        <v>445</v>
      </c>
      <c r="N7" s="99">
        <v>-23.010380622837367</v>
      </c>
      <c r="O7" s="546"/>
      <c r="P7" s="546"/>
      <c r="Q7" s="539"/>
    </row>
    <row r="8" spans="2:17" ht="14.25">
      <c r="B8" s="85" t="s">
        <v>0</v>
      </c>
      <c r="C8" s="19"/>
      <c r="D8" s="99">
        <v>146</v>
      </c>
      <c r="E8" s="99">
        <v>136</v>
      </c>
      <c r="F8" s="99">
        <v>145</v>
      </c>
      <c r="G8" s="99">
        <v>133</v>
      </c>
      <c r="H8" s="100">
        <v>135</v>
      </c>
      <c r="I8" s="111">
        <v>1.5037593984962516</v>
      </c>
      <c r="J8" s="99">
        <v>-7.534246575342463</v>
      </c>
      <c r="L8" s="99">
        <v>283</v>
      </c>
      <c r="M8" s="100">
        <v>268</v>
      </c>
      <c r="N8" s="99">
        <v>-5.300353356890463</v>
      </c>
      <c r="O8" s="546"/>
      <c r="P8" s="546"/>
      <c r="Q8" s="539"/>
    </row>
    <row r="9" spans="2:17" ht="14.25">
      <c r="B9" s="85" t="s">
        <v>5</v>
      </c>
      <c r="C9" s="19"/>
      <c r="D9" s="224">
        <v>0</v>
      </c>
      <c r="E9" s="224">
        <v>0</v>
      </c>
      <c r="F9" s="224">
        <v>0</v>
      </c>
      <c r="G9" s="224">
        <v>0</v>
      </c>
      <c r="H9" s="700">
        <v>0</v>
      </c>
      <c r="I9" s="224">
        <v>0</v>
      </c>
      <c r="J9" s="224">
        <v>0</v>
      </c>
      <c r="K9" s="224"/>
      <c r="L9" s="224">
        <v>0</v>
      </c>
      <c r="M9" s="700">
        <v>0</v>
      </c>
      <c r="N9" s="99">
        <v>0</v>
      </c>
      <c r="O9" s="546"/>
      <c r="P9" s="546"/>
      <c r="Q9" s="539"/>
    </row>
    <row r="10" spans="2:17" ht="14.25">
      <c r="B10" s="86" t="s">
        <v>6</v>
      </c>
      <c r="C10" s="19"/>
      <c r="D10" s="99">
        <v>125</v>
      </c>
      <c r="E10" s="99">
        <v>151</v>
      </c>
      <c r="F10" s="99">
        <v>119</v>
      </c>
      <c r="G10" s="99">
        <v>54</v>
      </c>
      <c r="H10" s="100">
        <v>123</v>
      </c>
      <c r="I10" s="99" t="s">
        <v>431</v>
      </c>
      <c r="J10" s="99">
        <v>-1.6000000000000014</v>
      </c>
      <c r="L10" s="99">
        <v>295</v>
      </c>
      <c r="M10" s="100">
        <v>177</v>
      </c>
      <c r="N10" s="99">
        <v>-40</v>
      </c>
      <c r="O10" s="546"/>
      <c r="P10" s="546"/>
      <c r="Q10" s="539"/>
    </row>
    <row r="11" spans="3:16" ht="14.25">
      <c r="C11" s="19"/>
      <c r="D11" s="120"/>
      <c r="E11" s="120"/>
      <c r="F11" s="120"/>
      <c r="P11" s="384"/>
    </row>
    <row r="12" spans="1:16" s="23" customFormat="1" ht="14.25" customHeight="1">
      <c r="A12" s="72" t="s">
        <v>81</v>
      </c>
      <c r="B12" s="29"/>
      <c r="D12" s="16"/>
      <c r="E12" s="16"/>
      <c r="F12" s="16"/>
      <c r="G12" s="16"/>
      <c r="H12" s="288"/>
      <c r="I12" s="369"/>
      <c r="J12" s="345"/>
      <c r="K12" s="432"/>
      <c r="L12" s="432"/>
      <c r="M12" s="288"/>
      <c r="N12" s="369"/>
      <c r="P12" s="428"/>
    </row>
    <row r="13" spans="2:17" ht="14.25">
      <c r="B13" s="85" t="s">
        <v>284</v>
      </c>
      <c r="C13" s="19"/>
      <c r="D13" s="99">
        <v>90066</v>
      </c>
      <c r="E13" s="99">
        <v>96022</v>
      </c>
      <c r="F13" s="99">
        <v>102701</v>
      </c>
      <c r="G13" s="99">
        <v>104530</v>
      </c>
      <c r="H13" s="100">
        <v>102067</v>
      </c>
      <c r="I13" s="99">
        <v>-2.3562613603750115</v>
      </c>
      <c r="J13" s="99">
        <v>13.324673017564903</v>
      </c>
      <c r="L13" s="99">
        <v>90066</v>
      </c>
      <c r="M13" s="100">
        <v>102067</v>
      </c>
      <c r="N13" s="99">
        <v>13.324673017564903</v>
      </c>
      <c r="O13" s="546"/>
      <c r="P13" s="546"/>
      <c r="Q13" s="546"/>
    </row>
    <row r="14" spans="2:17" ht="14.25">
      <c r="B14" s="85" t="s">
        <v>8</v>
      </c>
      <c r="C14" s="19"/>
      <c r="D14" s="99">
        <v>49884</v>
      </c>
      <c r="E14" s="99">
        <v>51042</v>
      </c>
      <c r="F14" s="99">
        <v>47836</v>
      </c>
      <c r="G14" s="99">
        <v>45074</v>
      </c>
      <c r="H14" s="100">
        <v>43643</v>
      </c>
      <c r="I14" s="99">
        <v>-3.1747792518968754</v>
      </c>
      <c r="J14" s="99">
        <v>-12.511025579344082</v>
      </c>
      <c r="L14" s="99">
        <v>49884</v>
      </c>
      <c r="M14" s="100">
        <v>43643</v>
      </c>
      <c r="N14" s="99">
        <v>-12.511025579344082</v>
      </c>
      <c r="O14" s="546"/>
      <c r="P14" s="546"/>
      <c r="Q14" s="546"/>
    </row>
    <row r="15" spans="2:17" ht="14.25">
      <c r="B15" s="85" t="s">
        <v>51</v>
      </c>
      <c r="C15" s="19"/>
      <c r="D15" s="99">
        <v>4</v>
      </c>
      <c r="E15" s="99">
        <v>5</v>
      </c>
      <c r="F15" s="99">
        <v>5</v>
      </c>
      <c r="G15" s="99">
        <v>2</v>
      </c>
      <c r="H15" s="100">
        <v>2</v>
      </c>
      <c r="I15" s="99">
        <v>0</v>
      </c>
      <c r="J15" s="99">
        <v>-50</v>
      </c>
      <c r="L15" s="99">
        <v>7</v>
      </c>
      <c r="M15" s="100">
        <v>4</v>
      </c>
      <c r="N15" s="99">
        <v>-42.85714285714286</v>
      </c>
      <c r="O15" s="546"/>
      <c r="P15" s="546"/>
      <c r="Q15" s="546"/>
    </row>
    <row r="16" spans="2:17" ht="14.25">
      <c r="B16" s="85" t="s">
        <v>52</v>
      </c>
      <c r="C16" s="19"/>
      <c r="D16" s="99">
        <v>1</v>
      </c>
      <c r="E16" s="99">
        <v>1</v>
      </c>
      <c r="F16" s="99">
        <v>1</v>
      </c>
      <c r="G16" s="99">
        <v>1</v>
      </c>
      <c r="H16" s="100">
        <v>1</v>
      </c>
      <c r="I16" s="224">
        <v>0</v>
      </c>
      <c r="J16" s="224">
        <v>0</v>
      </c>
      <c r="K16" s="224"/>
      <c r="L16" s="111">
        <v>2</v>
      </c>
      <c r="M16" s="100">
        <v>2</v>
      </c>
      <c r="N16" s="99">
        <v>0</v>
      </c>
      <c r="O16" s="546"/>
      <c r="P16" s="546"/>
      <c r="Q16" s="546"/>
    </row>
    <row r="17" spans="3:17" ht="14.25">
      <c r="C17" s="19"/>
      <c r="H17" s="289"/>
      <c r="I17" s="345"/>
      <c r="J17" s="345"/>
      <c r="O17" s="546"/>
      <c r="P17" s="546"/>
      <c r="Q17" s="546"/>
    </row>
    <row r="18" spans="4:7" ht="14.25">
      <c r="D18" s="210"/>
      <c r="E18" s="210"/>
      <c r="F18" s="210"/>
      <c r="G18" s="210"/>
    </row>
    <row r="19" spans="4:7" ht="14.25">
      <c r="D19" s="210"/>
      <c r="E19" s="210"/>
      <c r="F19" s="210"/>
      <c r="G19" s="210"/>
    </row>
    <row r="20" spans="4:7" ht="14.25">
      <c r="D20" s="210"/>
      <c r="E20" s="210"/>
      <c r="F20" s="210"/>
      <c r="G20" s="210"/>
    </row>
    <row r="21" spans="4:7" ht="14.25">
      <c r="D21" s="210"/>
      <c r="E21" s="210"/>
      <c r="F21" s="210"/>
      <c r="G21" s="210"/>
    </row>
    <row r="22" spans="4:13" ht="14.25">
      <c r="D22" s="210"/>
      <c r="E22" s="210"/>
      <c r="F22" s="210"/>
      <c r="G22" s="210"/>
      <c r="H22" s="246"/>
      <c r="M22" s="246"/>
    </row>
    <row r="23" spans="4:13" ht="14.25">
      <c r="D23" s="210"/>
      <c r="E23" s="210"/>
      <c r="F23" s="210"/>
      <c r="G23" s="210"/>
      <c r="H23" s="246"/>
      <c r="M23" s="246"/>
    </row>
    <row r="24" spans="4:13" ht="14.25">
      <c r="D24" s="210"/>
      <c r="E24" s="210"/>
      <c r="F24" s="210"/>
      <c r="G24" s="210"/>
      <c r="H24" s="246"/>
      <c r="M24" s="246"/>
    </row>
    <row r="25" spans="4:13" ht="14.25">
      <c r="D25" s="210"/>
      <c r="E25" s="210"/>
      <c r="F25" s="210"/>
      <c r="G25" s="210"/>
      <c r="H25" s="246"/>
      <c r="M25" s="246"/>
    </row>
    <row r="26" spans="8:13" ht="14.25">
      <c r="H26" s="246"/>
      <c r="M26" s="246"/>
    </row>
    <row r="27" spans="8:13" ht="14.25">
      <c r="H27" s="246"/>
      <c r="M27" s="246"/>
    </row>
    <row r="28" spans="8:13" ht="14.25">
      <c r="H28" s="246"/>
      <c r="M28" s="246"/>
    </row>
    <row r="29" spans="8:13" ht="14.25">
      <c r="H29" s="246"/>
      <c r="M29" s="246"/>
    </row>
    <row r="30" spans="8:13" ht="14.25">
      <c r="H30" s="246"/>
      <c r="M30" s="246"/>
    </row>
    <row r="31" spans="8:13" ht="14.25">
      <c r="H31" s="246"/>
      <c r="M31" s="246"/>
    </row>
    <row r="32" spans="8:13" ht="14.25">
      <c r="H32" s="246"/>
      <c r="M32" s="246"/>
    </row>
    <row r="33" spans="8:13" ht="14.25">
      <c r="H33" s="246"/>
      <c r="M33" s="246"/>
    </row>
    <row r="34" spans="8:13" ht="14.25">
      <c r="H34" s="246"/>
      <c r="M34" s="246"/>
    </row>
    <row r="35" spans="8:13" ht="14.25">
      <c r="H35" s="246"/>
      <c r="M35" s="246"/>
    </row>
    <row r="36" spans="8:13" ht="14.25">
      <c r="H36" s="246"/>
      <c r="M36" s="246"/>
    </row>
    <row r="37" spans="8:13" ht="14.25">
      <c r="H37" s="246"/>
      <c r="M37" s="246"/>
    </row>
    <row r="38" spans="8:13" ht="14.25">
      <c r="H38" s="246"/>
      <c r="M38" s="246"/>
    </row>
    <row r="39" spans="8:13" ht="14.25">
      <c r="H39" s="246"/>
      <c r="M39" s="246"/>
    </row>
    <row r="40" spans="8:13" ht="14.25">
      <c r="H40" s="246"/>
      <c r="M40" s="246"/>
    </row>
    <row r="41" spans="8:13" ht="14.25">
      <c r="H41" s="246"/>
      <c r="M41" s="246"/>
    </row>
    <row r="42" spans="8:13" ht="14.25">
      <c r="H42" s="246"/>
      <c r="M42" s="246"/>
    </row>
    <row r="43" spans="8:13" ht="14.25">
      <c r="H43" s="246"/>
      <c r="M43" s="246"/>
    </row>
    <row r="44" spans="8:13" ht="14.25">
      <c r="H44" s="246"/>
      <c r="M44" s="246"/>
    </row>
    <row r="45" spans="8:13" ht="14.25">
      <c r="H45" s="246"/>
      <c r="M45" s="246"/>
    </row>
    <row r="46" spans="8:13" ht="14.25">
      <c r="H46" s="246"/>
      <c r="M46" s="246"/>
    </row>
    <row r="47" spans="8:13" ht="14.25">
      <c r="H47" s="246"/>
      <c r="M47" s="246"/>
    </row>
    <row r="48" spans="8:13" ht="14.25">
      <c r="H48" s="246"/>
      <c r="M48" s="246"/>
    </row>
    <row r="49" spans="8:13" ht="14.25">
      <c r="H49" s="246"/>
      <c r="M49" s="246"/>
    </row>
    <row r="50" spans="8:13" ht="14.25">
      <c r="H50" s="246"/>
      <c r="M50" s="246"/>
    </row>
    <row r="51" spans="8:13" ht="14.25">
      <c r="H51" s="246"/>
      <c r="M51" s="246"/>
    </row>
    <row r="52" spans="8:13" ht="14.25">
      <c r="H52" s="246"/>
      <c r="M52" s="246"/>
    </row>
    <row r="53" spans="8:13" ht="14.25">
      <c r="H53" s="246"/>
      <c r="M53" s="246"/>
    </row>
    <row r="54" spans="8:13" ht="14.25">
      <c r="H54" s="246"/>
      <c r="M54" s="246"/>
    </row>
    <row r="55" spans="8:13" ht="14.25">
      <c r="H55" s="246"/>
      <c r="M55" s="246"/>
    </row>
    <row r="56" spans="8:13" ht="14.25">
      <c r="H56" s="246"/>
      <c r="M56" s="246"/>
    </row>
    <row r="57" spans="8:13" ht="14.25">
      <c r="H57" s="246"/>
      <c r="M57" s="246"/>
    </row>
    <row r="58" spans="8:13" ht="14.25">
      <c r="H58" s="246"/>
      <c r="M58" s="246"/>
    </row>
    <row r="59" spans="8:13" ht="14.25">
      <c r="H59" s="246"/>
      <c r="M59" s="246"/>
    </row>
    <row r="60" spans="8:13" ht="14.25">
      <c r="H60" s="246"/>
      <c r="M60" s="246"/>
    </row>
    <row r="61" spans="8:13" ht="14.25">
      <c r="H61" s="246"/>
      <c r="M61" s="246"/>
    </row>
    <row r="62" spans="8:13" ht="14.25">
      <c r="H62" s="246"/>
      <c r="M62" s="246"/>
    </row>
    <row r="63" spans="8:13" ht="14.25">
      <c r="H63" s="246"/>
      <c r="M63" s="246"/>
    </row>
    <row r="64" spans="8:13" ht="14.25">
      <c r="H64" s="246"/>
      <c r="M64" s="246"/>
    </row>
    <row r="65" spans="8:13" ht="14.25">
      <c r="H65" s="246"/>
      <c r="M65" s="246"/>
    </row>
    <row r="66" spans="8:13" ht="14.25">
      <c r="H66" s="246"/>
      <c r="M66" s="246"/>
    </row>
    <row r="67" spans="8:13" ht="14.25">
      <c r="H67" s="246"/>
      <c r="M67" s="246"/>
    </row>
    <row r="68" spans="8:13" ht="14.25">
      <c r="H68" s="246"/>
      <c r="M68" s="246"/>
    </row>
    <row r="69" spans="8:13" ht="14.25">
      <c r="H69" s="246"/>
      <c r="M69" s="246"/>
    </row>
    <row r="70" spans="8:13" ht="14.25">
      <c r="H70" s="246"/>
      <c r="M70" s="246"/>
    </row>
    <row r="71" spans="8:13" ht="14.25">
      <c r="H71" s="246"/>
      <c r="M71" s="246"/>
    </row>
    <row r="72" spans="8:13" ht="14.25">
      <c r="H72" s="246"/>
      <c r="M72" s="246"/>
    </row>
    <row r="73" spans="8:13" ht="14.25">
      <c r="H73" s="246"/>
      <c r="M73" s="246"/>
    </row>
    <row r="74" spans="8:13" ht="14.25">
      <c r="H74" s="246"/>
      <c r="M74" s="246"/>
    </row>
    <row r="75" spans="8:13" ht="14.25">
      <c r="H75" s="246"/>
      <c r="M75" s="246"/>
    </row>
    <row r="76" spans="8:13" ht="14.25">
      <c r="H76" s="246"/>
      <c r="M76" s="246"/>
    </row>
    <row r="77" spans="8:13" ht="14.25">
      <c r="H77" s="246"/>
      <c r="M77" s="246"/>
    </row>
    <row r="78" spans="8:13" ht="14.25">
      <c r="H78" s="246"/>
      <c r="M78" s="246"/>
    </row>
    <row r="79" spans="8:13" ht="14.25">
      <c r="H79" s="246"/>
      <c r="M79" s="246"/>
    </row>
    <row r="80" spans="8:13" ht="14.25">
      <c r="H80" s="246"/>
      <c r="M80" s="246"/>
    </row>
    <row r="81" spans="8:13" ht="14.25">
      <c r="H81" s="246"/>
      <c r="M81" s="246"/>
    </row>
    <row r="82" spans="8:13" ht="14.25">
      <c r="H82" s="246"/>
      <c r="M82" s="246"/>
    </row>
    <row r="83" spans="8:13" ht="14.25">
      <c r="H83" s="246"/>
      <c r="M83" s="246"/>
    </row>
    <row r="84" spans="8:13" ht="14.25">
      <c r="H84" s="246"/>
      <c r="M84" s="246"/>
    </row>
    <row r="85" spans="8:13" ht="14.25">
      <c r="H85" s="246"/>
      <c r="M85" s="246"/>
    </row>
    <row r="86" spans="8:13" ht="14.25">
      <c r="H86" s="246"/>
      <c r="M86" s="246"/>
    </row>
    <row r="87" spans="8:13" ht="14.25">
      <c r="H87" s="246"/>
      <c r="M87" s="246"/>
    </row>
    <row r="88" spans="8:13" ht="14.25">
      <c r="H88" s="246"/>
      <c r="M88" s="246"/>
    </row>
    <row r="89" spans="8:13" ht="14.25">
      <c r="H89" s="246"/>
      <c r="M89" s="246"/>
    </row>
    <row r="90" spans="8:13" ht="14.25">
      <c r="H90" s="246"/>
      <c r="M90" s="246"/>
    </row>
    <row r="91" spans="8:13" ht="14.25">
      <c r="H91" s="246"/>
      <c r="M91" s="246"/>
    </row>
    <row r="92" spans="8:13" ht="14.25">
      <c r="H92" s="246"/>
      <c r="M92" s="246"/>
    </row>
    <row r="93" spans="8:13" ht="14.25">
      <c r="H93" s="246"/>
      <c r="M93" s="246"/>
    </row>
    <row r="94" spans="8:13" ht="14.25">
      <c r="H94" s="246"/>
      <c r="M94" s="246"/>
    </row>
    <row r="95" spans="8:13" ht="14.25">
      <c r="H95" s="246"/>
      <c r="M95" s="246"/>
    </row>
    <row r="96" spans="8:13" ht="14.25">
      <c r="H96" s="246"/>
      <c r="M96" s="246"/>
    </row>
    <row r="97" spans="8:13" ht="14.25">
      <c r="H97" s="246"/>
      <c r="M97" s="246"/>
    </row>
    <row r="98" spans="8:13" ht="14.25">
      <c r="H98" s="246"/>
      <c r="M98" s="246"/>
    </row>
    <row r="99" spans="8:13" ht="14.25">
      <c r="H99" s="246"/>
      <c r="M99" s="246"/>
    </row>
    <row r="100" spans="8:13" ht="14.25">
      <c r="H100" s="246"/>
      <c r="M100" s="246"/>
    </row>
    <row r="101" spans="8:13" ht="14.25">
      <c r="H101" s="246"/>
      <c r="M101" s="246"/>
    </row>
    <row r="102" spans="8:13" ht="14.25">
      <c r="H102" s="246"/>
      <c r="M102" s="246"/>
    </row>
    <row r="103" spans="8:13" ht="14.25">
      <c r="H103" s="246"/>
      <c r="M103" s="246"/>
    </row>
    <row r="104" spans="8:13" ht="14.25">
      <c r="H104" s="246"/>
      <c r="M104" s="246"/>
    </row>
    <row r="105" spans="8:13" ht="14.25">
      <c r="H105" s="246"/>
      <c r="M105" s="246"/>
    </row>
    <row r="106" spans="8:13" ht="14.25">
      <c r="H106" s="246"/>
      <c r="M106" s="246"/>
    </row>
    <row r="107" spans="8:13" ht="14.25">
      <c r="H107" s="246"/>
      <c r="M107" s="246"/>
    </row>
    <row r="108" spans="8:13" ht="14.25">
      <c r="H108" s="246"/>
      <c r="M108" s="246"/>
    </row>
    <row r="109" spans="8:13" ht="14.25">
      <c r="H109" s="246"/>
      <c r="M109" s="246"/>
    </row>
    <row r="110" spans="8:13" ht="14.25">
      <c r="H110" s="246"/>
      <c r="M110" s="246"/>
    </row>
    <row r="111" spans="8:13" ht="14.25">
      <c r="H111" s="246"/>
      <c r="M111" s="246"/>
    </row>
    <row r="112" spans="8:13" ht="14.25">
      <c r="H112" s="246"/>
      <c r="M112" s="246"/>
    </row>
    <row r="113" spans="8:13" ht="14.25">
      <c r="H113" s="246"/>
      <c r="M113" s="246"/>
    </row>
    <row r="114" spans="8:13" ht="14.25">
      <c r="H114" s="246"/>
      <c r="M114" s="246"/>
    </row>
    <row r="115" spans="8:13" ht="14.25">
      <c r="H115" s="246"/>
      <c r="M115" s="246"/>
    </row>
    <row r="116" spans="8:13" ht="14.25">
      <c r="H116" s="246"/>
      <c r="M116" s="246"/>
    </row>
    <row r="117" spans="8:13" ht="14.25">
      <c r="H117" s="246"/>
      <c r="M117" s="246"/>
    </row>
    <row r="118" spans="8:13" ht="14.25">
      <c r="H118" s="246"/>
      <c r="M118" s="246"/>
    </row>
    <row r="119" spans="8:13" ht="14.25">
      <c r="H119" s="246"/>
      <c r="M119" s="246"/>
    </row>
    <row r="120" spans="8:13" ht="14.25">
      <c r="H120" s="246"/>
      <c r="M120" s="246"/>
    </row>
    <row r="121" spans="8:13" ht="14.25">
      <c r="H121" s="246"/>
      <c r="M121" s="246"/>
    </row>
    <row r="122" spans="8:13" ht="14.25">
      <c r="H122" s="246"/>
      <c r="M122" s="246"/>
    </row>
    <row r="123" spans="8:13" ht="14.25">
      <c r="H123" s="246"/>
      <c r="M123" s="246"/>
    </row>
    <row r="124" spans="8:13" ht="14.25">
      <c r="H124" s="246"/>
      <c r="M124" s="246"/>
    </row>
    <row r="125" spans="8:13" ht="14.25">
      <c r="H125" s="246"/>
      <c r="M125" s="246"/>
    </row>
    <row r="126" spans="8:13" ht="14.25">
      <c r="H126" s="246"/>
      <c r="M126" s="246"/>
    </row>
    <row r="127" spans="8:13" ht="14.25">
      <c r="H127" s="246"/>
      <c r="M127" s="246"/>
    </row>
    <row r="128" spans="8:13" ht="14.25">
      <c r="H128" s="246"/>
      <c r="M128" s="246"/>
    </row>
    <row r="129" spans="8:13" ht="14.25">
      <c r="H129" s="246"/>
      <c r="M129" s="246"/>
    </row>
    <row r="130" spans="8:13" ht="14.25">
      <c r="H130" s="246"/>
      <c r="M130" s="246"/>
    </row>
    <row r="131" spans="8:13" ht="14.25">
      <c r="H131" s="246"/>
      <c r="M131" s="246"/>
    </row>
    <row r="132" spans="8:13" ht="14.25">
      <c r="H132" s="246"/>
      <c r="M132" s="246"/>
    </row>
    <row r="133" spans="8:13" ht="14.25">
      <c r="H133" s="246"/>
      <c r="M133" s="246"/>
    </row>
    <row r="134" spans="8:13" ht="14.25">
      <c r="H134" s="246"/>
      <c r="M134" s="246"/>
    </row>
    <row r="135" spans="8:13" ht="14.25">
      <c r="H135" s="246"/>
      <c r="M135" s="246"/>
    </row>
    <row r="136" spans="8:13" ht="14.25">
      <c r="H136" s="246"/>
      <c r="M136" s="246"/>
    </row>
    <row r="137" spans="8:13" ht="14.25">
      <c r="H137" s="246"/>
      <c r="M137" s="246"/>
    </row>
    <row r="138" spans="8:13" ht="14.25">
      <c r="H138" s="246"/>
      <c r="M138" s="246"/>
    </row>
    <row r="139" spans="8:13" ht="14.25">
      <c r="H139" s="246"/>
      <c r="M139" s="246"/>
    </row>
    <row r="140" spans="8:13" ht="14.25">
      <c r="H140" s="246"/>
      <c r="M140" s="246"/>
    </row>
    <row r="141" spans="8:13" ht="14.25">
      <c r="H141" s="262"/>
      <c r="M141" s="262"/>
    </row>
    <row r="142" spans="8:13" ht="14.25">
      <c r="H142" s="262"/>
      <c r="M142" s="262"/>
    </row>
    <row r="143" spans="8:13" ht="14.25">
      <c r="H143" s="262"/>
      <c r="M143" s="262"/>
    </row>
    <row r="144" spans="8:13" ht="14.25">
      <c r="H144" s="262"/>
      <c r="M144" s="262"/>
    </row>
    <row r="145" spans="8:13" ht="14.25">
      <c r="H145" s="262"/>
      <c r="M145" s="262"/>
    </row>
    <row r="146" spans="8:13" ht="14.25">
      <c r="H146" s="262"/>
      <c r="M146" s="262"/>
    </row>
    <row r="147" spans="8:13" ht="14.25">
      <c r="H147" s="262"/>
      <c r="M147" s="262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Q149"/>
  <sheetViews>
    <sheetView zoomScale="80" zoomScaleNormal="80" zoomScalePageLayoutView="0" workbookViewId="0" topLeftCell="A1">
      <pane xSplit="3" ySplit="3" topLeftCell="D4" activePane="bottomRight" state="frozen"/>
      <selection pane="topLeft" activeCell="AB35" sqref="A1:AB35"/>
      <selection pane="topRight" activeCell="AB35" sqref="A1:AB35"/>
      <selection pane="bottomLeft" activeCell="AB35" sqref="A1:AB35"/>
      <selection pane="bottomRight" activeCell="N6" sqref="N6"/>
    </sheetView>
  </sheetViews>
  <sheetFormatPr defaultColWidth="9.140625" defaultRowHeight="12.75"/>
  <cols>
    <col min="1" max="1" width="2.28125" style="21" customWidth="1"/>
    <col min="2" max="2" width="38.28125" style="9" customWidth="1"/>
    <col min="3" max="3" width="1.28515625" style="9" customWidth="1"/>
    <col min="4" max="7" width="9.7109375" style="63" customWidth="1"/>
    <col min="8" max="8" width="9.7109375" style="97" customWidth="1"/>
    <col min="9" max="10" width="9.7109375" style="63" customWidth="1"/>
    <col min="11" max="11" width="3.140625" style="63" customWidth="1"/>
    <col min="12" max="12" width="9.7109375" style="63" customWidth="1"/>
    <col min="13" max="13" width="9.7109375" style="97" customWidth="1"/>
    <col min="14" max="14" width="9.7109375" style="63" customWidth="1"/>
    <col min="15" max="15" width="9.140625" style="21" customWidth="1"/>
    <col min="16" max="16384" width="9.140625" style="21" customWidth="1"/>
  </cols>
  <sheetData>
    <row r="1" spans="1:14" s="39" customFormat="1" ht="20.25">
      <c r="A1" s="38" t="s">
        <v>39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4" s="187" customFormat="1" ht="96.75" customHeight="1">
      <c r="A2" s="744" t="s">
        <v>58</v>
      </c>
      <c r="B2" s="744"/>
      <c r="C2" s="744"/>
      <c r="D2" s="186" t="s">
        <v>339</v>
      </c>
      <c r="E2" s="186" t="s">
        <v>356</v>
      </c>
      <c r="F2" s="186" t="s">
        <v>364</v>
      </c>
      <c r="G2" s="186" t="s">
        <v>373</v>
      </c>
      <c r="H2" s="186" t="s">
        <v>398</v>
      </c>
      <c r="I2" s="186" t="s">
        <v>400</v>
      </c>
      <c r="J2" s="186" t="s">
        <v>401</v>
      </c>
      <c r="K2" s="186"/>
      <c r="L2" s="186" t="s">
        <v>396</v>
      </c>
      <c r="M2" s="186" t="s">
        <v>397</v>
      </c>
      <c r="N2" s="186" t="s">
        <v>399</v>
      </c>
    </row>
    <row r="3" spans="2:14" ht="6.75" customHeight="1">
      <c r="B3" s="25"/>
      <c r="C3" s="61"/>
      <c r="D3" s="99"/>
      <c r="E3" s="99"/>
      <c r="F3" s="99"/>
      <c r="G3" s="99"/>
      <c r="H3" s="100"/>
      <c r="I3" s="99"/>
      <c r="J3" s="99"/>
      <c r="K3" s="99"/>
      <c r="L3" s="99"/>
      <c r="M3" s="100"/>
      <c r="N3" s="99"/>
    </row>
    <row r="4" spans="1:14" ht="15">
      <c r="A4" s="62" t="s">
        <v>335</v>
      </c>
      <c r="B4" s="19"/>
      <c r="C4" s="21"/>
      <c r="D4" s="99"/>
      <c r="E4" s="99"/>
      <c r="F4" s="99"/>
      <c r="G4" s="99"/>
      <c r="H4" s="269"/>
      <c r="I4" s="99"/>
      <c r="J4" s="99"/>
      <c r="K4" s="99"/>
      <c r="L4" s="99"/>
      <c r="M4" s="100"/>
      <c r="N4" s="345"/>
    </row>
    <row r="5" spans="2:17" s="98" customFormat="1" ht="14.25">
      <c r="B5" s="31" t="s">
        <v>2</v>
      </c>
      <c r="C5" s="61"/>
      <c r="D5" s="111">
        <v>1833</v>
      </c>
      <c r="E5" s="111">
        <v>1815</v>
      </c>
      <c r="F5" s="111">
        <v>1824</v>
      </c>
      <c r="G5" s="111">
        <v>1831</v>
      </c>
      <c r="H5" s="487">
        <v>1888</v>
      </c>
      <c r="I5" s="295">
        <v>3.1130529765155623</v>
      </c>
      <c r="J5" s="295">
        <v>3.000545553737033</v>
      </c>
      <c r="K5" s="295"/>
      <c r="L5" s="295">
        <v>3666</v>
      </c>
      <c r="M5" s="116">
        <v>3719</v>
      </c>
      <c r="N5" s="248">
        <v>1.445717403164215</v>
      </c>
      <c r="O5" s="99"/>
      <c r="P5" s="99"/>
      <c r="Q5" s="99"/>
    </row>
    <row r="6" spans="2:17" s="98" customFormat="1" ht="14.25">
      <c r="B6" s="31" t="s">
        <v>177</v>
      </c>
      <c r="C6" s="61"/>
      <c r="D6" s="111">
        <v>628</v>
      </c>
      <c r="E6" s="111">
        <v>614</v>
      </c>
      <c r="F6" s="111">
        <v>515</v>
      </c>
      <c r="G6" s="111">
        <v>665</v>
      </c>
      <c r="H6" s="487">
        <v>636</v>
      </c>
      <c r="I6" s="295">
        <v>-4.360902255639099</v>
      </c>
      <c r="J6" s="295">
        <v>1.273885350318471</v>
      </c>
      <c r="K6" s="634"/>
      <c r="L6" s="295">
        <v>1202</v>
      </c>
      <c r="M6" s="116">
        <v>1301</v>
      </c>
      <c r="N6" s="248">
        <v>8.236272878535766</v>
      </c>
      <c r="O6" s="99"/>
      <c r="P6" s="99"/>
      <c r="Q6" s="99"/>
    </row>
    <row r="7" spans="2:17" s="98" customFormat="1" ht="14.25">
      <c r="B7" s="98" t="s">
        <v>220</v>
      </c>
      <c r="C7" s="31"/>
      <c r="D7" s="111">
        <v>458</v>
      </c>
      <c r="E7" s="111">
        <v>500</v>
      </c>
      <c r="F7" s="111">
        <v>437</v>
      </c>
      <c r="G7" s="111">
        <v>390</v>
      </c>
      <c r="H7" s="487">
        <v>400</v>
      </c>
      <c r="I7" s="295">
        <v>2.564102564102555</v>
      </c>
      <c r="J7" s="295">
        <v>-12.66375545851528</v>
      </c>
      <c r="K7" s="634"/>
      <c r="L7" s="295">
        <v>916</v>
      </c>
      <c r="M7" s="116">
        <v>790</v>
      </c>
      <c r="N7" s="248">
        <v>-13.755458515283847</v>
      </c>
      <c r="O7" s="441"/>
      <c r="P7" s="99"/>
      <c r="Q7" s="99"/>
    </row>
    <row r="8" spans="2:17" s="98" customFormat="1" ht="14.25">
      <c r="B8" s="31" t="s">
        <v>3</v>
      </c>
      <c r="C8" s="61"/>
      <c r="D8" s="111">
        <v>2919</v>
      </c>
      <c r="E8" s="111">
        <v>2929</v>
      </c>
      <c r="F8" s="111">
        <v>2776</v>
      </c>
      <c r="G8" s="111">
        <v>2886</v>
      </c>
      <c r="H8" s="487">
        <v>2924</v>
      </c>
      <c r="I8" s="295">
        <v>1.3167013167013186</v>
      </c>
      <c r="J8" s="295">
        <v>0.17129153819801513</v>
      </c>
      <c r="K8" s="634"/>
      <c r="L8" s="295">
        <v>5784</v>
      </c>
      <c r="M8" s="116">
        <v>5810</v>
      </c>
      <c r="N8" s="248">
        <v>0.4495159059474396</v>
      </c>
      <c r="O8" s="99"/>
      <c r="P8" s="99"/>
      <c r="Q8" s="99"/>
    </row>
    <row r="9" spans="2:17" s="98" customFormat="1" ht="14.25">
      <c r="B9" s="31" t="s">
        <v>0</v>
      </c>
      <c r="C9" s="31"/>
      <c r="D9" s="111">
        <v>1285</v>
      </c>
      <c r="E9" s="111">
        <v>1199</v>
      </c>
      <c r="F9" s="111">
        <v>1223</v>
      </c>
      <c r="G9" s="111">
        <v>1248</v>
      </c>
      <c r="H9" s="487">
        <v>1268</v>
      </c>
      <c r="I9" s="295">
        <v>1.6025641025640969</v>
      </c>
      <c r="J9" s="295">
        <v>-1.322957198443575</v>
      </c>
      <c r="K9" s="634"/>
      <c r="L9" s="295">
        <v>2550</v>
      </c>
      <c r="M9" s="116">
        <v>2516</v>
      </c>
      <c r="N9" s="248">
        <v>-1.3333333333333308</v>
      </c>
      <c r="O9" s="99"/>
      <c r="P9" s="99"/>
      <c r="Q9" s="99"/>
    </row>
    <row r="10" spans="2:17" s="98" customFormat="1" ht="14.25">
      <c r="B10" s="103" t="s">
        <v>4</v>
      </c>
      <c r="C10" s="61"/>
      <c r="D10" s="111">
        <v>1634</v>
      </c>
      <c r="E10" s="111">
        <v>1730</v>
      </c>
      <c r="F10" s="111">
        <v>1553</v>
      </c>
      <c r="G10" s="111">
        <v>1638</v>
      </c>
      <c r="H10" s="487">
        <v>1656</v>
      </c>
      <c r="I10" s="295">
        <v>1.098901098901095</v>
      </c>
      <c r="J10" s="295">
        <v>1.346389228886169</v>
      </c>
      <c r="K10" s="634"/>
      <c r="L10" s="295">
        <v>3234</v>
      </c>
      <c r="M10" s="116">
        <v>3294</v>
      </c>
      <c r="N10" s="248">
        <v>1.855287569573294</v>
      </c>
      <c r="O10" s="99"/>
      <c r="P10" s="99"/>
      <c r="Q10" s="99"/>
    </row>
    <row r="11" spans="2:17" s="98" customFormat="1" ht="14.25">
      <c r="B11" s="103" t="s">
        <v>5</v>
      </c>
      <c r="C11" s="31"/>
      <c r="D11" s="111">
        <v>366</v>
      </c>
      <c r="E11" s="111">
        <v>436</v>
      </c>
      <c r="F11" s="111">
        <v>462</v>
      </c>
      <c r="G11" s="111">
        <v>200</v>
      </c>
      <c r="H11" s="487">
        <v>304</v>
      </c>
      <c r="I11" s="295">
        <v>52</v>
      </c>
      <c r="J11" s="295">
        <v>-16.93989071038251</v>
      </c>
      <c r="K11" s="634"/>
      <c r="L11" s="295">
        <v>536</v>
      </c>
      <c r="M11" s="487">
        <v>504</v>
      </c>
      <c r="N11" s="248">
        <v>-5.970149253731338</v>
      </c>
      <c r="O11" s="99"/>
      <c r="P11" s="99"/>
      <c r="Q11" s="99"/>
    </row>
    <row r="12" spans="2:17" s="98" customFormat="1" ht="14.25">
      <c r="B12" s="103" t="s">
        <v>6</v>
      </c>
      <c r="C12" s="31"/>
      <c r="D12" s="111">
        <v>1268</v>
      </c>
      <c r="E12" s="111">
        <v>1294</v>
      </c>
      <c r="F12" s="111">
        <v>1091</v>
      </c>
      <c r="G12" s="111">
        <v>1438</v>
      </c>
      <c r="H12" s="487">
        <v>1352</v>
      </c>
      <c r="I12" s="295">
        <v>-5.980528511821969</v>
      </c>
      <c r="J12" s="295">
        <v>6.624605678233442</v>
      </c>
      <c r="K12" s="634"/>
      <c r="L12" s="295">
        <v>2698</v>
      </c>
      <c r="M12" s="487">
        <v>2790</v>
      </c>
      <c r="N12" s="248">
        <v>3.409933283914013</v>
      </c>
      <c r="O12" s="99"/>
      <c r="P12" s="99"/>
      <c r="Q12" s="99"/>
    </row>
    <row r="13" spans="2:17" s="98" customFormat="1" ht="14.25">
      <c r="B13" s="103" t="s">
        <v>221</v>
      </c>
      <c r="C13" s="31"/>
      <c r="D13" s="111">
        <v>1051</v>
      </c>
      <c r="E13" s="111">
        <v>1071</v>
      </c>
      <c r="F13" s="111">
        <v>913</v>
      </c>
      <c r="G13" s="111">
        <v>1210</v>
      </c>
      <c r="H13" s="487">
        <v>1140</v>
      </c>
      <c r="I13" s="295">
        <v>-5.785123966942152</v>
      </c>
      <c r="J13" s="295">
        <v>8.468125594671738</v>
      </c>
      <c r="K13" s="295"/>
      <c r="L13" s="295">
        <v>2254</v>
      </c>
      <c r="M13" s="487">
        <v>2350</v>
      </c>
      <c r="N13" s="248">
        <v>4.259094942324748</v>
      </c>
      <c r="O13" s="99"/>
      <c r="P13" s="99"/>
      <c r="Q13" s="99"/>
    </row>
    <row r="14" spans="2:17" s="98" customFormat="1" ht="14.25">
      <c r="B14" s="103" t="s">
        <v>414</v>
      </c>
      <c r="C14" s="31"/>
      <c r="D14" s="111">
        <v>0</v>
      </c>
      <c r="E14" s="111">
        <v>0</v>
      </c>
      <c r="F14" s="111">
        <v>0</v>
      </c>
      <c r="G14" s="111">
        <v>35</v>
      </c>
      <c r="H14" s="487">
        <v>-10</v>
      </c>
      <c r="I14" s="295" t="s">
        <v>310</v>
      </c>
      <c r="J14" s="295" t="s">
        <v>310</v>
      </c>
      <c r="K14" s="295"/>
      <c r="L14" s="295">
        <v>0</v>
      </c>
      <c r="M14" s="487">
        <v>25</v>
      </c>
      <c r="N14" s="248" t="s">
        <v>310</v>
      </c>
      <c r="O14" s="99"/>
      <c r="P14" s="99"/>
      <c r="Q14" s="99"/>
    </row>
    <row r="15" spans="2:17" s="98" customFormat="1" ht="14.25">
      <c r="B15" s="103" t="s">
        <v>415</v>
      </c>
      <c r="C15" s="31"/>
      <c r="D15" s="111">
        <v>1051</v>
      </c>
      <c r="E15" s="111">
        <v>1071</v>
      </c>
      <c r="F15" s="111">
        <v>913</v>
      </c>
      <c r="G15" s="111">
        <v>1245</v>
      </c>
      <c r="H15" s="487">
        <v>1130</v>
      </c>
      <c r="I15" s="295">
        <v>-9.236947791164663</v>
      </c>
      <c r="J15" s="295">
        <v>7.516650808753567</v>
      </c>
      <c r="K15" s="295"/>
      <c r="L15" s="295">
        <v>2254</v>
      </c>
      <c r="M15" s="487">
        <v>2375</v>
      </c>
      <c r="N15" s="248">
        <v>5.368234250221837</v>
      </c>
      <c r="O15" s="99"/>
      <c r="P15" s="99"/>
      <c r="Q15" s="99"/>
    </row>
    <row r="16" spans="2:15" ht="14.25">
      <c r="B16" s="19"/>
      <c r="C16" s="21"/>
      <c r="D16" s="99"/>
      <c r="E16" s="99"/>
      <c r="F16" s="99"/>
      <c r="G16" s="99"/>
      <c r="H16" s="269"/>
      <c r="I16" s="345"/>
      <c r="J16" s="345"/>
      <c r="K16" s="432"/>
      <c r="L16" s="432"/>
      <c r="M16" s="289"/>
      <c r="N16" s="345"/>
      <c r="O16" s="342"/>
    </row>
    <row r="17" spans="1:15" ht="15">
      <c r="A17" s="62" t="s">
        <v>336</v>
      </c>
      <c r="B17" s="19"/>
      <c r="C17" s="21"/>
      <c r="D17" s="99"/>
      <c r="E17" s="99"/>
      <c r="F17" s="99"/>
      <c r="G17" s="99"/>
      <c r="H17" s="289"/>
      <c r="I17" s="345"/>
      <c r="J17" s="345"/>
      <c r="K17" s="432"/>
      <c r="L17" s="432"/>
      <c r="M17" s="289"/>
      <c r="N17" s="345"/>
      <c r="O17" s="342"/>
    </row>
    <row r="18" spans="2:15" s="98" customFormat="1" ht="14.25">
      <c r="B18" s="103" t="s">
        <v>14</v>
      </c>
      <c r="C18" s="103"/>
      <c r="D18" s="635">
        <v>284814</v>
      </c>
      <c r="E18" s="635">
        <v>290207</v>
      </c>
      <c r="F18" s="635">
        <v>301516</v>
      </c>
      <c r="G18" s="635">
        <v>298440</v>
      </c>
      <c r="H18" s="636">
        <v>302973</v>
      </c>
      <c r="I18" s="637">
        <v>1.5188982710092391</v>
      </c>
      <c r="J18" s="638">
        <v>6.375739956603255</v>
      </c>
      <c r="K18" s="248"/>
      <c r="L18" s="639">
        <v>284814</v>
      </c>
      <c r="M18" s="636">
        <v>302973</v>
      </c>
      <c r="N18" s="685">
        <v>6.375739956603255</v>
      </c>
      <c r="O18" s="342"/>
    </row>
    <row r="19" spans="2:15" s="268" customFormat="1" ht="14.25">
      <c r="B19" s="516" t="s">
        <v>361</v>
      </c>
      <c r="C19" s="686"/>
      <c r="D19" s="687"/>
      <c r="E19" s="687"/>
      <c r="F19" s="687"/>
      <c r="G19" s="687"/>
      <c r="H19" s="694"/>
      <c r="I19" s="695">
        <v>2</v>
      </c>
      <c r="J19" s="696">
        <v>5</v>
      </c>
      <c r="K19" s="520"/>
      <c r="L19" s="697"/>
      <c r="M19" s="694"/>
      <c r="N19" s="692">
        <v>5</v>
      </c>
      <c r="O19" s="693"/>
    </row>
    <row r="20" spans="2:15" s="98" customFormat="1" ht="21" customHeight="1">
      <c r="B20" s="103" t="s">
        <v>7</v>
      </c>
      <c r="C20" s="103"/>
      <c r="D20" s="213">
        <v>450886</v>
      </c>
      <c r="E20" s="213">
        <v>465480</v>
      </c>
      <c r="F20" s="213">
        <v>481570</v>
      </c>
      <c r="G20" s="213">
        <v>480356</v>
      </c>
      <c r="H20" s="641">
        <v>486699</v>
      </c>
      <c r="I20" s="295">
        <v>1.320478978091244</v>
      </c>
      <c r="J20" s="248">
        <v>7.942805942078479</v>
      </c>
      <c r="K20" s="248"/>
      <c r="L20" s="248">
        <v>450886</v>
      </c>
      <c r="M20" s="609">
        <v>486699</v>
      </c>
      <c r="N20" s="99">
        <v>7.942805942078479</v>
      </c>
      <c r="O20" s="342"/>
    </row>
    <row r="21" spans="2:15" s="268" customFormat="1" ht="14.25">
      <c r="B21" s="103" t="s">
        <v>18</v>
      </c>
      <c r="C21" s="103"/>
      <c r="D21" s="635">
        <v>310098</v>
      </c>
      <c r="E21" s="635">
        <v>324310</v>
      </c>
      <c r="F21" s="635">
        <v>347446</v>
      </c>
      <c r="G21" s="635">
        <v>342452</v>
      </c>
      <c r="H21" s="636">
        <v>342886</v>
      </c>
      <c r="I21" s="637">
        <v>0.12673308960087226</v>
      </c>
      <c r="J21" s="640">
        <v>10.57343162484119</v>
      </c>
      <c r="K21" s="248"/>
      <c r="L21" s="639">
        <v>310098</v>
      </c>
      <c r="M21" s="636">
        <v>342886</v>
      </c>
      <c r="N21" s="685">
        <v>10.57343162484119</v>
      </c>
      <c r="O21" s="342"/>
    </row>
    <row r="22" spans="2:15" s="268" customFormat="1" ht="14.25">
      <c r="B22" s="516" t="s">
        <v>361</v>
      </c>
      <c r="C22" s="686"/>
      <c r="D22" s="687"/>
      <c r="E22" s="687"/>
      <c r="F22" s="687"/>
      <c r="G22" s="687"/>
      <c r="H22" s="688"/>
      <c r="I22" s="689">
        <v>1</v>
      </c>
      <c r="J22" s="690">
        <v>9</v>
      </c>
      <c r="K22" s="503"/>
      <c r="L22" s="691"/>
      <c r="M22" s="688"/>
      <c r="N22" s="692">
        <v>9</v>
      </c>
      <c r="O22" s="693"/>
    </row>
    <row r="23" spans="2:15" s="98" customFormat="1" ht="16.5" customHeight="1">
      <c r="B23" s="103" t="s">
        <v>8</v>
      </c>
      <c r="C23" s="103"/>
      <c r="D23" s="213">
        <v>406174</v>
      </c>
      <c r="E23" s="213">
        <v>418953</v>
      </c>
      <c r="F23" s="213">
        <v>434600</v>
      </c>
      <c r="G23" s="213">
        <v>431984</v>
      </c>
      <c r="H23" s="641">
        <v>437830</v>
      </c>
      <c r="I23" s="295">
        <v>1.3532908626245455</v>
      </c>
      <c r="J23" s="248">
        <v>7.7937041760427705</v>
      </c>
      <c r="K23" s="248"/>
      <c r="L23" s="248">
        <v>406174</v>
      </c>
      <c r="M23" s="609">
        <v>437830</v>
      </c>
      <c r="N23" s="99">
        <v>7.7937041760427705</v>
      </c>
      <c r="O23" s="342"/>
    </row>
    <row r="24" spans="2:15" s="98" customFormat="1" ht="14.25">
      <c r="B24" s="103" t="s">
        <v>9</v>
      </c>
      <c r="C24" s="103"/>
      <c r="D24" s="213">
        <v>42354</v>
      </c>
      <c r="E24" s="213">
        <v>44138</v>
      </c>
      <c r="F24" s="213">
        <v>44609</v>
      </c>
      <c r="G24" s="213">
        <v>45979</v>
      </c>
      <c r="H24" s="641">
        <v>46514</v>
      </c>
      <c r="I24" s="295">
        <v>1.1635746753952958</v>
      </c>
      <c r="J24" s="248">
        <v>9.821976672805398</v>
      </c>
      <c r="K24" s="248"/>
      <c r="L24" s="248">
        <v>42354</v>
      </c>
      <c r="M24" s="609">
        <v>46514</v>
      </c>
      <c r="N24" s="99">
        <v>9.821976672805398</v>
      </c>
      <c r="O24" s="342"/>
    </row>
    <row r="25" spans="2:14" ht="14.25">
      <c r="B25" s="19"/>
      <c r="C25" s="21"/>
      <c r="D25" s="99"/>
      <c r="E25" s="99"/>
      <c r="F25" s="99"/>
      <c r="G25" s="99"/>
      <c r="H25" s="289"/>
      <c r="I25" s="345"/>
      <c r="J25" s="345"/>
      <c r="K25" s="99"/>
      <c r="L25" s="99"/>
      <c r="M25" s="385"/>
      <c r="N25" s="345"/>
    </row>
    <row r="26" spans="1:14" ht="15">
      <c r="A26" s="37" t="s">
        <v>337</v>
      </c>
      <c r="B26" s="19"/>
      <c r="C26" s="21"/>
      <c r="D26" s="99"/>
      <c r="E26" s="99"/>
      <c r="F26" s="99"/>
      <c r="G26" s="99"/>
      <c r="H26" s="269"/>
      <c r="I26" s="248"/>
      <c r="J26" s="248"/>
      <c r="K26" s="99"/>
      <c r="L26" s="99"/>
      <c r="M26" s="289"/>
      <c r="N26" s="345"/>
    </row>
    <row r="27" spans="2:15" s="95" customFormat="1" ht="14.25">
      <c r="B27" s="351" t="s">
        <v>130</v>
      </c>
      <c r="C27" s="71"/>
      <c r="D27" s="232">
        <v>1.87</v>
      </c>
      <c r="E27" s="232">
        <v>1.77</v>
      </c>
      <c r="F27" s="232">
        <v>1.71</v>
      </c>
      <c r="G27" s="232">
        <v>1.74</v>
      </c>
      <c r="H27" s="642">
        <v>1.74</v>
      </c>
      <c r="I27" s="232">
        <v>0</v>
      </c>
      <c r="J27" s="232">
        <v>-0.13000000000000012</v>
      </c>
      <c r="K27" s="302"/>
      <c r="L27" s="302">
        <v>1.86</v>
      </c>
      <c r="M27" s="642">
        <v>1.74</v>
      </c>
      <c r="N27" s="302">
        <v>-0.1200000000000001</v>
      </c>
      <c r="O27" s="294"/>
    </row>
    <row r="28" spans="2:15" s="96" customFormat="1" ht="14.25">
      <c r="B28" s="352" t="s">
        <v>10</v>
      </c>
      <c r="C28" s="70"/>
      <c r="D28" s="245">
        <v>37.2</v>
      </c>
      <c r="E28" s="245">
        <v>38</v>
      </c>
      <c r="F28" s="245">
        <v>34.3</v>
      </c>
      <c r="G28" s="245">
        <v>36.6</v>
      </c>
      <c r="H28" s="643">
        <v>35.4</v>
      </c>
      <c r="I28" s="245">
        <v>-1.2000000000000028</v>
      </c>
      <c r="J28" s="233">
        <v>-1.8000000000000043</v>
      </c>
      <c r="K28" s="644"/>
      <c r="L28" s="644">
        <v>36.6</v>
      </c>
      <c r="M28" s="643">
        <v>36</v>
      </c>
      <c r="N28" s="644">
        <v>-0.6000000000000014</v>
      </c>
      <c r="O28" s="294"/>
    </row>
    <row r="29" spans="2:15" s="96" customFormat="1" ht="14.25">
      <c r="B29" s="352" t="s">
        <v>11</v>
      </c>
      <c r="C29" s="70"/>
      <c r="D29" s="233">
        <v>44</v>
      </c>
      <c r="E29" s="233">
        <v>40.9</v>
      </c>
      <c r="F29" s="233">
        <v>44.1</v>
      </c>
      <c r="G29" s="233">
        <v>43.2</v>
      </c>
      <c r="H29" s="645">
        <v>43.4</v>
      </c>
      <c r="I29" s="233">
        <v>0.19999999999999574</v>
      </c>
      <c r="J29" s="233">
        <v>-0.6000000000000014</v>
      </c>
      <c r="K29" s="644"/>
      <c r="L29" s="644">
        <v>44.1</v>
      </c>
      <c r="M29" s="645">
        <v>43.3</v>
      </c>
      <c r="N29" s="644">
        <v>-0.8000000000000043</v>
      </c>
      <c r="O29" s="294"/>
    </row>
    <row r="30" spans="2:14" s="294" customFormat="1" ht="14.25">
      <c r="B30" s="351" t="s">
        <v>131</v>
      </c>
      <c r="C30" s="351"/>
      <c r="D30" s="232">
        <v>0.95</v>
      </c>
      <c r="E30" s="232">
        <v>0.93</v>
      </c>
      <c r="F30" s="232">
        <v>0.77</v>
      </c>
      <c r="G30" s="232">
        <v>1.03</v>
      </c>
      <c r="H30" s="642">
        <v>0.95</v>
      </c>
      <c r="I30" s="232">
        <v>-0.08000000000000007</v>
      </c>
      <c r="J30" s="232">
        <v>0</v>
      </c>
      <c r="K30" s="232"/>
      <c r="L30" s="232">
        <v>1.01</v>
      </c>
      <c r="M30" s="642">
        <v>0.99</v>
      </c>
      <c r="N30" s="232">
        <v>-0.020000000000000018</v>
      </c>
    </row>
    <row r="31" spans="2:15" s="293" customFormat="1" ht="14.25">
      <c r="B31" s="352" t="s">
        <v>132</v>
      </c>
      <c r="C31" s="352"/>
      <c r="D31" s="233">
        <v>10.1</v>
      </c>
      <c r="E31" s="233">
        <v>10.046645641539216</v>
      </c>
      <c r="F31" s="233">
        <v>8.4</v>
      </c>
      <c r="G31" s="233">
        <v>11.1</v>
      </c>
      <c r="H31" s="645">
        <v>10.1</v>
      </c>
      <c r="I31" s="233">
        <v>-1</v>
      </c>
      <c r="J31" s="233">
        <v>0</v>
      </c>
      <c r="K31" s="233"/>
      <c r="L31" s="644">
        <v>11.039444455523721</v>
      </c>
      <c r="M31" s="645">
        <v>10.6</v>
      </c>
      <c r="N31" s="644">
        <v>-0.4394444555237218</v>
      </c>
      <c r="O31" s="294"/>
    </row>
    <row r="32" spans="2:15" s="293" customFormat="1" ht="14.25">
      <c r="B32" s="352" t="s">
        <v>133</v>
      </c>
      <c r="C32" s="352"/>
      <c r="D32" s="233">
        <v>91.8</v>
      </c>
      <c r="E32" s="233">
        <v>89.5</v>
      </c>
      <c r="F32" s="233">
        <v>86.8</v>
      </c>
      <c r="G32" s="233">
        <v>87.1</v>
      </c>
      <c r="H32" s="645">
        <v>88.4</v>
      </c>
      <c r="I32" s="233">
        <v>1.3000000000000114</v>
      </c>
      <c r="J32" s="233">
        <v>-3.3999999999999915</v>
      </c>
      <c r="K32" s="233"/>
      <c r="L32" s="644">
        <v>91.8</v>
      </c>
      <c r="M32" s="645">
        <v>88.4</v>
      </c>
      <c r="N32" s="644">
        <v>-3.3999999999999915</v>
      </c>
      <c r="O32" s="294"/>
    </row>
    <row r="33" spans="2:16" s="96" customFormat="1" ht="14.25">
      <c r="B33" s="352" t="s">
        <v>12</v>
      </c>
      <c r="C33" s="70"/>
      <c r="D33" s="233">
        <v>1.1</v>
      </c>
      <c r="E33" s="233">
        <v>1.3</v>
      </c>
      <c r="F33" s="233">
        <v>1.4</v>
      </c>
      <c r="G33" s="233">
        <v>1.4</v>
      </c>
      <c r="H33" s="645">
        <v>1.5</v>
      </c>
      <c r="I33" s="233">
        <v>0.10000000000000009</v>
      </c>
      <c r="J33" s="233">
        <v>0.3999999999999999</v>
      </c>
      <c r="K33" s="644"/>
      <c r="L33" s="644">
        <v>1.1</v>
      </c>
      <c r="M33" s="645">
        <v>1.5</v>
      </c>
      <c r="N33" s="644">
        <v>0.3999999999999999</v>
      </c>
      <c r="O33" s="294"/>
      <c r="P33" s="293"/>
    </row>
    <row r="34" spans="2:16" s="98" customFormat="1" ht="14.25">
      <c r="B34" s="103" t="s">
        <v>140</v>
      </c>
      <c r="C34" s="31"/>
      <c r="D34" s="223">
        <v>48</v>
      </c>
      <c r="E34" s="223">
        <v>30</v>
      </c>
      <c r="F34" s="223">
        <v>57</v>
      </c>
      <c r="G34" s="223">
        <v>26</v>
      </c>
      <c r="H34" s="646">
        <v>40</v>
      </c>
      <c r="I34" s="223">
        <v>14</v>
      </c>
      <c r="J34" s="223">
        <v>-8</v>
      </c>
      <c r="K34" s="647"/>
      <c r="L34" s="647">
        <v>32</v>
      </c>
      <c r="M34" s="648">
        <v>33</v>
      </c>
      <c r="N34" s="647">
        <v>1</v>
      </c>
      <c r="O34" s="294"/>
      <c r="P34" s="329"/>
    </row>
    <row r="35" spans="2:16" s="98" customFormat="1" ht="14.25">
      <c r="B35" s="103" t="s">
        <v>267</v>
      </c>
      <c r="C35" s="31"/>
      <c r="D35" s="233">
        <v>14.2</v>
      </c>
      <c r="E35" s="233">
        <v>14.4</v>
      </c>
      <c r="F35" s="233">
        <v>14.1</v>
      </c>
      <c r="G35" s="233">
        <v>14.6</v>
      </c>
      <c r="H35" s="645">
        <v>14.4</v>
      </c>
      <c r="I35" s="233">
        <v>-0.1999999999999993</v>
      </c>
      <c r="J35" s="245">
        <v>0.20000000000000107</v>
      </c>
      <c r="K35" s="649"/>
      <c r="L35" s="649">
        <v>14.2</v>
      </c>
      <c r="M35" s="645">
        <v>14.4</v>
      </c>
      <c r="N35" s="649">
        <v>0.20000000000000107</v>
      </c>
      <c r="O35" s="294"/>
      <c r="P35" s="329"/>
    </row>
    <row r="36" spans="2:16" s="96" customFormat="1" ht="14.25">
      <c r="B36" s="352" t="s">
        <v>138</v>
      </c>
      <c r="C36" s="70"/>
      <c r="D36" s="233">
        <v>14.4</v>
      </c>
      <c r="E36" s="233">
        <v>14.9</v>
      </c>
      <c r="F36" s="233">
        <v>14.7</v>
      </c>
      <c r="G36" s="233">
        <v>15.4</v>
      </c>
      <c r="H36" s="645">
        <v>15.2</v>
      </c>
      <c r="I36" s="233">
        <v>-0.20000000000000107</v>
      </c>
      <c r="J36" s="245">
        <v>0.7999999999999989</v>
      </c>
      <c r="K36" s="649"/>
      <c r="L36" s="649">
        <v>14.4</v>
      </c>
      <c r="M36" s="645">
        <v>15.2</v>
      </c>
      <c r="N36" s="649">
        <v>0.7999999999999989</v>
      </c>
      <c r="O36" s="294"/>
      <c r="P36" s="293"/>
    </row>
    <row r="37" spans="2:16" s="96" customFormat="1" ht="14.25">
      <c r="B37" s="352" t="s">
        <v>139</v>
      </c>
      <c r="C37" s="70"/>
      <c r="D37" s="233">
        <v>16.3</v>
      </c>
      <c r="E37" s="233">
        <v>16.5</v>
      </c>
      <c r="F37" s="233">
        <v>16.2</v>
      </c>
      <c r="G37" s="233">
        <v>16.6</v>
      </c>
      <c r="H37" s="645">
        <v>16.5</v>
      </c>
      <c r="I37" s="233">
        <v>-0.10000000000000142</v>
      </c>
      <c r="J37" s="245">
        <v>0.1999999999999993</v>
      </c>
      <c r="K37" s="649"/>
      <c r="L37" s="649">
        <v>16.3</v>
      </c>
      <c r="M37" s="645">
        <v>16.5</v>
      </c>
      <c r="N37" s="649">
        <v>0.1999999999999993</v>
      </c>
      <c r="O37" s="294"/>
      <c r="P37" s="293"/>
    </row>
    <row r="38" spans="2:16" ht="14.25">
      <c r="B38" s="5" t="s">
        <v>304</v>
      </c>
      <c r="D38" s="218">
        <v>7.7</v>
      </c>
      <c r="E38" s="218">
        <v>7.8</v>
      </c>
      <c r="F38" s="218">
        <v>7.7</v>
      </c>
      <c r="G38" s="218">
        <v>7.9</v>
      </c>
      <c r="H38" s="650">
        <v>7.9</v>
      </c>
      <c r="I38" s="218">
        <v>0</v>
      </c>
      <c r="J38" s="245">
        <v>0.20000000000000018</v>
      </c>
      <c r="K38" s="649"/>
      <c r="L38" s="649">
        <v>7.7</v>
      </c>
      <c r="M38" s="645">
        <v>7.9</v>
      </c>
      <c r="N38" s="649">
        <v>0.20000000000000018</v>
      </c>
      <c r="O38" s="19"/>
      <c r="P38" s="19"/>
    </row>
    <row r="39" spans="2:16" ht="28.5">
      <c r="B39" s="469" t="s">
        <v>338</v>
      </c>
      <c r="D39" s="99">
        <v>116</v>
      </c>
      <c r="E39" s="99">
        <v>115</v>
      </c>
      <c r="F39" s="99">
        <v>133</v>
      </c>
      <c r="G39" s="99">
        <v>138</v>
      </c>
      <c r="H39" s="269">
        <v>150</v>
      </c>
      <c r="I39" s="99">
        <v>17</v>
      </c>
      <c r="J39" s="223">
        <v>34</v>
      </c>
      <c r="K39" s="651"/>
      <c r="L39" s="651">
        <v>118</v>
      </c>
      <c r="M39" s="269">
        <v>144</v>
      </c>
      <c r="N39" s="651">
        <v>26</v>
      </c>
      <c r="O39" s="19"/>
      <c r="P39" s="19"/>
    </row>
    <row r="40" spans="4:16" ht="14.25">
      <c r="D40" s="99"/>
      <c r="E40" s="99"/>
      <c r="F40" s="99"/>
      <c r="G40" s="99"/>
      <c r="H40" s="269"/>
      <c r="I40" s="649"/>
      <c r="J40" s="649"/>
      <c r="K40" s="649"/>
      <c r="L40" s="649"/>
      <c r="M40" s="269"/>
      <c r="N40" s="649"/>
      <c r="O40" s="19"/>
      <c r="P40" s="19"/>
    </row>
    <row r="41" spans="4:16" ht="14.25">
      <c r="D41" s="99"/>
      <c r="E41" s="99"/>
      <c r="F41" s="99"/>
      <c r="G41" s="99"/>
      <c r="H41" s="289"/>
      <c r="I41" s="233"/>
      <c r="J41" s="233"/>
      <c r="K41" s="233"/>
      <c r="L41" s="233"/>
      <c r="M41" s="289"/>
      <c r="N41" s="99"/>
      <c r="O41" s="19"/>
      <c r="P41" s="19"/>
    </row>
    <row r="42" spans="2:14" ht="14.25">
      <c r="B42" s="5" t="s">
        <v>423</v>
      </c>
      <c r="D42" s="99"/>
      <c r="E42" s="99"/>
      <c r="F42" s="99"/>
      <c r="G42" s="99"/>
      <c r="H42" s="289"/>
      <c r="I42" s="99"/>
      <c r="J42" s="99"/>
      <c r="K42" s="99"/>
      <c r="L42" s="99"/>
      <c r="M42" s="289"/>
      <c r="N42" s="99"/>
    </row>
    <row r="43" spans="4:13" ht="14.25">
      <c r="D43" s="120"/>
      <c r="E43" s="120"/>
      <c r="F43" s="120"/>
      <c r="G43" s="120"/>
      <c r="H43" s="289"/>
      <c r="M43" s="289"/>
    </row>
    <row r="44" spans="4:13" ht="14.25">
      <c r="D44" s="120"/>
      <c r="E44" s="120"/>
      <c r="F44" s="120"/>
      <c r="G44" s="120"/>
      <c r="H44" s="246"/>
      <c r="M44" s="246"/>
    </row>
    <row r="45" spans="4:13" ht="14.25">
      <c r="D45" s="120"/>
      <c r="E45" s="120"/>
      <c r="F45" s="120"/>
      <c r="G45" s="120"/>
      <c r="H45" s="246"/>
      <c r="M45" s="246"/>
    </row>
    <row r="46" spans="8:13" ht="14.25">
      <c r="H46" s="246"/>
      <c r="M46" s="246"/>
    </row>
    <row r="47" spans="8:13" ht="14.25">
      <c r="H47" s="246"/>
      <c r="M47" s="246"/>
    </row>
    <row r="48" spans="8:13" ht="14.25">
      <c r="H48" s="246"/>
      <c r="M48" s="246"/>
    </row>
    <row r="49" spans="8:13" ht="14.25">
      <c r="H49" s="246"/>
      <c r="M49" s="246"/>
    </row>
    <row r="50" spans="8:13" ht="14.25">
      <c r="H50" s="246"/>
      <c r="M50" s="246"/>
    </row>
    <row r="51" spans="8:13" ht="14.25">
      <c r="H51" s="246"/>
      <c r="M51" s="246"/>
    </row>
    <row r="52" spans="8:13" ht="14.25">
      <c r="H52" s="246"/>
      <c r="M52" s="246"/>
    </row>
    <row r="53" spans="8:13" ht="14.25">
      <c r="H53" s="246"/>
      <c r="M53" s="246"/>
    </row>
    <row r="54" spans="8:13" ht="14.25">
      <c r="H54" s="246"/>
      <c r="M54" s="246"/>
    </row>
    <row r="55" spans="8:13" ht="14.25">
      <c r="H55" s="246"/>
      <c r="M55" s="246"/>
    </row>
    <row r="56" spans="8:13" ht="14.25">
      <c r="H56" s="246"/>
      <c r="M56" s="246"/>
    </row>
    <row r="57" spans="8:13" ht="14.25">
      <c r="H57" s="246"/>
      <c r="M57" s="246"/>
    </row>
    <row r="58" spans="8:13" ht="14.25">
      <c r="H58" s="246"/>
      <c r="M58" s="246"/>
    </row>
    <row r="59" spans="8:13" ht="14.25">
      <c r="H59" s="246"/>
      <c r="M59" s="246"/>
    </row>
    <row r="60" spans="8:13" ht="14.25">
      <c r="H60" s="246"/>
      <c r="M60" s="246"/>
    </row>
    <row r="61" spans="8:13" ht="14.25">
      <c r="H61" s="246"/>
      <c r="M61" s="246"/>
    </row>
    <row r="62" spans="8:13" ht="14.25">
      <c r="H62" s="246"/>
      <c r="M62" s="246"/>
    </row>
    <row r="63" spans="8:13" ht="14.25">
      <c r="H63" s="246"/>
      <c r="M63" s="246"/>
    </row>
    <row r="64" spans="8:13" ht="14.25">
      <c r="H64" s="246"/>
      <c r="M64" s="246"/>
    </row>
    <row r="65" spans="8:13" ht="14.25">
      <c r="H65" s="246"/>
      <c r="M65" s="246"/>
    </row>
    <row r="66" spans="8:13" ht="14.25">
      <c r="H66" s="246"/>
      <c r="M66" s="246"/>
    </row>
    <row r="67" spans="8:13" ht="14.25">
      <c r="H67" s="246"/>
      <c r="M67" s="246"/>
    </row>
    <row r="68" spans="8:13" ht="14.25">
      <c r="H68" s="246"/>
      <c r="M68" s="246"/>
    </row>
    <row r="69" spans="8:13" ht="14.25">
      <c r="H69" s="246"/>
      <c r="M69" s="246"/>
    </row>
    <row r="70" spans="8:13" ht="14.25">
      <c r="H70" s="246"/>
      <c r="M70" s="246"/>
    </row>
    <row r="71" spans="8:13" ht="14.25">
      <c r="H71" s="246"/>
      <c r="M71" s="246"/>
    </row>
    <row r="72" spans="8:13" ht="14.25">
      <c r="H72" s="246"/>
      <c r="M72" s="246"/>
    </row>
    <row r="73" spans="8:13" ht="14.25">
      <c r="H73" s="246"/>
      <c r="M73" s="246"/>
    </row>
    <row r="74" spans="8:13" ht="14.25">
      <c r="H74" s="246"/>
      <c r="M74" s="246"/>
    </row>
    <row r="75" spans="8:13" ht="14.25">
      <c r="H75" s="246"/>
      <c r="M75" s="246"/>
    </row>
    <row r="76" spans="8:13" ht="14.25">
      <c r="H76" s="246"/>
      <c r="M76" s="246"/>
    </row>
    <row r="77" spans="8:13" ht="14.25">
      <c r="H77" s="246"/>
      <c r="M77" s="246"/>
    </row>
    <row r="78" spans="8:13" ht="14.25">
      <c r="H78" s="246"/>
      <c r="M78" s="246"/>
    </row>
    <row r="79" spans="8:13" ht="14.25">
      <c r="H79" s="246"/>
      <c r="M79" s="246"/>
    </row>
    <row r="80" spans="8:13" ht="14.25">
      <c r="H80" s="246"/>
      <c r="M80" s="246"/>
    </row>
    <row r="81" spans="8:13" ht="14.25">
      <c r="H81" s="246"/>
      <c r="M81" s="246"/>
    </row>
    <row r="82" spans="8:13" ht="14.25">
      <c r="H82" s="246"/>
      <c r="M82" s="246"/>
    </row>
    <row r="83" spans="8:13" ht="14.25">
      <c r="H83" s="246"/>
      <c r="M83" s="246"/>
    </row>
    <row r="84" spans="8:13" ht="14.25">
      <c r="H84" s="246"/>
      <c r="M84" s="246"/>
    </row>
    <row r="85" spans="8:13" ht="14.25">
      <c r="H85" s="246"/>
      <c r="M85" s="246"/>
    </row>
    <row r="86" spans="8:13" ht="14.25">
      <c r="H86" s="246"/>
      <c r="M86" s="246"/>
    </row>
    <row r="87" spans="8:13" ht="14.25">
      <c r="H87" s="246"/>
      <c r="M87" s="246"/>
    </row>
    <row r="88" spans="8:13" ht="14.25">
      <c r="H88" s="246"/>
      <c r="M88" s="246"/>
    </row>
    <row r="89" spans="8:13" ht="14.25">
      <c r="H89" s="246"/>
      <c r="M89" s="246"/>
    </row>
    <row r="90" spans="8:13" ht="14.25">
      <c r="H90" s="246"/>
      <c r="M90" s="246"/>
    </row>
    <row r="91" spans="8:13" ht="14.25">
      <c r="H91" s="246"/>
      <c r="M91" s="246"/>
    </row>
    <row r="92" spans="8:13" ht="14.25">
      <c r="H92" s="246"/>
      <c r="M92" s="246"/>
    </row>
    <row r="93" spans="8:13" ht="14.25">
      <c r="H93" s="246"/>
      <c r="M93" s="246"/>
    </row>
    <row r="94" spans="8:13" ht="14.25">
      <c r="H94" s="246"/>
      <c r="M94" s="246"/>
    </row>
    <row r="95" spans="8:13" ht="14.25">
      <c r="H95" s="246"/>
      <c r="M95" s="246"/>
    </row>
    <row r="96" spans="8:13" ht="14.25">
      <c r="H96" s="246"/>
      <c r="M96" s="246"/>
    </row>
    <row r="97" spans="8:13" ht="14.25">
      <c r="H97" s="246"/>
      <c r="M97" s="246"/>
    </row>
    <row r="98" spans="8:13" ht="14.25">
      <c r="H98" s="246"/>
      <c r="M98" s="246"/>
    </row>
    <row r="99" spans="8:13" ht="14.25">
      <c r="H99" s="246"/>
      <c r="M99" s="246"/>
    </row>
    <row r="100" spans="8:13" ht="14.25">
      <c r="H100" s="246"/>
      <c r="M100" s="246"/>
    </row>
    <row r="101" spans="8:13" ht="14.25">
      <c r="H101" s="246"/>
      <c r="M101" s="246"/>
    </row>
    <row r="102" spans="8:13" ht="14.25">
      <c r="H102" s="246"/>
      <c r="M102" s="246"/>
    </row>
    <row r="103" spans="8:13" ht="14.25">
      <c r="H103" s="246"/>
      <c r="M103" s="246"/>
    </row>
    <row r="104" spans="8:13" ht="14.25">
      <c r="H104" s="246"/>
      <c r="M104" s="246"/>
    </row>
    <row r="105" spans="8:13" ht="14.25">
      <c r="H105" s="246"/>
      <c r="M105" s="246"/>
    </row>
    <row r="106" spans="8:13" ht="14.25">
      <c r="H106" s="246"/>
      <c r="M106" s="246"/>
    </row>
    <row r="107" spans="8:13" ht="14.25">
      <c r="H107" s="246"/>
      <c r="M107" s="246"/>
    </row>
    <row r="108" spans="8:13" ht="14.25">
      <c r="H108" s="246"/>
      <c r="M108" s="246"/>
    </row>
    <row r="109" spans="8:13" ht="14.25">
      <c r="H109" s="246"/>
      <c r="M109" s="246"/>
    </row>
    <row r="110" spans="8:13" ht="14.25">
      <c r="H110" s="246"/>
      <c r="M110" s="246"/>
    </row>
    <row r="111" spans="8:13" ht="14.25">
      <c r="H111" s="246"/>
      <c r="M111" s="246"/>
    </row>
    <row r="112" spans="8:13" ht="14.25">
      <c r="H112" s="246"/>
      <c r="M112" s="246"/>
    </row>
    <row r="113" spans="8:13" ht="14.25">
      <c r="H113" s="246"/>
      <c r="M113" s="246"/>
    </row>
    <row r="114" spans="8:13" ht="14.25">
      <c r="H114" s="246"/>
      <c r="M114" s="246"/>
    </row>
    <row r="115" spans="8:13" ht="14.25">
      <c r="H115" s="246"/>
      <c r="M115" s="246"/>
    </row>
    <row r="116" spans="8:13" ht="14.25">
      <c r="H116" s="246"/>
      <c r="M116" s="246"/>
    </row>
    <row r="117" spans="8:13" ht="14.25">
      <c r="H117" s="246"/>
      <c r="M117" s="246"/>
    </row>
    <row r="118" spans="8:13" ht="14.25">
      <c r="H118" s="246"/>
      <c r="M118" s="246"/>
    </row>
    <row r="119" spans="8:13" ht="14.25">
      <c r="H119" s="246"/>
      <c r="M119" s="246"/>
    </row>
    <row r="120" spans="8:13" ht="14.25">
      <c r="H120" s="246"/>
      <c r="M120" s="246"/>
    </row>
    <row r="121" spans="8:13" ht="14.25">
      <c r="H121" s="246"/>
      <c r="M121" s="246"/>
    </row>
    <row r="122" spans="8:13" ht="14.25">
      <c r="H122" s="246"/>
      <c r="M122" s="246"/>
    </row>
    <row r="123" spans="8:13" ht="14.25">
      <c r="H123" s="246"/>
      <c r="M123" s="246"/>
    </row>
    <row r="124" spans="8:13" ht="14.25">
      <c r="H124" s="246"/>
      <c r="M124" s="246"/>
    </row>
    <row r="125" spans="8:13" ht="14.25">
      <c r="H125" s="246"/>
      <c r="M125" s="246"/>
    </row>
    <row r="126" spans="8:13" ht="14.25">
      <c r="H126" s="246"/>
      <c r="M126" s="246"/>
    </row>
    <row r="127" spans="8:13" ht="14.25">
      <c r="H127" s="246"/>
      <c r="M127" s="246"/>
    </row>
    <row r="128" spans="8:13" ht="14.25">
      <c r="H128" s="246"/>
      <c r="M128" s="246"/>
    </row>
    <row r="129" spans="8:13" ht="14.25">
      <c r="H129" s="246"/>
      <c r="M129" s="246"/>
    </row>
    <row r="130" spans="8:13" ht="14.25">
      <c r="H130" s="246"/>
      <c r="M130" s="246"/>
    </row>
    <row r="131" spans="8:13" ht="14.25">
      <c r="H131" s="246"/>
      <c r="M131" s="246"/>
    </row>
    <row r="132" spans="8:13" ht="14.25">
      <c r="H132" s="246"/>
      <c r="M132" s="246"/>
    </row>
    <row r="133" spans="8:13" ht="14.25">
      <c r="H133" s="246"/>
      <c r="M133" s="246"/>
    </row>
    <row r="134" spans="8:13" ht="14.25">
      <c r="H134" s="246"/>
      <c r="M134" s="246"/>
    </row>
    <row r="135" spans="8:13" ht="14.25">
      <c r="H135" s="246"/>
      <c r="M135" s="246"/>
    </row>
    <row r="136" spans="8:13" ht="14.25">
      <c r="H136" s="246"/>
      <c r="M136" s="246"/>
    </row>
    <row r="137" spans="8:13" ht="14.25">
      <c r="H137" s="246"/>
      <c r="M137" s="246"/>
    </row>
    <row r="138" spans="8:13" ht="14.25">
      <c r="H138" s="246"/>
      <c r="M138" s="246"/>
    </row>
    <row r="139" spans="8:13" ht="14.25">
      <c r="H139" s="246"/>
      <c r="M139" s="246"/>
    </row>
    <row r="140" spans="8:13" ht="14.25">
      <c r="H140" s="246"/>
      <c r="M140" s="246"/>
    </row>
    <row r="141" spans="8:13" ht="14.25">
      <c r="H141" s="246"/>
      <c r="M141" s="246"/>
    </row>
    <row r="142" spans="8:13" ht="14.25">
      <c r="H142" s="246"/>
      <c r="M142" s="246"/>
    </row>
    <row r="143" spans="8:13" ht="14.25">
      <c r="H143" s="246"/>
      <c r="M143" s="246"/>
    </row>
    <row r="144" spans="8:13" ht="14.25">
      <c r="H144" s="262"/>
      <c r="M144" s="262"/>
    </row>
    <row r="145" spans="8:13" ht="14.25">
      <c r="H145" s="262"/>
      <c r="M145" s="262"/>
    </row>
    <row r="146" spans="8:13" ht="14.25">
      <c r="H146" s="262"/>
      <c r="M146" s="262"/>
    </row>
    <row r="147" spans="8:13" ht="14.25">
      <c r="H147" s="262"/>
      <c r="M147" s="262"/>
    </row>
    <row r="148" spans="8:13" ht="14.25">
      <c r="H148" s="262"/>
      <c r="M148" s="262"/>
    </row>
    <row r="149" spans="8:13" ht="14.25">
      <c r="H149" s="262"/>
      <c r="M149" s="262"/>
    </row>
  </sheetData>
  <sheetProtection/>
  <mergeCells count="1">
    <mergeCell ref="A2:C2"/>
  </mergeCells>
  <hyperlinks>
    <hyperlink ref="A2" location="Index!A1" display="Back to Index"/>
  </hyperlinks>
  <printOptions gridLines="1"/>
  <pageMargins left="0.7086614173228347" right="0.2362204724409449" top="0.984251968503937" bottom="0.984251968503937" header="0.5118110236220472" footer="0.5118110236220472"/>
  <pageSetup fitToHeight="1" fitToWidth="1" horizontalDpi="600" verticalDpi="600" orientation="landscape" paperSize="9" scale="76" r:id="rId1"/>
  <headerFooter alignWithMargins="0">
    <oddFooter>&amp;L&amp;D &amp;T&amp;R&amp;F&amp;A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147"/>
  <sheetViews>
    <sheetView zoomScale="80" zoomScaleNormal="80" zoomScalePageLayoutView="0" workbookViewId="0" topLeftCell="A1">
      <pane xSplit="3" ySplit="3" topLeftCell="D4" activePane="bottomRight" state="frozen"/>
      <selection pane="topLeft" activeCell="Q1" sqref="Q1:Q16384"/>
      <selection pane="topRight" activeCell="Q1" sqref="Q1:Q16384"/>
      <selection pane="bottomLeft" activeCell="Q1" sqref="Q1:Q16384"/>
      <selection pane="bottomRight" activeCell="O28" sqref="O28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2.28125" style="5" customWidth="1"/>
    <col min="4" max="7" width="9.28125" style="99" customWidth="1"/>
    <col min="8" max="8" width="9.28125" style="100" customWidth="1"/>
    <col min="9" max="9" width="8.421875" style="99" customWidth="1"/>
    <col min="10" max="12" width="8.28125" style="99" customWidth="1"/>
    <col min="13" max="13" width="9.28125" style="100" customWidth="1"/>
    <col min="14" max="14" width="8.28125" style="99" customWidth="1"/>
    <col min="15" max="16384" width="9.140625" style="19" customWidth="1"/>
  </cols>
  <sheetData>
    <row r="1" spans="1:14" s="39" customFormat="1" ht="20.25">
      <c r="A1" s="38" t="s">
        <v>26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s="41" customFormat="1" ht="45">
      <c r="A2" s="744" t="s">
        <v>58</v>
      </c>
      <c r="B2" s="744"/>
      <c r="C2" s="744"/>
      <c r="D2" s="186" t="s">
        <v>339</v>
      </c>
      <c r="E2" s="186" t="s">
        <v>356</v>
      </c>
      <c r="F2" s="186" t="s">
        <v>364</v>
      </c>
      <c r="G2" s="186" t="s">
        <v>373</v>
      </c>
      <c r="H2" s="370" t="s">
        <v>398</v>
      </c>
      <c r="I2" s="186" t="s">
        <v>400</v>
      </c>
      <c r="J2" s="186" t="s">
        <v>401</v>
      </c>
      <c r="K2" s="186"/>
      <c r="L2" s="186" t="s">
        <v>396</v>
      </c>
      <c r="M2" s="370" t="s">
        <v>397</v>
      </c>
      <c r="N2" s="186" t="s">
        <v>399</v>
      </c>
    </row>
    <row r="3" spans="1:14" s="23" customFormat="1" ht="6" customHeight="1">
      <c r="A3" s="44"/>
      <c r="B3" s="29"/>
      <c r="D3" s="209"/>
      <c r="E3" s="209"/>
      <c r="F3" s="209"/>
      <c r="G3" s="209"/>
      <c r="H3" s="249"/>
      <c r="I3" s="16"/>
      <c r="J3" s="16"/>
      <c r="K3" s="16"/>
      <c r="L3" s="16"/>
      <c r="M3" s="249"/>
      <c r="N3" s="16"/>
    </row>
    <row r="4" spans="1:14" s="23" customFormat="1" ht="14.25" customHeight="1">
      <c r="A4" s="44" t="s">
        <v>392</v>
      </c>
      <c r="B4" s="29"/>
      <c r="D4" s="209"/>
      <c r="E4" s="209"/>
      <c r="F4" s="209"/>
      <c r="G4" s="16"/>
      <c r="H4" s="102"/>
      <c r="I4" s="16"/>
      <c r="J4" s="16"/>
      <c r="K4" s="16"/>
      <c r="L4" s="16"/>
      <c r="M4" s="263"/>
      <c r="N4" s="16"/>
    </row>
    <row r="5" spans="2:14" ht="14.25">
      <c r="B5" s="35" t="s">
        <v>2</v>
      </c>
      <c r="D5" s="99">
        <v>147</v>
      </c>
      <c r="E5" s="99">
        <v>109</v>
      </c>
      <c r="F5" s="99">
        <v>68</v>
      </c>
      <c r="G5" s="99">
        <v>139</v>
      </c>
      <c r="H5" s="100">
        <v>146</v>
      </c>
      <c r="I5" s="99">
        <v>5.035971223021574</v>
      </c>
      <c r="J5" s="99">
        <v>-0.6802721088435382</v>
      </c>
      <c r="L5" s="99">
        <v>348</v>
      </c>
      <c r="M5" s="100">
        <v>285</v>
      </c>
      <c r="N5" s="99">
        <v>-18.103448275862068</v>
      </c>
    </row>
    <row r="6" spans="2:14" ht="14.25">
      <c r="B6" s="35" t="s">
        <v>22</v>
      </c>
      <c r="D6" s="99">
        <v>91</v>
      </c>
      <c r="E6" s="99">
        <v>117</v>
      </c>
      <c r="F6" s="99">
        <v>108</v>
      </c>
      <c r="G6" s="99">
        <v>82</v>
      </c>
      <c r="H6" s="100">
        <v>82</v>
      </c>
      <c r="I6" s="99">
        <v>0</v>
      </c>
      <c r="J6" s="99">
        <v>-9.890109890109889</v>
      </c>
      <c r="L6" s="99">
        <v>115</v>
      </c>
      <c r="M6" s="100">
        <v>164</v>
      </c>
      <c r="N6" s="99">
        <v>42.608695652173914</v>
      </c>
    </row>
    <row r="7" spans="2:14" ht="14.25">
      <c r="B7" s="35" t="s">
        <v>3</v>
      </c>
      <c r="D7" s="99">
        <v>238</v>
      </c>
      <c r="E7" s="99">
        <v>226</v>
      </c>
      <c r="F7" s="99">
        <v>176</v>
      </c>
      <c r="G7" s="99">
        <v>221</v>
      </c>
      <c r="H7" s="100">
        <v>228</v>
      </c>
      <c r="I7" s="99">
        <v>3.167420814479649</v>
      </c>
      <c r="J7" s="99">
        <v>-4.201680672268903</v>
      </c>
      <c r="L7" s="99">
        <v>463</v>
      </c>
      <c r="M7" s="100">
        <v>449</v>
      </c>
      <c r="N7" s="99">
        <v>-3.0237580993520474</v>
      </c>
    </row>
    <row r="8" spans="2:14" ht="14.25">
      <c r="B8" s="35" t="s">
        <v>0</v>
      </c>
      <c r="D8" s="99">
        <v>125</v>
      </c>
      <c r="E8" s="99">
        <v>50</v>
      </c>
      <c r="F8" s="99">
        <v>-38</v>
      </c>
      <c r="G8" s="99">
        <v>95</v>
      </c>
      <c r="H8" s="100">
        <v>63</v>
      </c>
      <c r="I8" s="99">
        <v>-33.684210526315795</v>
      </c>
      <c r="J8" s="99">
        <v>-49.6</v>
      </c>
      <c r="L8" s="99">
        <v>275</v>
      </c>
      <c r="M8" s="100">
        <v>158</v>
      </c>
      <c r="N8" s="99">
        <v>-42.54545454545454</v>
      </c>
    </row>
    <row r="9" spans="2:14" ht="14.25">
      <c r="B9" s="35" t="s">
        <v>5</v>
      </c>
      <c r="D9" s="99">
        <v>-290</v>
      </c>
      <c r="E9" s="99">
        <v>164</v>
      </c>
      <c r="F9" s="99">
        <v>-77</v>
      </c>
      <c r="G9" s="99">
        <v>32</v>
      </c>
      <c r="H9" s="100">
        <v>-74</v>
      </c>
      <c r="I9" s="99" t="s">
        <v>310</v>
      </c>
      <c r="J9" s="99">
        <v>74.48275862068965</v>
      </c>
      <c r="L9" s="99">
        <v>-281</v>
      </c>
      <c r="M9" s="100">
        <v>-42</v>
      </c>
      <c r="N9" s="99">
        <v>85.05338078291815</v>
      </c>
    </row>
    <row r="10" spans="2:14" ht="14.25">
      <c r="B10" s="36" t="s">
        <v>6</v>
      </c>
      <c r="D10" s="99">
        <v>403</v>
      </c>
      <c r="E10" s="99">
        <v>12</v>
      </c>
      <c r="F10" s="99">
        <v>291</v>
      </c>
      <c r="G10" s="99">
        <v>94</v>
      </c>
      <c r="H10" s="100">
        <v>239</v>
      </c>
      <c r="I10" s="99" t="s">
        <v>431</v>
      </c>
      <c r="J10" s="99">
        <v>-40.69478908188585</v>
      </c>
      <c r="L10" s="99">
        <v>469</v>
      </c>
      <c r="M10" s="100">
        <v>333</v>
      </c>
      <c r="N10" s="99">
        <v>-28.997867803837952</v>
      </c>
    </row>
    <row r="11" spans="4:6" ht="14.25">
      <c r="D11" s="119"/>
      <c r="E11" s="119"/>
      <c r="F11" s="119"/>
    </row>
    <row r="12" spans="1:14" s="23" customFormat="1" ht="14.25" customHeight="1">
      <c r="A12" s="44" t="s">
        <v>81</v>
      </c>
      <c r="B12" s="29"/>
      <c r="D12" s="123"/>
      <c r="E12" s="123"/>
      <c r="F12" s="123"/>
      <c r="G12" s="123"/>
      <c r="H12" s="288"/>
      <c r="I12" s="369"/>
      <c r="J12" s="345"/>
      <c r="K12" s="434"/>
      <c r="L12" s="434"/>
      <c r="M12" s="288"/>
      <c r="N12" s="369"/>
    </row>
    <row r="13" spans="2:18" ht="14.25">
      <c r="B13" s="85" t="s">
        <v>284</v>
      </c>
      <c r="D13" s="99">
        <v>43019</v>
      </c>
      <c r="E13" s="99">
        <v>45445</v>
      </c>
      <c r="F13" s="99">
        <v>45418</v>
      </c>
      <c r="G13" s="99">
        <v>44681</v>
      </c>
      <c r="H13" s="100">
        <v>45462</v>
      </c>
      <c r="I13" s="99">
        <v>1.747946554463864</v>
      </c>
      <c r="J13" s="99">
        <v>5.6788860735953905</v>
      </c>
      <c r="L13" s="99">
        <v>43019</v>
      </c>
      <c r="M13" s="100">
        <v>45462</v>
      </c>
      <c r="N13" s="99">
        <v>5.6788860735953905</v>
      </c>
      <c r="O13" s="546"/>
      <c r="P13" s="546"/>
      <c r="Q13" s="539"/>
      <c r="R13" s="384"/>
    </row>
    <row r="14" spans="2:18" ht="14.25">
      <c r="B14" s="35" t="s">
        <v>8</v>
      </c>
      <c r="D14" s="99">
        <v>37933</v>
      </c>
      <c r="E14" s="99">
        <v>34774</v>
      </c>
      <c r="F14" s="99">
        <v>31779</v>
      </c>
      <c r="G14" s="99">
        <v>36060</v>
      </c>
      <c r="H14" s="100">
        <v>41705</v>
      </c>
      <c r="I14" s="99">
        <v>15.654464780920696</v>
      </c>
      <c r="J14" s="99">
        <v>9.94384836422113</v>
      </c>
      <c r="L14" s="99">
        <v>37933</v>
      </c>
      <c r="M14" s="100">
        <v>41705</v>
      </c>
      <c r="N14" s="99">
        <v>9.94384836422113</v>
      </c>
      <c r="O14" s="546"/>
      <c r="P14" s="546"/>
      <c r="Q14" s="539"/>
      <c r="R14" s="384"/>
    </row>
    <row r="15" spans="2:18" ht="14.25">
      <c r="B15" s="35" t="s">
        <v>51</v>
      </c>
      <c r="D15" s="99">
        <v>17</v>
      </c>
      <c r="E15" s="99">
        <v>40</v>
      </c>
      <c r="F15" s="99">
        <v>83</v>
      </c>
      <c r="G15" s="99">
        <v>49</v>
      </c>
      <c r="H15" s="100">
        <v>51</v>
      </c>
      <c r="I15" s="99">
        <v>4.081632653061229</v>
      </c>
      <c r="J15" s="99" t="s">
        <v>431</v>
      </c>
      <c r="L15" s="99">
        <v>75</v>
      </c>
      <c r="M15" s="100">
        <v>100</v>
      </c>
      <c r="N15" s="99">
        <v>33.33333333333333</v>
      </c>
      <c r="O15" s="546"/>
      <c r="P15" s="546"/>
      <c r="Q15" s="539"/>
      <c r="R15" s="384"/>
    </row>
    <row r="16" spans="2:18" ht="14.25">
      <c r="B16" s="35" t="s">
        <v>52</v>
      </c>
      <c r="D16" s="99">
        <v>54</v>
      </c>
      <c r="E16" s="99">
        <v>52</v>
      </c>
      <c r="F16" s="99">
        <v>53</v>
      </c>
      <c r="G16" s="99">
        <v>56</v>
      </c>
      <c r="H16" s="100">
        <v>58</v>
      </c>
      <c r="I16" s="111">
        <v>3.571428571428581</v>
      </c>
      <c r="J16" s="111">
        <v>7.407407407407418</v>
      </c>
      <c r="L16" s="99">
        <v>107</v>
      </c>
      <c r="M16" s="100">
        <v>114</v>
      </c>
      <c r="N16" s="99">
        <v>6.542056074766345</v>
      </c>
      <c r="O16" s="546"/>
      <c r="P16" s="546"/>
      <c r="Q16" s="539"/>
      <c r="R16" s="384"/>
    </row>
    <row r="17" ht="14.25">
      <c r="P17" s="384"/>
    </row>
    <row r="19" spans="2:7" ht="14.25">
      <c r="B19" s="19" t="s">
        <v>391</v>
      </c>
      <c r="D19" s="210"/>
      <c r="E19" s="210"/>
      <c r="F19" s="210"/>
      <c r="G19" s="210"/>
    </row>
    <row r="20" spans="4:7" ht="14.25">
      <c r="D20" s="210"/>
      <c r="E20" s="210"/>
      <c r="F20" s="210"/>
      <c r="G20" s="210"/>
    </row>
    <row r="21" spans="4:13" ht="14.25">
      <c r="D21" s="210"/>
      <c r="E21" s="210"/>
      <c r="F21" s="210"/>
      <c r="G21" s="210"/>
      <c r="H21" s="246"/>
      <c r="M21" s="246"/>
    </row>
    <row r="22" spans="4:13" ht="14.25">
      <c r="D22" s="210"/>
      <c r="E22" s="210"/>
      <c r="F22" s="210"/>
      <c r="G22" s="210"/>
      <c r="H22" s="246"/>
      <c r="M22" s="246"/>
    </row>
    <row r="23" spans="4:13" ht="14.25">
      <c r="D23" s="210"/>
      <c r="E23" s="210"/>
      <c r="F23" s="210"/>
      <c r="G23" s="210"/>
      <c r="H23" s="246"/>
      <c r="M23" s="246"/>
    </row>
    <row r="24" spans="8:13" ht="14.25">
      <c r="H24" s="246"/>
      <c r="M24" s="246"/>
    </row>
    <row r="25" spans="8:13" ht="14.25">
      <c r="H25" s="246"/>
      <c r="M25" s="246"/>
    </row>
    <row r="26" spans="8:13" ht="14.25">
      <c r="H26" s="246"/>
      <c r="M26" s="246"/>
    </row>
    <row r="27" spans="8:13" ht="14.25">
      <c r="H27" s="246"/>
      <c r="M27" s="246"/>
    </row>
    <row r="28" spans="8:13" ht="14.25">
      <c r="H28" s="246"/>
      <c r="M28" s="246"/>
    </row>
    <row r="29" spans="8:13" ht="14.25">
      <c r="H29" s="246"/>
      <c r="M29" s="246"/>
    </row>
    <row r="30" spans="8:13" ht="14.25">
      <c r="H30" s="246"/>
      <c r="M30" s="246"/>
    </row>
    <row r="31" spans="8:13" ht="14.25">
      <c r="H31" s="246"/>
      <c r="M31" s="246"/>
    </row>
    <row r="32" spans="8:13" ht="14.25">
      <c r="H32" s="246"/>
      <c r="M32" s="246"/>
    </row>
    <row r="33" spans="8:13" ht="14.25">
      <c r="H33" s="246"/>
      <c r="M33" s="246"/>
    </row>
    <row r="34" spans="8:13" ht="14.25">
      <c r="H34" s="246"/>
      <c r="M34" s="246"/>
    </row>
    <row r="35" spans="8:13" ht="14.25">
      <c r="H35" s="246"/>
      <c r="M35" s="246"/>
    </row>
    <row r="36" spans="8:13" ht="14.25">
      <c r="H36" s="246"/>
      <c r="M36" s="246"/>
    </row>
    <row r="37" spans="8:13" ht="14.25">
      <c r="H37" s="246"/>
      <c r="M37" s="246"/>
    </row>
    <row r="38" spans="8:13" ht="14.25">
      <c r="H38" s="246"/>
      <c r="M38" s="246"/>
    </row>
    <row r="39" spans="8:13" ht="14.25">
      <c r="H39" s="246"/>
      <c r="M39" s="246"/>
    </row>
    <row r="40" spans="8:13" ht="14.25">
      <c r="H40" s="246"/>
      <c r="M40" s="246"/>
    </row>
    <row r="41" spans="8:13" ht="14.25">
      <c r="H41" s="246"/>
      <c r="M41" s="246"/>
    </row>
    <row r="42" spans="8:13" ht="14.25">
      <c r="H42" s="246"/>
      <c r="M42" s="246"/>
    </row>
    <row r="43" spans="8:13" ht="14.25">
      <c r="H43" s="246"/>
      <c r="M43" s="246"/>
    </row>
    <row r="44" spans="8:13" ht="14.25">
      <c r="H44" s="246"/>
      <c r="M44" s="246"/>
    </row>
    <row r="45" spans="8:13" ht="14.25">
      <c r="H45" s="246"/>
      <c r="M45" s="246"/>
    </row>
    <row r="46" spans="8:13" ht="14.25">
      <c r="H46" s="246"/>
      <c r="M46" s="246"/>
    </row>
    <row r="47" spans="8:13" ht="14.25">
      <c r="H47" s="246"/>
      <c r="M47" s="246"/>
    </row>
    <row r="48" spans="8:13" ht="14.25">
      <c r="H48" s="246"/>
      <c r="M48" s="246"/>
    </row>
    <row r="49" spans="8:13" ht="14.25">
      <c r="H49" s="246"/>
      <c r="M49" s="246"/>
    </row>
    <row r="50" spans="8:13" ht="14.25">
      <c r="H50" s="246"/>
      <c r="M50" s="246"/>
    </row>
    <row r="51" spans="8:13" ht="14.25">
      <c r="H51" s="246"/>
      <c r="M51" s="246"/>
    </row>
    <row r="52" spans="8:13" ht="14.25">
      <c r="H52" s="246"/>
      <c r="M52" s="246"/>
    </row>
    <row r="53" spans="8:13" ht="14.25">
      <c r="H53" s="246"/>
      <c r="M53" s="246"/>
    </row>
    <row r="54" spans="8:13" ht="14.25">
      <c r="H54" s="246"/>
      <c r="M54" s="246"/>
    </row>
    <row r="55" spans="8:13" ht="14.25">
      <c r="H55" s="246"/>
      <c r="M55" s="246"/>
    </row>
    <row r="56" spans="8:13" ht="14.25">
      <c r="H56" s="246"/>
      <c r="M56" s="246"/>
    </row>
    <row r="57" spans="8:13" ht="14.25">
      <c r="H57" s="246"/>
      <c r="M57" s="246"/>
    </row>
    <row r="58" spans="8:13" ht="14.25">
      <c r="H58" s="246"/>
      <c r="M58" s="246"/>
    </row>
    <row r="59" spans="8:13" ht="14.25">
      <c r="H59" s="246"/>
      <c r="M59" s="246"/>
    </row>
    <row r="60" spans="8:13" ht="14.25">
      <c r="H60" s="246"/>
      <c r="M60" s="246"/>
    </row>
    <row r="61" spans="8:13" ht="14.25">
      <c r="H61" s="246"/>
      <c r="M61" s="246"/>
    </row>
    <row r="62" spans="8:13" ht="14.25">
      <c r="H62" s="246"/>
      <c r="M62" s="246"/>
    </row>
    <row r="63" spans="8:13" ht="14.25">
      <c r="H63" s="246"/>
      <c r="M63" s="246"/>
    </row>
    <row r="64" spans="8:13" ht="14.25">
      <c r="H64" s="246"/>
      <c r="M64" s="246"/>
    </row>
    <row r="65" spans="8:13" ht="14.25">
      <c r="H65" s="246"/>
      <c r="M65" s="246"/>
    </row>
    <row r="66" spans="8:13" ht="14.25">
      <c r="H66" s="246"/>
      <c r="M66" s="246"/>
    </row>
    <row r="67" spans="8:13" ht="14.25">
      <c r="H67" s="246"/>
      <c r="M67" s="246"/>
    </row>
    <row r="68" spans="8:13" ht="14.25">
      <c r="H68" s="246"/>
      <c r="M68" s="246"/>
    </row>
    <row r="69" spans="8:13" ht="14.25">
      <c r="H69" s="246"/>
      <c r="M69" s="246"/>
    </row>
    <row r="70" spans="8:13" ht="14.25">
      <c r="H70" s="246"/>
      <c r="M70" s="246"/>
    </row>
    <row r="71" spans="8:13" ht="14.25">
      <c r="H71" s="246"/>
      <c r="M71" s="246"/>
    </row>
    <row r="72" spans="8:13" ht="14.25">
      <c r="H72" s="246"/>
      <c r="M72" s="246"/>
    </row>
    <row r="73" spans="8:13" ht="14.25">
      <c r="H73" s="246"/>
      <c r="M73" s="246"/>
    </row>
    <row r="74" spans="8:13" ht="14.25">
      <c r="H74" s="246"/>
      <c r="M74" s="246"/>
    </row>
    <row r="75" spans="8:13" ht="14.25">
      <c r="H75" s="246"/>
      <c r="M75" s="246"/>
    </row>
    <row r="76" spans="8:13" ht="14.25">
      <c r="H76" s="246"/>
      <c r="M76" s="246"/>
    </row>
    <row r="77" spans="8:13" ht="14.25">
      <c r="H77" s="246"/>
      <c r="M77" s="246"/>
    </row>
    <row r="78" spans="8:13" ht="14.25">
      <c r="H78" s="246"/>
      <c r="M78" s="246"/>
    </row>
    <row r="79" spans="8:13" ht="14.25">
      <c r="H79" s="246"/>
      <c r="M79" s="246"/>
    </row>
    <row r="80" spans="8:13" ht="14.25">
      <c r="H80" s="246"/>
      <c r="M80" s="246"/>
    </row>
    <row r="81" spans="8:13" ht="14.25">
      <c r="H81" s="246"/>
      <c r="M81" s="246"/>
    </row>
    <row r="82" spans="8:13" ht="14.25">
      <c r="H82" s="246"/>
      <c r="M82" s="246"/>
    </row>
    <row r="83" spans="8:13" ht="14.25">
      <c r="H83" s="246"/>
      <c r="M83" s="246"/>
    </row>
    <row r="84" spans="8:13" ht="14.25">
      <c r="H84" s="246"/>
      <c r="M84" s="246"/>
    </row>
    <row r="85" spans="8:13" ht="14.25">
      <c r="H85" s="246"/>
      <c r="M85" s="246"/>
    </row>
    <row r="86" spans="8:13" ht="14.25">
      <c r="H86" s="246"/>
      <c r="M86" s="246"/>
    </row>
    <row r="87" spans="8:13" ht="14.25">
      <c r="H87" s="246"/>
      <c r="M87" s="246"/>
    </row>
    <row r="88" spans="8:13" ht="14.25">
      <c r="H88" s="246"/>
      <c r="M88" s="246"/>
    </row>
    <row r="89" spans="8:13" ht="14.25">
      <c r="H89" s="246"/>
      <c r="M89" s="246"/>
    </row>
    <row r="90" spans="8:13" ht="14.25">
      <c r="H90" s="246"/>
      <c r="M90" s="246"/>
    </row>
    <row r="91" spans="8:13" ht="14.25">
      <c r="H91" s="246"/>
      <c r="M91" s="246"/>
    </row>
    <row r="92" spans="8:13" ht="14.25">
      <c r="H92" s="246"/>
      <c r="M92" s="246"/>
    </row>
    <row r="93" spans="8:13" ht="14.25">
      <c r="H93" s="246"/>
      <c r="M93" s="246"/>
    </row>
    <row r="94" spans="8:13" ht="14.25">
      <c r="H94" s="246"/>
      <c r="M94" s="246"/>
    </row>
    <row r="95" spans="8:13" ht="14.25">
      <c r="H95" s="246"/>
      <c r="M95" s="246"/>
    </row>
    <row r="96" spans="8:13" ht="14.25">
      <c r="H96" s="246"/>
      <c r="M96" s="246"/>
    </row>
    <row r="97" spans="8:13" ht="14.25">
      <c r="H97" s="246"/>
      <c r="M97" s="246"/>
    </row>
    <row r="98" spans="8:13" ht="14.25">
      <c r="H98" s="246"/>
      <c r="M98" s="246"/>
    </row>
    <row r="99" spans="8:13" ht="14.25">
      <c r="H99" s="246"/>
      <c r="M99" s="246"/>
    </row>
    <row r="100" spans="8:13" ht="14.25">
      <c r="H100" s="246"/>
      <c r="M100" s="246"/>
    </row>
    <row r="101" spans="8:13" ht="14.25">
      <c r="H101" s="246"/>
      <c r="M101" s="246"/>
    </row>
    <row r="102" spans="8:13" ht="14.25">
      <c r="H102" s="246"/>
      <c r="M102" s="246"/>
    </row>
    <row r="103" spans="8:13" ht="14.25">
      <c r="H103" s="246"/>
      <c r="M103" s="246"/>
    </row>
    <row r="104" spans="8:13" ht="14.25">
      <c r="H104" s="246"/>
      <c r="M104" s="246"/>
    </row>
    <row r="105" spans="8:13" ht="14.25">
      <c r="H105" s="246"/>
      <c r="M105" s="246"/>
    </row>
    <row r="106" spans="8:13" ht="14.25">
      <c r="H106" s="246"/>
      <c r="M106" s="246"/>
    </row>
    <row r="107" spans="8:13" ht="14.25">
      <c r="H107" s="246"/>
      <c r="M107" s="246"/>
    </row>
    <row r="108" spans="8:13" ht="14.25">
      <c r="H108" s="246"/>
      <c r="M108" s="246"/>
    </row>
    <row r="109" spans="8:13" ht="14.25">
      <c r="H109" s="246"/>
      <c r="M109" s="246"/>
    </row>
    <row r="110" spans="8:13" ht="14.25">
      <c r="H110" s="246"/>
      <c r="M110" s="246"/>
    </row>
    <row r="111" spans="8:13" ht="14.25">
      <c r="H111" s="246"/>
      <c r="M111" s="246"/>
    </row>
    <row r="112" spans="8:13" ht="14.25">
      <c r="H112" s="246"/>
      <c r="M112" s="246"/>
    </row>
    <row r="113" spans="8:13" ht="14.25">
      <c r="H113" s="246"/>
      <c r="M113" s="246"/>
    </row>
    <row r="114" spans="8:13" ht="14.25">
      <c r="H114" s="246"/>
      <c r="M114" s="246"/>
    </row>
    <row r="115" spans="8:13" ht="14.25">
      <c r="H115" s="246"/>
      <c r="M115" s="246"/>
    </row>
    <row r="116" spans="8:13" ht="14.25">
      <c r="H116" s="246"/>
      <c r="M116" s="246"/>
    </row>
    <row r="117" spans="8:13" ht="14.25">
      <c r="H117" s="246"/>
      <c r="M117" s="246"/>
    </row>
    <row r="118" spans="8:13" ht="14.25">
      <c r="H118" s="246"/>
      <c r="M118" s="246"/>
    </row>
    <row r="119" spans="8:13" ht="14.25">
      <c r="H119" s="246"/>
      <c r="M119" s="246"/>
    </row>
    <row r="120" spans="8:13" ht="14.25">
      <c r="H120" s="246"/>
      <c r="M120" s="246"/>
    </row>
    <row r="121" spans="8:13" ht="14.25">
      <c r="H121" s="246"/>
      <c r="M121" s="246"/>
    </row>
    <row r="122" spans="8:13" ht="14.25">
      <c r="H122" s="246"/>
      <c r="M122" s="246"/>
    </row>
    <row r="123" spans="8:13" ht="14.25">
      <c r="H123" s="246"/>
      <c r="M123" s="246"/>
    </row>
    <row r="124" spans="8:13" ht="14.25">
      <c r="H124" s="246"/>
      <c r="M124" s="246"/>
    </row>
    <row r="125" spans="8:13" ht="14.25">
      <c r="H125" s="246"/>
      <c r="M125" s="246"/>
    </row>
    <row r="126" spans="8:13" ht="14.25">
      <c r="H126" s="246"/>
      <c r="M126" s="246"/>
    </row>
    <row r="127" spans="8:13" ht="14.25">
      <c r="H127" s="246"/>
      <c r="M127" s="246"/>
    </row>
    <row r="128" spans="8:13" ht="14.25">
      <c r="H128" s="246"/>
      <c r="M128" s="246"/>
    </row>
    <row r="129" spans="8:13" ht="14.25">
      <c r="H129" s="246"/>
      <c r="M129" s="246"/>
    </row>
    <row r="130" spans="8:13" ht="14.25">
      <c r="H130" s="246"/>
      <c r="M130" s="246"/>
    </row>
    <row r="131" spans="8:13" ht="14.25">
      <c r="H131" s="246"/>
      <c r="M131" s="246"/>
    </row>
    <row r="132" spans="8:13" ht="14.25">
      <c r="H132" s="246"/>
      <c r="M132" s="246"/>
    </row>
    <row r="133" spans="8:13" ht="14.25">
      <c r="H133" s="246"/>
      <c r="M133" s="246"/>
    </row>
    <row r="134" spans="8:13" ht="14.25">
      <c r="H134" s="246"/>
      <c r="M134" s="246"/>
    </row>
    <row r="135" spans="8:13" ht="14.25">
      <c r="H135" s="246"/>
      <c r="M135" s="246"/>
    </row>
    <row r="136" spans="8:13" ht="14.25">
      <c r="H136" s="246"/>
      <c r="M136" s="246"/>
    </row>
    <row r="137" spans="8:13" ht="14.25">
      <c r="H137" s="246"/>
      <c r="M137" s="246"/>
    </row>
    <row r="138" spans="8:13" ht="14.25">
      <c r="H138" s="246"/>
      <c r="M138" s="246"/>
    </row>
    <row r="139" spans="8:13" ht="14.25">
      <c r="H139" s="246"/>
      <c r="M139" s="246"/>
    </row>
    <row r="140" spans="8:13" ht="14.25">
      <c r="H140" s="246"/>
      <c r="M140" s="246"/>
    </row>
    <row r="141" spans="8:13" ht="14.25">
      <c r="H141" s="262"/>
      <c r="M141" s="262"/>
    </row>
    <row r="142" spans="8:13" ht="14.25">
      <c r="H142" s="262"/>
      <c r="M142" s="262"/>
    </row>
    <row r="143" spans="8:13" ht="14.25">
      <c r="H143" s="262"/>
      <c r="M143" s="262"/>
    </row>
    <row r="144" spans="8:13" ht="14.25">
      <c r="H144" s="262"/>
      <c r="M144" s="262"/>
    </row>
    <row r="145" spans="8:13" ht="14.25">
      <c r="H145" s="262"/>
      <c r="M145" s="262"/>
    </row>
    <row r="146" spans="8:13" ht="14.25">
      <c r="H146" s="262"/>
      <c r="M146" s="262"/>
    </row>
    <row r="147" spans="8:13" ht="14.25">
      <c r="H147" s="262"/>
      <c r="M147" s="262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N149"/>
  <sheetViews>
    <sheetView zoomScale="80" zoomScaleNormal="80" zoomScalePageLayoutView="0" workbookViewId="0" topLeftCell="A1">
      <pane xSplit="3" ySplit="3" topLeftCell="D4" activePane="bottomRight" state="frozen"/>
      <selection pane="topLeft" activeCell="Q1" sqref="Q1:Q16384"/>
      <selection pane="topRight" activeCell="Q1" sqref="Q1:Q16384"/>
      <selection pane="bottomLeft" activeCell="Q1" sqref="Q1:Q16384"/>
      <selection pane="bottomRight" activeCell="K27" sqref="K27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2.140625" style="5" customWidth="1"/>
    <col min="4" max="5" width="9.8515625" style="99" customWidth="1"/>
    <col min="6" max="7" width="10.28125" style="99" customWidth="1"/>
    <col min="8" max="8" width="10.28125" style="100" customWidth="1"/>
    <col min="9" max="9" width="9.421875" style="99" customWidth="1"/>
    <col min="10" max="11" width="8.28125" style="99" customWidth="1"/>
    <col min="12" max="12" width="11.57421875" style="99" customWidth="1"/>
    <col min="13" max="13" width="10.28125" style="100" customWidth="1"/>
    <col min="14" max="14" width="11.57421875" style="99" customWidth="1"/>
    <col min="15" max="16384" width="9.140625" style="19" customWidth="1"/>
  </cols>
  <sheetData>
    <row r="1" spans="1:14" s="39" customFormat="1" ht="20.25">
      <c r="A1" s="38" t="s">
        <v>36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s="41" customFormat="1" ht="45">
      <c r="A2" s="744" t="s">
        <v>58</v>
      </c>
      <c r="B2" s="744"/>
      <c r="C2" s="744"/>
      <c r="D2" s="186" t="s">
        <v>339</v>
      </c>
      <c r="E2" s="186" t="s">
        <v>356</v>
      </c>
      <c r="F2" s="186" t="s">
        <v>364</v>
      </c>
      <c r="G2" s="186" t="s">
        <v>373</v>
      </c>
      <c r="H2" s="370" t="s">
        <v>398</v>
      </c>
      <c r="I2" s="186" t="s">
        <v>400</v>
      </c>
      <c r="J2" s="186" t="s">
        <v>401</v>
      </c>
      <c r="K2" s="186"/>
      <c r="L2" s="186" t="s">
        <v>396</v>
      </c>
      <c r="M2" s="370" t="s">
        <v>397</v>
      </c>
      <c r="N2" s="387" t="s">
        <v>399</v>
      </c>
    </row>
    <row r="3" spans="1:14" s="23" customFormat="1" ht="4.5" customHeight="1">
      <c r="A3" s="72"/>
      <c r="B3" s="29"/>
      <c r="D3" s="124"/>
      <c r="E3" s="124"/>
      <c r="F3" s="124"/>
      <c r="G3" s="124"/>
      <c r="H3" s="112"/>
      <c r="I3" s="16"/>
      <c r="J3" s="16"/>
      <c r="K3" s="16"/>
      <c r="L3" s="16"/>
      <c r="M3" s="112"/>
      <c r="N3" s="30"/>
    </row>
    <row r="4" spans="1:14" s="23" customFormat="1" ht="14.25" customHeight="1">
      <c r="A4" s="72" t="s">
        <v>393</v>
      </c>
      <c r="B4" s="29"/>
      <c r="D4" s="124"/>
      <c r="E4" s="124"/>
      <c r="F4" s="124"/>
      <c r="G4" s="124"/>
      <c r="H4" s="270"/>
      <c r="I4" s="16"/>
      <c r="J4" s="16"/>
      <c r="K4" s="16"/>
      <c r="L4" s="16"/>
      <c r="M4" s="270"/>
      <c r="N4" s="30"/>
    </row>
    <row r="5" spans="2:14" ht="14.25">
      <c r="B5" s="85" t="s">
        <v>2</v>
      </c>
      <c r="C5" s="19"/>
      <c r="D5" s="99">
        <v>1245</v>
      </c>
      <c r="E5" s="99">
        <v>1211</v>
      </c>
      <c r="F5" s="99">
        <v>1189</v>
      </c>
      <c r="G5" s="99">
        <v>1184</v>
      </c>
      <c r="H5" s="100">
        <v>1238</v>
      </c>
      <c r="I5" s="99">
        <v>4.560810810810811</v>
      </c>
      <c r="J5" s="99">
        <v>-0.5622489959839383</v>
      </c>
      <c r="L5" s="99">
        <v>2488</v>
      </c>
      <c r="M5" s="100">
        <v>2422</v>
      </c>
      <c r="N5" s="99">
        <v>-2.6527331189710623</v>
      </c>
    </row>
    <row r="6" spans="2:14" ht="14.25">
      <c r="B6" s="85" t="s">
        <v>22</v>
      </c>
      <c r="C6" s="19"/>
      <c r="D6" s="99">
        <v>711</v>
      </c>
      <c r="E6" s="99">
        <v>678</v>
      </c>
      <c r="F6" s="99">
        <v>595</v>
      </c>
      <c r="G6" s="99">
        <v>686</v>
      </c>
      <c r="H6" s="100">
        <v>685</v>
      </c>
      <c r="I6" s="99">
        <v>-0.1457725947521915</v>
      </c>
      <c r="J6" s="99">
        <v>-3.656821378340369</v>
      </c>
      <c r="L6" s="99">
        <v>1379</v>
      </c>
      <c r="M6" s="100">
        <v>1371</v>
      </c>
      <c r="N6" s="99">
        <v>-0.580130529369105</v>
      </c>
    </row>
    <row r="7" spans="2:14" ht="14.25">
      <c r="B7" s="85" t="s">
        <v>3</v>
      </c>
      <c r="C7" s="19"/>
      <c r="D7" s="99">
        <v>1956</v>
      </c>
      <c r="E7" s="99">
        <v>1889</v>
      </c>
      <c r="F7" s="99">
        <v>1784</v>
      </c>
      <c r="G7" s="99">
        <v>1870</v>
      </c>
      <c r="H7" s="100">
        <v>1923</v>
      </c>
      <c r="I7" s="99">
        <v>2.8342245989304793</v>
      </c>
      <c r="J7" s="99">
        <v>-1.6871165644171793</v>
      </c>
      <c r="L7" s="99">
        <v>3867</v>
      </c>
      <c r="M7" s="100">
        <v>3793</v>
      </c>
      <c r="N7" s="99">
        <v>-1.9136281355055629</v>
      </c>
    </row>
    <row r="8" spans="2:14" ht="14.25">
      <c r="B8" s="85" t="s">
        <v>0</v>
      </c>
      <c r="C8" s="19"/>
      <c r="D8" s="99">
        <v>773</v>
      </c>
      <c r="E8" s="99">
        <v>691</v>
      </c>
      <c r="F8" s="99">
        <v>640</v>
      </c>
      <c r="G8" s="99">
        <v>734</v>
      </c>
      <c r="H8" s="100">
        <v>746</v>
      </c>
      <c r="I8" s="99">
        <v>1.6348773841961872</v>
      </c>
      <c r="J8" s="99">
        <v>-3.4928848641655907</v>
      </c>
      <c r="L8" s="99">
        <v>1540</v>
      </c>
      <c r="M8" s="100">
        <v>1480</v>
      </c>
      <c r="N8" s="99">
        <v>-3.8961038961038974</v>
      </c>
    </row>
    <row r="9" spans="2:14" ht="14.25">
      <c r="B9" s="85" t="s">
        <v>5</v>
      </c>
      <c r="C9" s="19"/>
      <c r="D9" s="99">
        <v>167</v>
      </c>
      <c r="E9" s="99">
        <v>241</v>
      </c>
      <c r="F9" s="99">
        <v>197</v>
      </c>
      <c r="G9" s="99">
        <v>140</v>
      </c>
      <c r="H9" s="100">
        <v>217</v>
      </c>
      <c r="I9" s="99">
        <v>55.00000000000001</v>
      </c>
      <c r="J9" s="99">
        <v>29.940119760479035</v>
      </c>
      <c r="L9" s="99">
        <v>220</v>
      </c>
      <c r="M9" s="100">
        <v>357</v>
      </c>
      <c r="N9" s="99">
        <v>62.27272727272728</v>
      </c>
    </row>
    <row r="10" spans="2:14" ht="14.25">
      <c r="B10" s="86" t="s">
        <v>6</v>
      </c>
      <c r="C10" s="19"/>
      <c r="D10" s="99">
        <v>1016</v>
      </c>
      <c r="E10" s="99">
        <v>957</v>
      </c>
      <c r="F10" s="99">
        <v>947</v>
      </c>
      <c r="G10" s="99">
        <v>996</v>
      </c>
      <c r="H10" s="100">
        <v>960</v>
      </c>
      <c r="I10" s="99">
        <v>-3.6144578313253017</v>
      </c>
      <c r="J10" s="99">
        <v>-5.511811023622048</v>
      </c>
      <c r="L10" s="99">
        <v>2107</v>
      </c>
      <c r="M10" s="100">
        <v>1956</v>
      </c>
      <c r="N10" s="99">
        <v>-7.166587565258665</v>
      </c>
    </row>
    <row r="11" spans="2:14" ht="14.25">
      <c r="B11" s="86" t="s">
        <v>50</v>
      </c>
      <c r="C11" s="19"/>
      <c r="D11" s="99">
        <v>141</v>
      </c>
      <c r="E11" s="99">
        <v>136</v>
      </c>
      <c r="F11" s="99">
        <v>93</v>
      </c>
      <c r="G11" s="99">
        <v>113</v>
      </c>
      <c r="H11" s="100">
        <v>110</v>
      </c>
      <c r="I11" s="99">
        <v>-2.6548672566371723</v>
      </c>
      <c r="J11" s="99">
        <v>-21.98581560283688</v>
      </c>
      <c r="L11" s="99">
        <v>265</v>
      </c>
      <c r="M11" s="100">
        <v>223</v>
      </c>
      <c r="N11" s="99">
        <v>-15.849056603773581</v>
      </c>
    </row>
    <row r="12" spans="2:14" ht="14.25">
      <c r="B12" s="86" t="s">
        <v>41</v>
      </c>
      <c r="C12" s="19"/>
      <c r="D12" s="99">
        <v>848</v>
      </c>
      <c r="E12" s="99">
        <v>790</v>
      </c>
      <c r="F12" s="99">
        <v>822</v>
      </c>
      <c r="G12" s="99">
        <v>850</v>
      </c>
      <c r="H12" s="100">
        <v>820</v>
      </c>
      <c r="I12" s="99">
        <v>-3.529411764705881</v>
      </c>
      <c r="J12" s="99">
        <v>-3.301886792452835</v>
      </c>
      <c r="L12" s="99">
        <v>1784</v>
      </c>
      <c r="M12" s="100">
        <v>1670</v>
      </c>
      <c r="N12" s="99">
        <v>-6.390134529147984</v>
      </c>
    </row>
    <row r="13" spans="3:14" ht="14.25">
      <c r="C13" s="19"/>
      <c r="D13" s="120"/>
      <c r="E13" s="120"/>
      <c r="F13" s="120"/>
      <c r="G13" s="120"/>
      <c r="H13" s="289"/>
      <c r="I13" s="345"/>
      <c r="J13" s="345"/>
      <c r="M13" s="289"/>
      <c r="N13" s="345"/>
    </row>
    <row r="14" spans="1:14" s="23" customFormat="1" ht="14.25" customHeight="1">
      <c r="A14" s="72" t="s">
        <v>81</v>
      </c>
      <c r="B14" s="29"/>
      <c r="D14" s="123"/>
      <c r="E14" s="123"/>
      <c r="F14" s="123"/>
      <c r="G14" s="123"/>
      <c r="H14" s="288"/>
      <c r="I14" s="369"/>
      <c r="J14" s="369"/>
      <c r="K14" s="16"/>
      <c r="L14" s="16"/>
      <c r="M14" s="288"/>
      <c r="N14" s="587"/>
    </row>
    <row r="15" spans="2:14" ht="14.25">
      <c r="B15" s="85" t="s">
        <v>53</v>
      </c>
      <c r="C15" s="19"/>
      <c r="D15" s="99">
        <v>191146.340347</v>
      </c>
      <c r="E15" s="99">
        <v>191199</v>
      </c>
      <c r="F15" s="99">
        <v>198037</v>
      </c>
      <c r="G15" s="99">
        <v>197055</v>
      </c>
      <c r="H15" s="100">
        <v>199941</v>
      </c>
      <c r="I15" s="99">
        <v>1.464565730379852</v>
      </c>
      <c r="J15" s="99">
        <v>4.601008649725924</v>
      </c>
      <c r="L15" s="99">
        <v>191146.340347</v>
      </c>
      <c r="M15" s="100">
        <v>199941</v>
      </c>
      <c r="N15" s="99">
        <v>4.601008649725924</v>
      </c>
    </row>
    <row r="16" spans="2:14" ht="14.25">
      <c r="B16" s="85" t="s">
        <v>284</v>
      </c>
      <c r="C16" s="19"/>
      <c r="D16" s="99">
        <v>298560</v>
      </c>
      <c r="E16" s="99">
        <v>308730</v>
      </c>
      <c r="F16" s="99">
        <v>316908</v>
      </c>
      <c r="G16" s="99">
        <v>317918</v>
      </c>
      <c r="H16" s="100">
        <v>321137</v>
      </c>
      <c r="I16" s="99">
        <v>1.0125252423580866</v>
      </c>
      <c r="J16" s="99">
        <v>7.5619640943193955</v>
      </c>
      <c r="L16" s="99">
        <v>298560</v>
      </c>
      <c r="M16" s="100">
        <v>321137</v>
      </c>
      <c r="N16" s="99">
        <v>7.5619640943193955</v>
      </c>
    </row>
    <row r="17" spans="2:14" ht="14.25">
      <c r="B17" s="85" t="s">
        <v>7</v>
      </c>
      <c r="C17" s="19"/>
      <c r="D17" s="99">
        <v>303643</v>
      </c>
      <c r="E17" s="99">
        <v>313813</v>
      </c>
      <c r="F17" s="99">
        <v>321991</v>
      </c>
      <c r="G17" s="99">
        <v>323001</v>
      </c>
      <c r="H17" s="100">
        <v>326220</v>
      </c>
      <c r="I17" s="99">
        <v>0.9965913418224615</v>
      </c>
      <c r="J17" s="99">
        <v>7.4353764124317046</v>
      </c>
      <c r="L17" s="99">
        <v>303643</v>
      </c>
      <c r="M17" s="100">
        <v>326220</v>
      </c>
      <c r="N17" s="99">
        <v>7.4353764124317046</v>
      </c>
    </row>
    <row r="18" spans="4:13" ht="14.25">
      <c r="D18" s="210"/>
      <c r="E18" s="210"/>
      <c r="F18" s="210"/>
      <c r="G18" s="210"/>
      <c r="H18" s="269"/>
      <c r="M18" s="269"/>
    </row>
    <row r="19" spans="4:13" ht="14.25">
      <c r="D19" s="210"/>
      <c r="E19" s="210"/>
      <c r="F19" s="210"/>
      <c r="G19" s="210"/>
      <c r="H19" s="246"/>
      <c r="M19" s="246"/>
    </row>
    <row r="20" spans="2:13" ht="14.25">
      <c r="B20" s="19" t="s">
        <v>391</v>
      </c>
      <c r="D20" s="210"/>
      <c r="E20" s="210"/>
      <c r="F20" s="210"/>
      <c r="G20" s="210"/>
      <c r="H20" s="246"/>
      <c r="M20" s="246"/>
    </row>
    <row r="21" spans="4:13" ht="14.25">
      <c r="D21" s="210"/>
      <c r="E21" s="210"/>
      <c r="H21" s="246"/>
      <c r="M21" s="246"/>
    </row>
    <row r="22" spans="4:13" ht="14.25">
      <c r="D22" s="210"/>
      <c r="E22" s="210"/>
      <c r="H22" s="246"/>
      <c r="M22" s="246"/>
    </row>
    <row r="23" spans="4:13" ht="14.25">
      <c r="D23" s="210"/>
      <c r="E23" s="210"/>
      <c r="H23" s="246"/>
      <c r="M23" s="246"/>
    </row>
    <row r="24" spans="4:13" ht="14.25">
      <c r="D24" s="210"/>
      <c r="E24" s="210"/>
      <c r="H24" s="246"/>
      <c r="M24" s="246"/>
    </row>
    <row r="25" spans="4:13" ht="14.25">
      <c r="D25" s="210"/>
      <c r="E25" s="210"/>
      <c r="F25" s="210"/>
      <c r="G25" s="210"/>
      <c r="H25" s="246"/>
      <c r="M25" s="246"/>
    </row>
    <row r="26" spans="4:13" ht="14.25">
      <c r="D26" s="210"/>
      <c r="E26" s="210"/>
      <c r="F26" s="210"/>
      <c r="G26" s="210"/>
      <c r="H26" s="246"/>
      <c r="M26" s="246"/>
    </row>
    <row r="27" spans="4:13" ht="14.25">
      <c r="D27" s="210"/>
      <c r="E27" s="210"/>
      <c r="F27" s="210"/>
      <c r="G27" s="210"/>
      <c r="H27" s="246"/>
      <c r="M27" s="246"/>
    </row>
    <row r="28" spans="4:13" ht="14.25">
      <c r="D28" s="210"/>
      <c r="E28" s="210"/>
      <c r="F28" s="210"/>
      <c r="G28" s="210"/>
      <c r="H28" s="246"/>
      <c r="M28" s="246"/>
    </row>
    <row r="29" spans="4:13" ht="14.25">
      <c r="D29" s="210"/>
      <c r="E29" s="210"/>
      <c r="F29" s="210"/>
      <c r="G29" s="210"/>
      <c r="H29" s="246"/>
      <c r="M29" s="246"/>
    </row>
    <row r="30" spans="4:13" ht="14.25">
      <c r="D30" s="210"/>
      <c r="E30" s="210"/>
      <c r="F30" s="210"/>
      <c r="G30" s="210"/>
      <c r="H30" s="246"/>
      <c r="M30" s="246"/>
    </row>
    <row r="31" spans="8:13" ht="14.25">
      <c r="H31" s="246"/>
      <c r="M31" s="246"/>
    </row>
    <row r="32" spans="8:13" ht="14.25">
      <c r="H32" s="246"/>
      <c r="M32" s="246"/>
    </row>
    <row r="33" spans="8:13" ht="14.25">
      <c r="H33" s="246"/>
      <c r="M33" s="246"/>
    </row>
    <row r="34" spans="8:13" ht="14.25">
      <c r="H34" s="246"/>
      <c r="M34" s="246"/>
    </row>
    <row r="35" spans="8:13" ht="14.25">
      <c r="H35" s="246"/>
      <c r="M35" s="246"/>
    </row>
    <row r="36" spans="8:13" ht="14.25">
      <c r="H36" s="246"/>
      <c r="M36" s="246"/>
    </row>
    <row r="37" spans="8:13" ht="14.25">
      <c r="H37" s="246"/>
      <c r="M37" s="246"/>
    </row>
    <row r="38" spans="8:13" ht="14.25">
      <c r="H38" s="246"/>
      <c r="M38" s="246"/>
    </row>
    <row r="39" spans="8:13" ht="14.25">
      <c r="H39" s="246"/>
      <c r="M39" s="246"/>
    </row>
    <row r="40" spans="8:13" ht="14.25">
      <c r="H40" s="246"/>
      <c r="M40" s="246"/>
    </row>
    <row r="41" spans="8:13" ht="14.25">
      <c r="H41" s="246"/>
      <c r="M41" s="246"/>
    </row>
    <row r="42" spans="8:13" ht="14.25">
      <c r="H42" s="246"/>
      <c r="M42" s="246"/>
    </row>
    <row r="43" spans="8:13" ht="14.25">
      <c r="H43" s="246"/>
      <c r="M43" s="246"/>
    </row>
    <row r="44" spans="8:13" ht="14.25">
      <c r="H44" s="246"/>
      <c r="M44" s="246"/>
    </row>
    <row r="45" spans="8:13" ht="14.25">
      <c r="H45" s="246"/>
      <c r="M45" s="246"/>
    </row>
    <row r="46" spans="8:13" ht="14.25">
      <c r="H46" s="246"/>
      <c r="M46" s="246"/>
    </row>
    <row r="47" spans="8:13" ht="14.25">
      <c r="H47" s="246"/>
      <c r="M47" s="246"/>
    </row>
    <row r="48" spans="8:13" ht="14.25">
      <c r="H48" s="246"/>
      <c r="M48" s="246"/>
    </row>
    <row r="49" spans="8:13" ht="14.25">
      <c r="H49" s="246"/>
      <c r="M49" s="246"/>
    </row>
    <row r="50" spans="8:13" ht="14.25">
      <c r="H50" s="246"/>
      <c r="M50" s="246"/>
    </row>
    <row r="51" spans="8:13" ht="14.25">
      <c r="H51" s="246"/>
      <c r="M51" s="246"/>
    </row>
    <row r="52" spans="8:13" ht="14.25">
      <c r="H52" s="246"/>
      <c r="M52" s="246"/>
    </row>
    <row r="53" spans="8:13" ht="14.25">
      <c r="H53" s="246"/>
      <c r="M53" s="246"/>
    </row>
    <row r="54" spans="8:13" ht="14.25">
      <c r="H54" s="246"/>
      <c r="M54" s="246"/>
    </row>
    <row r="55" spans="8:13" ht="14.25">
      <c r="H55" s="246"/>
      <c r="M55" s="246"/>
    </row>
    <row r="56" spans="8:13" ht="14.25">
      <c r="H56" s="246"/>
      <c r="M56" s="246"/>
    </row>
    <row r="57" spans="8:13" ht="14.25">
      <c r="H57" s="246"/>
      <c r="M57" s="246"/>
    </row>
    <row r="58" spans="8:13" ht="14.25">
      <c r="H58" s="246"/>
      <c r="M58" s="246"/>
    </row>
    <row r="59" spans="8:13" ht="14.25">
      <c r="H59" s="246"/>
      <c r="M59" s="246"/>
    </row>
    <row r="60" spans="8:13" ht="14.25">
      <c r="H60" s="246"/>
      <c r="M60" s="246"/>
    </row>
    <row r="61" spans="8:13" ht="14.25">
      <c r="H61" s="246"/>
      <c r="M61" s="246"/>
    </row>
    <row r="62" spans="8:13" ht="14.25">
      <c r="H62" s="246"/>
      <c r="M62" s="246"/>
    </row>
    <row r="63" spans="8:13" ht="14.25">
      <c r="H63" s="246"/>
      <c r="M63" s="246"/>
    </row>
    <row r="64" spans="8:13" ht="14.25">
      <c r="H64" s="246"/>
      <c r="M64" s="246"/>
    </row>
    <row r="65" spans="8:13" ht="14.25">
      <c r="H65" s="246"/>
      <c r="M65" s="246"/>
    </row>
    <row r="66" spans="8:13" ht="14.25">
      <c r="H66" s="246"/>
      <c r="M66" s="246"/>
    </row>
    <row r="67" spans="8:13" ht="14.25">
      <c r="H67" s="246"/>
      <c r="M67" s="246"/>
    </row>
    <row r="68" spans="8:13" ht="14.25">
      <c r="H68" s="246"/>
      <c r="M68" s="246"/>
    </row>
    <row r="69" spans="8:13" ht="14.25">
      <c r="H69" s="246"/>
      <c r="M69" s="246"/>
    </row>
    <row r="70" spans="8:13" ht="14.25">
      <c r="H70" s="246"/>
      <c r="M70" s="246"/>
    </row>
    <row r="71" spans="8:13" ht="14.25">
      <c r="H71" s="246"/>
      <c r="M71" s="246"/>
    </row>
    <row r="72" spans="8:13" ht="14.25">
      <c r="H72" s="246"/>
      <c r="M72" s="246"/>
    </row>
    <row r="73" spans="8:13" ht="14.25">
      <c r="H73" s="246"/>
      <c r="M73" s="246"/>
    </row>
    <row r="74" spans="8:13" ht="14.25">
      <c r="H74" s="246"/>
      <c r="M74" s="246"/>
    </row>
    <row r="75" spans="8:13" ht="14.25">
      <c r="H75" s="246"/>
      <c r="M75" s="246"/>
    </row>
    <row r="76" spans="8:13" ht="14.25">
      <c r="H76" s="246"/>
      <c r="M76" s="246"/>
    </row>
    <row r="77" spans="8:13" ht="14.25">
      <c r="H77" s="246"/>
      <c r="M77" s="246"/>
    </row>
    <row r="78" spans="8:13" ht="14.25">
      <c r="H78" s="246"/>
      <c r="M78" s="246"/>
    </row>
    <row r="79" spans="8:13" ht="14.25">
      <c r="H79" s="246"/>
      <c r="M79" s="246"/>
    </row>
    <row r="80" spans="8:13" ht="14.25">
      <c r="H80" s="246"/>
      <c r="M80" s="246"/>
    </row>
    <row r="81" spans="8:13" ht="14.25">
      <c r="H81" s="246"/>
      <c r="M81" s="246"/>
    </row>
    <row r="82" spans="8:13" ht="14.25">
      <c r="H82" s="246"/>
      <c r="M82" s="246"/>
    </row>
    <row r="83" spans="8:13" ht="14.25">
      <c r="H83" s="246"/>
      <c r="M83" s="246"/>
    </row>
    <row r="84" spans="8:13" ht="14.25">
      <c r="H84" s="246"/>
      <c r="M84" s="246"/>
    </row>
    <row r="85" spans="8:13" ht="14.25">
      <c r="H85" s="246"/>
      <c r="M85" s="246"/>
    </row>
    <row r="86" spans="8:13" ht="14.25">
      <c r="H86" s="246"/>
      <c r="M86" s="246"/>
    </row>
    <row r="87" spans="8:13" ht="14.25">
      <c r="H87" s="246"/>
      <c r="M87" s="246"/>
    </row>
    <row r="88" spans="8:13" ht="14.25">
      <c r="H88" s="246"/>
      <c r="M88" s="246"/>
    </row>
    <row r="89" spans="8:13" ht="14.25">
      <c r="H89" s="246"/>
      <c r="M89" s="246"/>
    </row>
    <row r="90" spans="8:13" ht="14.25">
      <c r="H90" s="246"/>
      <c r="M90" s="246"/>
    </row>
    <row r="91" spans="8:13" ht="14.25">
      <c r="H91" s="246"/>
      <c r="M91" s="246"/>
    </row>
    <row r="92" spans="8:13" ht="14.25">
      <c r="H92" s="246"/>
      <c r="M92" s="246"/>
    </row>
    <row r="93" spans="8:13" ht="14.25">
      <c r="H93" s="246"/>
      <c r="M93" s="246"/>
    </row>
    <row r="94" spans="8:13" ht="14.25">
      <c r="H94" s="246"/>
      <c r="M94" s="246"/>
    </row>
    <row r="95" spans="8:13" ht="14.25">
      <c r="H95" s="246"/>
      <c r="M95" s="246"/>
    </row>
    <row r="96" spans="8:13" ht="14.25">
      <c r="H96" s="246"/>
      <c r="M96" s="246"/>
    </row>
    <row r="97" spans="8:13" ht="14.25">
      <c r="H97" s="246"/>
      <c r="M97" s="246"/>
    </row>
    <row r="98" spans="8:13" ht="14.25">
      <c r="H98" s="246"/>
      <c r="M98" s="246"/>
    </row>
    <row r="99" spans="8:13" ht="14.25">
      <c r="H99" s="246"/>
      <c r="M99" s="246"/>
    </row>
    <row r="100" spans="8:13" ht="14.25">
      <c r="H100" s="246"/>
      <c r="M100" s="246"/>
    </row>
    <row r="101" spans="8:13" ht="14.25">
      <c r="H101" s="246"/>
      <c r="M101" s="246"/>
    </row>
    <row r="102" spans="8:13" ht="14.25">
      <c r="H102" s="246"/>
      <c r="M102" s="246"/>
    </row>
    <row r="103" spans="8:13" ht="14.25">
      <c r="H103" s="246"/>
      <c r="M103" s="246"/>
    </row>
    <row r="104" spans="8:13" ht="14.25">
      <c r="H104" s="246"/>
      <c r="M104" s="246"/>
    </row>
    <row r="105" spans="8:13" ht="14.25">
      <c r="H105" s="246"/>
      <c r="M105" s="246"/>
    </row>
    <row r="106" spans="8:13" ht="14.25">
      <c r="H106" s="246"/>
      <c r="M106" s="246"/>
    </row>
    <row r="107" spans="8:13" ht="14.25">
      <c r="H107" s="246"/>
      <c r="M107" s="246"/>
    </row>
    <row r="108" spans="8:13" ht="14.25">
      <c r="H108" s="246"/>
      <c r="M108" s="246"/>
    </row>
    <row r="109" spans="8:13" ht="14.25">
      <c r="H109" s="246"/>
      <c r="M109" s="246"/>
    </row>
    <row r="110" spans="8:13" ht="14.25">
      <c r="H110" s="246"/>
      <c r="M110" s="246"/>
    </row>
    <row r="111" spans="8:13" ht="14.25">
      <c r="H111" s="246"/>
      <c r="M111" s="246"/>
    </row>
    <row r="112" spans="8:13" ht="14.25">
      <c r="H112" s="246"/>
      <c r="M112" s="246"/>
    </row>
    <row r="113" spans="8:13" ht="14.25">
      <c r="H113" s="246"/>
      <c r="M113" s="246"/>
    </row>
    <row r="114" spans="8:13" ht="14.25">
      <c r="H114" s="246"/>
      <c r="M114" s="246"/>
    </row>
    <row r="115" spans="8:13" ht="14.25">
      <c r="H115" s="246"/>
      <c r="M115" s="246"/>
    </row>
    <row r="116" spans="8:13" ht="14.25">
      <c r="H116" s="246"/>
      <c r="M116" s="246"/>
    </row>
    <row r="117" spans="8:13" ht="14.25">
      <c r="H117" s="246"/>
      <c r="M117" s="246"/>
    </row>
    <row r="118" spans="8:13" ht="14.25">
      <c r="H118" s="246"/>
      <c r="M118" s="246"/>
    </row>
    <row r="119" spans="8:13" ht="14.25">
      <c r="H119" s="246"/>
      <c r="M119" s="246"/>
    </row>
    <row r="120" spans="8:13" ht="14.25">
      <c r="H120" s="246"/>
      <c r="M120" s="246"/>
    </row>
    <row r="121" spans="8:13" ht="14.25">
      <c r="H121" s="246"/>
      <c r="M121" s="246"/>
    </row>
    <row r="122" spans="8:13" ht="14.25">
      <c r="H122" s="246"/>
      <c r="M122" s="246"/>
    </row>
    <row r="123" spans="8:13" ht="14.25">
      <c r="H123" s="246"/>
      <c r="M123" s="246"/>
    </row>
    <row r="124" spans="8:13" ht="14.25">
      <c r="H124" s="246"/>
      <c r="M124" s="246"/>
    </row>
    <row r="125" spans="8:13" ht="14.25">
      <c r="H125" s="246"/>
      <c r="M125" s="246"/>
    </row>
    <row r="126" spans="8:13" ht="14.25">
      <c r="H126" s="246"/>
      <c r="M126" s="246"/>
    </row>
    <row r="127" spans="8:13" ht="14.25">
      <c r="H127" s="246"/>
      <c r="M127" s="246"/>
    </row>
    <row r="128" spans="8:13" ht="14.25">
      <c r="H128" s="246"/>
      <c r="M128" s="246"/>
    </row>
    <row r="129" spans="8:13" ht="14.25">
      <c r="H129" s="246"/>
      <c r="M129" s="246"/>
    </row>
    <row r="130" spans="8:13" ht="14.25">
      <c r="H130" s="246"/>
      <c r="M130" s="246"/>
    </row>
    <row r="131" spans="8:13" ht="14.25">
      <c r="H131" s="246"/>
      <c r="M131" s="246"/>
    </row>
    <row r="132" spans="8:13" ht="14.25">
      <c r="H132" s="246"/>
      <c r="M132" s="246"/>
    </row>
    <row r="133" spans="8:13" ht="14.25">
      <c r="H133" s="246"/>
      <c r="M133" s="246"/>
    </row>
    <row r="134" spans="8:13" ht="14.25">
      <c r="H134" s="246"/>
      <c r="M134" s="246"/>
    </row>
    <row r="135" spans="8:13" ht="14.25">
      <c r="H135" s="246"/>
      <c r="M135" s="246"/>
    </row>
    <row r="136" spans="8:13" ht="14.25">
      <c r="H136" s="246"/>
      <c r="M136" s="246"/>
    </row>
    <row r="137" spans="8:13" ht="14.25">
      <c r="H137" s="246"/>
      <c r="M137" s="246"/>
    </row>
    <row r="138" spans="8:13" ht="14.25">
      <c r="H138" s="246"/>
      <c r="M138" s="246"/>
    </row>
    <row r="139" spans="8:13" ht="14.25">
      <c r="H139" s="246"/>
      <c r="M139" s="246"/>
    </row>
    <row r="140" spans="8:13" ht="14.25">
      <c r="H140" s="246"/>
      <c r="M140" s="246"/>
    </row>
    <row r="141" spans="8:13" ht="14.25">
      <c r="H141" s="246"/>
      <c r="M141" s="246"/>
    </row>
    <row r="142" spans="8:13" ht="14.25">
      <c r="H142" s="246"/>
      <c r="M142" s="246"/>
    </row>
    <row r="143" spans="8:13" ht="14.25">
      <c r="H143" s="262"/>
      <c r="M143" s="262"/>
    </row>
    <row r="144" spans="8:13" ht="14.25">
      <c r="H144" s="262"/>
      <c r="M144" s="262"/>
    </row>
    <row r="145" spans="8:13" ht="14.25">
      <c r="H145" s="262"/>
      <c r="M145" s="262"/>
    </row>
    <row r="146" spans="8:13" ht="14.25">
      <c r="H146" s="262"/>
      <c r="M146" s="262"/>
    </row>
    <row r="147" spans="8:13" ht="14.25">
      <c r="H147" s="262"/>
      <c r="M147" s="262"/>
    </row>
    <row r="148" spans="8:13" ht="14.25">
      <c r="H148" s="262"/>
      <c r="M148" s="262"/>
    </row>
    <row r="149" spans="8:13" ht="14.25">
      <c r="H149" s="262"/>
      <c r="M149" s="262"/>
    </row>
  </sheetData>
  <sheetProtection/>
  <mergeCells count="1">
    <mergeCell ref="A2:C2"/>
  </mergeCells>
  <hyperlinks>
    <hyperlink ref="A2" location="Index!A1" display="Back to Index"/>
  </hyperlinks>
  <printOptions/>
  <pageMargins left="0.236220472440945" right="0.236220472440945" top="0.984251968503937" bottom="0.984251968503937" header="0.511811023622047" footer="0.511811023622047"/>
  <pageSetup fitToHeight="1" fitToWidth="1" horizontalDpi="600" verticalDpi="600" orientation="landscape" paperSize="9" scale="94" r:id="rId1"/>
  <headerFooter alignWithMargins="0">
    <oddFooter>&amp;L&amp;8&amp;Z&amp;F&amp;A&amp;R&amp;8&amp;D&amp;T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O149"/>
  <sheetViews>
    <sheetView zoomScale="80" zoomScaleNormal="80" zoomScalePageLayoutView="0" workbookViewId="0" topLeftCell="A1">
      <selection activeCell="L23" sqref="L23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2.8515625" style="5" customWidth="1"/>
    <col min="4" max="7" width="9.28125" style="99" customWidth="1"/>
    <col min="8" max="8" width="9.28125" style="100" customWidth="1"/>
    <col min="9" max="9" width="9.28125" style="99" customWidth="1"/>
    <col min="10" max="10" width="10.00390625" style="99" bestFit="1" customWidth="1"/>
    <col min="11" max="12" width="10.00390625" style="99" customWidth="1"/>
    <col min="13" max="13" width="9.28125" style="100" customWidth="1"/>
    <col min="14" max="14" width="11.8515625" style="99" customWidth="1"/>
    <col min="15" max="15" width="10.421875" style="99" customWidth="1"/>
    <col min="16" max="16384" width="9.140625" style="19" customWidth="1"/>
  </cols>
  <sheetData>
    <row r="1" spans="1:15" s="39" customFormat="1" ht="20.25">
      <c r="A1" s="38" t="s">
        <v>37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s="41" customFormat="1" ht="45">
      <c r="A2" s="744" t="s">
        <v>58</v>
      </c>
      <c r="B2" s="744"/>
      <c r="C2" s="744"/>
      <c r="D2" s="186" t="s">
        <v>339</v>
      </c>
      <c r="E2" s="186" t="s">
        <v>356</v>
      </c>
      <c r="F2" s="186" t="s">
        <v>364</v>
      </c>
      <c r="G2" s="186" t="s">
        <v>373</v>
      </c>
      <c r="H2" s="370" t="s">
        <v>398</v>
      </c>
      <c r="I2" s="186" t="s">
        <v>400</v>
      </c>
      <c r="J2" s="186" t="s">
        <v>401</v>
      </c>
      <c r="K2" s="186"/>
      <c r="L2" s="186" t="s">
        <v>396</v>
      </c>
      <c r="M2" s="370" t="s">
        <v>397</v>
      </c>
      <c r="N2" s="387" t="s">
        <v>399</v>
      </c>
      <c r="O2" s="186"/>
    </row>
    <row r="3" spans="1:15" s="23" customFormat="1" ht="6" customHeight="1">
      <c r="A3" s="72"/>
      <c r="B3" s="29"/>
      <c r="D3" s="16"/>
      <c r="E3" s="16"/>
      <c r="F3" s="16"/>
      <c r="G3" s="16"/>
      <c r="H3" s="249"/>
      <c r="I3" s="16"/>
      <c r="J3" s="16"/>
      <c r="K3" s="16"/>
      <c r="L3" s="16"/>
      <c r="M3" s="249"/>
      <c r="N3" s="30"/>
      <c r="O3" s="16"/>
    </row>
    <row r="4" spans="1:15" s="23" customFormat="1" ht="14.25" customHeight="1">
      <c r="A4" s="72" t="s">
        <v>78</v>
      </c>
      <c r="B4" s="29"/>
      <c r="D4" s="16"/>
      <c r="E4" s="16"/>
      <c r="F4" s="16"/>
      <c r="G4" s="16"/>
      <c r="H4" s="102"/>
      <c r="I4" s="16"/>
      <c r="J4" s="16"/>
      <c r="K4" s="16"/>
      <c r="L4" s="16"/>
      <c r="M4" s="102"/>
      <c r="N4" s="30"/>
      <c r="O4" s="16"/>
    </row>
    <row r="5" spans="2:15" ht="14.25">
      <c r="B5" s="85" t="s">
        <v>2</v>
      </c>
      <c r="C5" s="19"/>
      <c r="D5" s="99">
        <v>320</v>
      </c>
      <c r="E5" s="99">
        <v>325</v>
      </c>
      <c r="F5" s="99">
        <v>342</v>
      </c>
      <c r="G5" s="99">
        <v>351</v>
      </c>
      <c r="H5" s="100">
        <v>343</v>
      </c>
      <c r="I5" s="99">
        <v>-2.279202279202275</v>
      </c>
      <c r="J5" s="99">
        <v>7.187499999999991</v>
      </c>
      <c r="L5" s="99">
        <v>650</v>
      </c>
      <c r="M5" s="100">
        <v>694</v>
      </c>
      <c r="N5" s="99">
        <v>6.769230769230772</v>
      </c>
      <c r="O5" s="432"/>
    </row>
    <row r="6" spans="2:15" ht="14.25">
      <c r="B6" s="85" t="s">
        <v>22</v>
      </c>
      <c r="C6" s="19"/>
      <c r="D6" s="99">
        <v>200</v>
      </c>
      <c r="E6" s="99">
        <v>241</v>
      </c>
      <c r="F6" s="99">
        <v>170</v>
      </c>
      <c r="G6" s="99">
        <v>173</v>
      </c>
      <c r="H6" s="100">
        <v>193</v>
      </c>
      <c r="I6" s="99">
        <v>11.560693641618492</v>
      </c>
      <c r="J6" s="99">
        <v>-3.500000000000003</v>
      </c>
      <c r="L6" s="99">
        <v>374</v>
      </c>
      <c r="M6" s="100">
        <v>366</v>
      </c>
      <c r="N6" s="99">
        <v>-2.1390374331550777</v>
      </c>
      <c r="O6" s="432"/>
    </row>
    <row r="7" spans="2:15" ht="14.25">
      <c r="B7" s="85" t="s">
        <v>3</v>
      </c>
      <c r="C7" s="19"/>
      <c r="D7" s="99">
        <v>520</v>
      </c>
      <c r="E7" s="99">
        <v>566</v>
      </c>
      <c r="F7" s="99">
        <v>512</v>
      </c>
      <c r="G7" s="99">
        <v>524</v>
      </c>
      <c r="H7" s="100">
        <v>536</v>
      </c>
      <c r="I7" s="99">
        <v>2.2900763358778553</v>
      </c>
      <c r="J7" s="99">
        <v>3.076923076923066</v>
      </c>
      <c r="L7" s="99">
        <v>1024</v>
      </c>
      <c r="M7" s="100">
        <v>1060</v>
      </c>
      <c r="N7" s="99">
        <v>3.515625</v>
      </c>
      <c r="O7" s="432"/>
    </row>
    <row r="8" spans="2:15" ht="14.25">
      <c r="B8" s="85" t="s">
        <v>0</v>
      </c>
      <c r="C8" s="19"/>
      <c r="D8" s="99">
        <v>232</v>
      </c>
      <c r="E8" s="99">
        <v>228</v>
      </c>
      <c r="F8" s="99">
        <v>273</v>
      </c>
      <c r="G8" s="99">
        <v>230</v>
      </c>
      <c r="H8" s="100">
        <v>235</v>
      </c>
      <c r="I8" s="99">
        <v>2.1739130434782705</v>
      </c>
      <c r="J8" s="99">
        <v>1.2931034482758674</v>
      </c>
      <c r="L8" s="99">
        <v>460</v>
      </c>
      <c r="M8" s="100">
        <v>465</v>
      </c>
      <c r="N8" s="99">
        <v>1.0869565217391353</v>
      </c>
      <c r="O8" s="432"/>
    </row>
    <row r="9" spans="2:15" ht="14.25">
      <c r="B9" s="85" t="s">
        <v>5</v>
      </c>
      <c r="C9" s="19"/>
      <c r="D9" s="99">
        <v>96</v>
      </c>
      <c r="E9" s="99">
        <v>70</v>
      </c>
      <c r="F9" s="99">
        <v>107</v>
      </c>
      <c r="G9" s="99">
        <v>20</v>
      </c>
      <c r="H9" s="100">
        <v>26</v>
      </c>
      <c r="I9" s="99">
        <v>30.000000000000004</v>
      </c>
      <c r="J9" s="99">
        <v>-72.91666666666667</v>
      </c>
      <c r="L9" s="99">
        <v>125</v>
      </c>
      <c r="M9" s="100">
        <v>46</v>
      </c>
      <c r="N9" s="99">
        <v>-63.2</v>
      </c>
      <c r="O9" s="432"/>
    </row>
    <row r="10" spans="2:15" ht="14.25">
      <c r="B10" s="86" t="s">
        <v>6</v>
      </c>
      <c r="C10" s="19"/>
      <c r="D10" s="99">
        <v>192</v>
      </c>
      <c r="E10" s="99">
        <v>268</v>
      </c>
      <c r="F10" s="99">
        <v>132</v>
      </c>
      <c r="G10" s="99">
        <v>274</v>
      </c>
      <c r="H10" s="100">
        <v>275</v>
      </c>
      <c r="I10" s="99">
        <v>0.36496350364962904</v>
      </c>
      <c r="J10" s="99">
        <v>43.22916666666667</v>
      </c>
      <c r="L10" s="99">
        <v>439</v>
      </c>
      <c r="M10" s="100">
        <v>549</v>
      </c>
      <c r="N10" s="99">
        <v>25.056947608200453</v>
      </c>
      <c r="O10" s="432"/>
    </row>
    <row r="11" spans="2:15" ht="14.25">
      <c r="B11" s="86" t="s">
        <v>50</v>
      </c>
      <c r="C11" s="19"/>
      <c r="D11" s="99">
        <v>31</v>
      </c>
      <c r="E11" s="99">
        <v>36</v>
      </c>
      <c r="F11" s="99">
        <v>21</v>
      </c>
      <c r="G11" s="99">
        <v>46</v>
      </c>
      <c r="H11" s="100">
        <v>46</v>
      </c>
      <c r="I11" s="99">
        <v>0</v>
      </c>
      <c r="J11" s="99">
        <v>48.38709677419355</v>
      </c>
      <c r="L11" s="99">
        <v>69</v>
      </c>
      <c r="M11" s="100">
        <v>92</v>
      </c>
      <c r="N11" s="99">
        <v>33.33333333333333</v>
      </c>
      <c r="O11" s="432"/>
    </row>
    <row r="12" spans="2:15" ht="14.25">
      <c r="B12" s="86" t="s">
        <v>41</v>
      </c>
      <c r="C12" s="19"/>
      <c r="D12" s="99">
        <v>161</v>
      </c>
      <c r="E12" s="99">
        <v>232</v>
      </c>
      <c r="F12" s="99">
        <v>111</v>
      </c>
      <c r="G12" s="99">
        <v>228</v>
      </c>
      <c r="H12" s="100">
        <v>229</v>
      </c>
      <c r="I12" s="99">
        <v>0.43859649122806044</v>
      </c>
      <c r="J12" s="99">
        <v>42.23602484472049</v>
      </c>
      <c r="L12" s="99">
        <v>370</v>
      </c>
      <c r="M12" s="100">
        <v>457</v>
      </c>
      <c r="N12" s="99">
        <v>23.513513513513516</v>
      </c>
      <c r="O12" s="432"/>
    </row>
    <row r="13" spans="3:15" ht="14.25">
      <c r="C13" s="19"/>
      <c r="H13" s="289"/>
      <c r="I13" s="345"/>
      <c r="J13" s="345"/>
      <c r="M13" s="289"/>
      <c r="N13" s="345"/>
      <c r="O13" s="432"/>
    </row>
    <row r="14" spans="1:15" s="23" customFormat="1" ht="14.25" customHeight="1">
      <c r="A14" s="72" t="s">
        <v>81</v>
      </c>
      <c r="B14" s="29"/>
      <c r="D14" s="16"/>
      <c r="E14" s="16"/>
      <c r="F14" s="16"/>
      <c r="G14" s="16"/>
      <c r="H14" s="288"/>
      <c r="I14" s="369"/>
      <c r="J14" s="369"/>
      <c r="K14" s="16"/>
      <c r="L14" s="16"/>
      <c r="M14" s="288"/>
      <c r="N14" s="587"/>
      <c r="O14" s="434"/>
    </row>
    <row r="15" spans="2:15" ht="14.25">
      <c r="B15" s="85" t="s">
        <v>53</v>
      </c>
      <c r="C15" s="19"/>
      <c r="D15" s="99">
        <v>51061</v>
      </c>
      <c r="E15" s="99">
        <v>52647</v>
      </c>
      <c r="F15" s="99">
        <v>54222</v>
      </c>
      <c r="G15" s="99">
        <v>52544</v>
      </c>
      <c r="H15" s="100">
        <v>53406</v>
      </c>
      <c r="I15" s="99">
        <v>1.640529841656524</v>
      </c>
      <c r="J15" s="99">
        <v>4.592546170266942</v>
      </c>
      <c r="L15" s="99">
        <v>51061</v>
      </c>
      <c r="M15" s="100">
        <v>53406</v>
      </c>
      <c r="N15" s="99">
        <v>4.592546170266942</v>
      </c>
      <c r="O15" s="432"/>
    </row>
    <row r="16" spans="2:15" ht="14.25">
      <c r="B16" s="85" t="s">
        <v>284</v>
      </c>
      <c r="C16" s="19"/>
      <c r="D16" s="99">
        <v>68943</v>
      </c>
      <c r="E16" s="99">
        <v>70166</v>
      </c>
      <c r="F16" s="99">
        <v>73338</v>
      </c>
      <c r="G16" s="99">
        <v>71165</v>
      </c>
      <c r="H16" s="100">
        <v>72558</v>
      </c>
      <c r="I16" s="99">
        <v>1.9574228904658098</v>
      </c>
      <c r="J16" s="99">
        <v>5.243461990339848</v>
      </c>
      <c r="L16" s="99">
        <v>68943</v>
      </c>
      <c r="M16" s="100">
        <v>72558</v>
      </c>
      <c r="N16" s="99">
        <v>5.243461990339848</v>
      </c>
      <c r="O16" s="432"/>
    </row>
    <row r="17" spans="2:15" ht="14.25">
      <c r="B17" s="85" t="s">
        <v>7</v>
      </c>
      <c r="C17" s="19"/>
      <c r="D17" s="99">
        <v>68975</v>
      </c>
      <c r="E17" s="99">
        <v>70198</v>
      </c>
      <c r="F17" s="99">
        <v>73372</v>
      </c>
      <c r="G17" s="99">
        <v>71197</v>
      </c>
      <c r="H17" s="100">
        <v>72589</v>
      </c>
      <c r="I17" s="99">
        <v>1.9551385592089465</v>
      </c>
      <c r="J17" s="99">
        <v>5.239579557810803</v>
      </c>
      <c r="L17" s="99">
        <v>68975</v>
      </c>
      <c r="M17" s="100">
        <v>72589</v>
      </c>
      <c r="N17" s="99">
        <v>5.239579557810803</v>
      </c>
      <c r="O17" s="432"/>
    </row>
    <row r="18" spans="3:14" ht="14.25">
      <c r="C18" s="19"/>
      <c r="D18" s="125"/>
      <c r="E18" s="125"/>
      <c r="F18" s="125"/>
      <c r="G18" s="125"/>
      <c r="I18" s="248"/>
      <c r="J18" s="248"/>
      <c r="K18" s="248"/>
      <c r="L18" s="248"/>
      <c r="N18" s="248"/>
    </row>
    <row r="19" spans="4:13" ht="14.25">
      <c r="D19" s="210"/>
      <c r="E19" s="210"/>
      <c r="F19" s="210"/>
      <c r="G19" s="210"/>
      <c r="H19" s="246"/>
      <c r="M19" s="246"/>
    </row>
    <row r="20" spans="4:13" ht="14.25">
      <c r="D20" s="210"/>
      <c r="E20" s="210"/>
      <c r="F20" s="210"/>
      <c r="G20" s="210"/>
      <c r="H20" s="246"/>
      <c r="M20" s="246"/>
    </row>
    <row r="21" spans="4:13" ht="14.25">
      <c r="D21" s="210"/>
      <c r="E21" s="210"/>
      <c r="F21" s="210"/>
      <c r="G21" s="210"/>
      <c r="H21" s="246"/>
      <c r="M21" s="246"/>
    </row>
    <row r="22" spans="4:13" ht="14.25">
      <c r="D22" s="210"/>
      <c r="E22" s="210"/>
      <c r="H22" s="246"/>
      <c r="M22" s="246"/>
    </row>
    <row r="23" spans="4:13" ht="14.25">
      <c r="D23" s="210"/>
      <c r="E23" s="210"/>
      <c r="H23" s="246"/>
      <c r="M23" s="246"/>
    </row>
    <row r="24" spans="4:13" ht="14.25">
      <c r="D24" s="210"/>
      <c r="E24" s="210"/>
      <c r="H24" s="246"/>
      <c r="M24" s="246"/>
    </row>
    <row r="25" spans="4:13" ht="14.25">
      <c r="D25" s="210"/>
      <c r="E25" s="210"/>
      <c r="F25" s="210"/>
      <c r="G25" s="210"/>
      <c r="H25" s="246"/>
      <c r="M25" s="246"/>
    </row>
    <row r="26" spans="4:13" ht="14.25">
      <c r="D26" s="210"/>
      <c r="E26" s="210"/>
      <c r="F26" s="210"/>
      <c r="G26" s="210"/>
      <c r="H26" s="246"/>
      <c r="M26" s="246"/>
    </row>
    <row r="27" spans="8:13" ht="14.25">
      <c r="H27" s="246"/>
      <c r="M27" s="246"/>
    </row>
    <row r="28" spans="8:13" ht="14.25">
      <c r="H28" s="246"/>
      <c r="M28" s="246"/>
    </row>
    <row r="29" spans="8:13" ht="14.25">
      <c r="H29" s="246"/>
      <c r="M29" s="246"/>
    </row>
    <row r="30" spans="8:13" ht="14.25">
      <c r="H30" s="246"/>
      <c r="M30" s="246"/>
    </row>
    <row r="31" spans="8:13" ht="14.25">
      <c r="H31" s="246"/>
      <c r="M31" s="246"/>
    </row>
    <row r="32" spans="8:13" ht="14.25">
      <c r="H32" s="246"/>
      <c r="M32" s="246"/>
    </row>
    <row r="33" spans="8:13" ht="14.25">
      <c r="H33" s="246"/>
      <c r="M33" s="246"/>
    </row>
    <row r="34" spans="8:13" ht="14.25">
      <c r="H34" s="246"/>
      <c r="M34" s="246"/>
    </row>
    <row r="35" spans="8:13" ht="14.25">
      <c r="H35" s="246"/>
      <c r="M35" s="246"/>
    </row>
    <row r="36" spans="8:13" ht="14.25">
      <c r="H36" s="246"/>
      <c r="M36" s="246"/>
    </row>
    <row r="37" spans="8:13" ht="14.25">
      <c r="H37" s="246"/>
      <c r="M37" s="246"/>
    </row>
    <row r="38" spans="8:13" ht="14.25">
      <c r="H38" s="246"/>
      <c r="M38" s="246"/>
    </row>
    <row r="39" spans="8:13" ht="14.25">
      <c r="H39" s="246"/>
      <c r="M39" s="246"/>
    </row>
    <row r="40" spans="8:13" ht="14.25">
      <c r="H40" s="246"/>
      <c r="M40" s="246"/>
    </row>
    <row r="41" spans="8:13" ht="14.25">
      <c r="H41" s="246"/>
      <c r="M41" s="246"/>
    </row>
    <row r="42" spans="8:13" ht="14.25">
      <c r="H42" s="246"/>
      <c r="M42" s="246"/>
    </row>
    <row r="43" spans="8:13" ht="14.25">
      <c r="H43" s="246"/>
      <c r="M43" s="246"/>
    </row>
    <row r="44" spans="8:13" ht="14.25">
      <c r="H44" s="246"/>
      <c r="M44" s="246"/>
    </row>
    <row r="45" spans="8:13" ht="14.25">
      <c r="H45" s="246"/>
      <c r="M45" s="246"/>
    </row>
    <row r="46" spans="8:13" ht="14.25">
      <c r="H46" s="246"/>
      <c r="M46" s="246"/>
    </row>
    <row r="47" spans="8:13" ht="14.25">
      <c r="H47" s="246"/>
      <c r="M47" s="246"/>
    </row>
    <row r="48" spans="8:13" ht="14.25">
      <c r="H48" s="246"/>
      <c r="M48" s="246"/>
    </row>
    <row r="49" spans="8:13" ht="14.25">
      <c r="H49" s="246"/>
      <c r="M49" s="246"/>
    </row>
    <row r="50" spans="8:13" ht="14.25">
      <c r="H50" s="246"/>
      <c r="M50" s="246"/>
    </row>
    <row r="51" spans="8:13" ht="14.25">
      <c r="H51" s="246"/>
      <c r="M51" s="246"/>
    </row>
    <row r="52" spans="8:13" ht="14.25">
      <c r="H52" s="246"/>
      <c r="M52" s="246"/>
    </row>
    <row r="53" spans="8:13" ht="14.25">
      <c r="H53" s="246"/>
      <c r="M53" s="246"/>
    </row>
    <row r="54" spans="8:13" ht="14.25">
      <c r="H54" s="246"/>
      <c r="M54" s="246"/>
    </row>
    <row r="55" spans="8:13" ht="14.25">
      <c r="H55" s="246"/>
      <c r="M55" s="246"/>
    </row>
    <row r="56" spans="8:13" ht="14.25">
      <c r="H56" s="246"/>
      <c r="M56" s="246"/>
    </row>
    <row r="57" spans="8:13" ht="14.25">
      <c r="H57" s="246"/>
      <c r="M57" s="246"/>
    </row>
    <row r="58" spans="8:13" ht="14.25">
      <c r="H58" s="246"/>
      <c r="M58" s="246"/>
    </row>
    <row r="59" spans="8:13" ht="14.25">
      <c r="H59" s="246"/>
      <c r="M59" s="246"/>
    </row>
    <row r="60" spans="8:13" ht="14.25">
      <c r="H60" s="246"/>
      <c r="M60" s="246"/>
    </row>
    <row r="61" spans="8:13" ht="14.25">
      <c r="H61" s="246"/>
      <c r="M61" s="246"/>
    </row>
    <row r="62" spans="8:13" ht="14.25">
      <c r="H62" s="246"/>
      <c r="M62" s="246"/>
    </row>
    <row r="63" spans="8:13" ht="14.25">
      <c r="H63" s="246"/>
      <c r="M63" s="246"/>
    </row>
    <row r="64" spans="8:13" ht="14.25">
      <c r="H64" s="246"/>
      <c r="M64" s="246"/>
    </row>
    <row r="65" spans="8:13" ht="14.25">
      <c r="H65" s="246"/>
      <c r="M65" s="246"/>
    </row>
    <row r="66" spans="8:13" ht="14.25">
      <c r="H66" s="246"/>
      <c r="M66" s="246"/>
    </row>
    <row r="67" spans="8:13" ht="14.25">
      <c r="H67" s="246"/>
      <c r="M67" s="246"/>
    </row>
    <row r="68" spans="8:13" ht="14.25">
      <c r="H68" s="246"/>
      <c r="M68" s="246"/>
    </row>
    <row r="69" spans="8:13" ht="14.25">
      <c r="H69" s="246"/>
      <c r="M69" s="246"/>
    </row>
    <row r="70" spans="8:13" ht="14.25">
      <c r="H70" s="246"/>
      <c r="M70" s="246"/>
    </row>
    <row r="71" spans="8:13" ht="14.25">
      <c r="H71" s="246"/>
      <c r="M71" s="246"/>
    </row>
    <row r="72" spans="8:13" ht="14.25">
      <c r="H72" s="246"/>
      <c r="M72" s="246"/>
    </row>
    <row r="73" spans="8:13" ht="14.25">
      <c r="H73" s="246"/>
      <c r="M73" s="246"/>
    </row>
    <row r="74" spans="8:13" ht="14.25">
      <c r="H74" s="246"/>
      <c r="M74" s="246"/>
    </row>
    <row r="75" spans="8:13" ht="14.25">
      <c r="H75" s="246"/>
      <c r="M75" s="246"/>
    </row>
    <row r="76" spans="8:13" ht="14.25">
      <c r="H76" s="246"/>
      <c r="M76" s="246"/>
    </row>
    <row r="77" spans="8:13" ht="14.25">
      <c r="H77" s="246"/>
      <c r="M77" s="246"/>
    </row>
    <row r="78" spans="8:13" ht="14.25">
      <c r="H78" s="246"/>
      <c r="M78" s="246"/>
    </row>
    <row r="79" spans="8:13" ht="14.25">
      <c r="H79" s="246"/>
      <c r="M79" s="246"/>
    </row>
    <row r="80" spans="8:13" ht="14.25">
      <c r="H80" s="246"/>
      <c r="M80" s="246"/>
    </row>
    <row r="81" spans="8:13" ht="14.25">
      <c r="H81" s="246"/>
      <c r="M81" s="246"/>
    </row>
    <row r="82" spans="8:13" ht="14.25">
      <c r="H82" s="246"/>
      <c r="M82" s="246"/>
    </row>
    <row r="83" spans="8:13" ht="14.25">
      <c r="H83" s="246"/>
      <c r="M83" s="246"/>
    </row>
    <row r="84" spans="8:13" ht="14.25">
      <c r="H84" s="246"/>
      <c r="M84" s="246"/>
    </row>
    <row r="85" spans="8:13" ht="14.25">
      <c r="H85" s="246"/>
      <c r="M85" s="246"/>
    </row>
    <row r="86" spans="8:13" ht="14.25">
      <c r="H86" s="246"/>
      <c r="M86" s="246"/>
    </row>
    <row r="87" spans="8:13" ht="14.25">
      <c r="H87" s="246"/>
      <c r="M87" s="246"/>
    </row>
    <row r="88" spans="8:13" ht="14.25">
      <c r="H88" s="246"/>
      <c r="M88" s="246"/>
    </row>
    <row r="89" spans="8:13" ht="14.25">
      <c r="H89" s="246"/>
      <c r="M89" s="246"/>
    </row>
    <row r="90" spans="8:13" ht="14.25">
      <c r="H90" s="246"/>
      <c r="M90" s="246"/>
    </row>
    <row r="91" spans="8:13" ht="14.25">
      <c r="H91" s="246"/>
      <c r="M91" s="246"/>
    </row>
    <row r="92" spans="8:13" ht="14.25">
      <c r="H92" s="246"/>
      <c r="M92" s="246"/>
    </row>
    <row r="93" spans="8:13" ht="14.25">
      <c r="H93" s="246"/>
      <c r="M93" s="246"/>
    </row>
    <row r="94" spans="8:13" ht="14.25">
      <c r="H94" s="246"/>
      <c r="M94" s="246"/>
    </row>
    <row r="95" spans="8:13" ht="14.25">
      <c r="H95" s="246"/>
      <c r="M95" s="246"/>
    </row>
    <row r="96" spans="8:13" ht="14.25">
      <c r="H96" s="246"/>
      <c r="M96" s="246"/>
    </row>
    <row r="97" spans="8:13" ht="14.25">
      <c r="H97" s="246"/>
      <c r="M97" s="246"/>
    </row>
    <row r="98" spans="8:13" ht="14.25">
      <c r="H98" s="246"/>
      <c r="M98" s="246"/>
    </row>
    <row r="99" spans="8:13" ht="14.25">
      <c r="H99" s="246"/>
      <c r="M99" s="246"/>
    </row>
    <row r="100" spans="8:13" ht="14.25">
      <c r="H100" s="246"/>
      <c r="M100" s="246"/>
    </row>
    <row r="101" spans="8:13" ht="14.25">
      <c r="H101" s="246"/>
      <c r="M101" s="246"/>
    </row>
    <row r="102" spans="8:13" ht="14.25">
      <c r="H102" s="246"/>
      <c r="M102" s="246"/>
    </row>
    <row r="103" spans="8:13" ht="14.25">
      <c r="H103" s="246"/>
      <c r="M103" s="246"/>
    </row>
    <row r="104" spans="8:13" ht="14.25">
      <c r="H104" s="246"/>
      <c r="M104" s="246"/>
    </row>
    <row r="105" spans="8:13" ht="14.25">
      <c r="H105" s="246"/>
      <c r="M105" s="246"/>
    </row>
    <row r="106" spans="8:13" ht="14.25">
      <c r="H106" s="246"/>
      <c r="M106" s="246"/>
    </row>
    <row r="107" spans="8:13" ht="14.25">
      <c r="H107" s="246"/>
      <c r="M107" s="246"/>
    </row>
    <row r="108" spans="8:13" ht="14.25">
      <c r="H108" s="246"/>
      <c r="M108" s="246"/>
    </row>
    <row r="109" spans="8:13" ht="14.25">
      <c r="H109" s="246"/>
      <c r="M109" s="246"/>
    </row>
    <row r="110" spans="8:13" ht="14.25">
      <c r="H110" s="246"/>
      <c r="M110" s="246"/>
    </row>
    <row r="111" spans="8:13" ht="14.25">
      <c r="H111" s="246"/>
      <c r="M111" s="246"/>
    </row>
    <row r="112" spans="8:13" ht="14.25">
      <c r="H112" s="246"/>
      <c r="M112" s="246"/>
    </row>
    <row r="113" spans="8:13" ht="14.25">
      <c r="H113" s="246"/>
      <c r="M113" s="246"/>
    </row>
    <row r="114" spans="8:13" ht="14.25">
      <c r="H114" s="246"/>
      <c r="M114" s="246"/>
    </row>
    <row r="115" spans="8:13" ht="14.25">
      <c r="H115" s="246"/>
      <c r="M115" s="246"/>
    </row>
    <row r="116" spans="8:13" ht="14.25">
      <c r="H116" s="246"/>
      <c r="M116" s="246"/>
    </row>
    <row r="117" spans="8:13" ht="14.25">
      <c r="H117" s="246"/>
      <c r="M117" s="246"/>
    </row>
    <row r="118" spans="8:13" ht="14.25">
      <c r="H118" s="246"/>
      <c r="M118" s="246"/>
    </row>
    <row r="119" spans="8:13" ht="14.25">
      <c r="H119" s="246"/>
      <c r="M119" s="246"/>
    </row>
    <row r="120" spans="8:13" ht="14.25">
      <c r="H120" s="246"/>
      <c r="M120" s="246"/>
    </row>
    <row r="121" spans="8:13" ht="14.25">
      <c r="H121" s="246"/>
      <c r="M121" s="246"/>
    </row>
    <row r="122" spans="8:13" ht="14.25">
      <c r="H122" s="246"/>
      <c r="M122" s="246"/>
    </row>
    <row r="123" spans="8:13" ht="14.25">
      <c r="H123" s="246"/>
      <c r="M123" s="246"/>
    </row>
    <row r="124" spans="8:13" ht="14.25">
      <c r="H124" s="246"/>
      <c r="M124" s="246"/>
    </row>
    <row r="125" spans="8:13" ht="14.25">
      <c r="H125" s="246"/>
      <c r="M125" s="246"/>
    </row>
    <row r="126" spans="8:13" ht="14.25">
      <c r="H126" s="246"/>
      <c r="M126" s="246"/>
    </row>
    <row r="127" spans="8:13" ht="14.25">
      <c r="H127" s="246"/>
      <c r="M127" s="246"/>
    </row>
    <row r="128" spans="8:13" ht="14.25">
      <c r="H128" s="246"/>
      <c r="M128" s="246"/>
    </row>
    <row r="129" spans="8:13" ht="14.25">
      <c r="H129" s="246"/>
      <c r="M129" s="246"/>
    </row>
    <row r="130" spans="8:13" ht="14.25">
      <c r="H130" s="246"/>
      <c r="M130" s="246"/>
    </row>
    <row r="131" spans="8:13" ht="14.25">
      <c r="H131" s="246"/>
      <c r="M131" s="246"/>
    </row>
    <row r="132" spans="8:13" ht="14.25">
      <c r="H132" s="246"/>
      <c r="M132" s="246"/>
    </row>
    <row r="133" spans="8:13" ht="14.25">
      <c r="H133" s="246"/>
      <c r="M133" s="246"/>
    </row>
    <row r="134" spans="8:13" ht="14.25">
      <c r="H134" s="246"/>
      <c r="M134" s="246"/>
    </row>
    <row r="135" spans="8:13" ht="14.25">
      <c r="H135" s="246"/>
      <c r="M135" s="246"/>
    </row>
    <row r="136" spans="8:13" ht="14.25">
      <c r="H136" s="246"/>
      <c r="M136" s="246"/>
    </row>
    <row r="137" spans="8:13" ht="14.25">
      <c r="H137" s="246"/>
      <c r="M137" s="246"/>
    </row>
    <row r="138" spans="8:13" ht="14.25">
      <c r="H138" s="246"/>
      <c r="M138" s="246"/>
    </row>
    <row r="139" spans="8:13" ht="14.25">
      <c r="H139" s="246"/>
      <c r="M139" s="246"/>
    </row>
    <row r="140" spans="8:13" ht="14.25">
      <c r="H140" s="246"/>
      <c r="M140" s="246"/>
    </row>
    <row r="141" spans="8:13" ht="14.25">
      <c r="H141" s="246"/>
      <c r="M141" s="246"/>
    </row>
    <row r="142" spans="8:13" ht="14.25">
      <c r="H142" s="246"/>
      <c r="M142" s="246"/>
    </row>
    <row r="143" spans="8:13" ht="14.25">
      <c r="H143" s="262"/>
      <c r="M143" s="262"/>
    </row>
    <row r="144" spans="8:13" ht="14.25">
      <c r="H144" s="262"/>
      <c r="M144" s="262"/>
    </row>
    <row r="145" spans="8:13" ht="14.25">
      <c r="H145" s="262"/>
      <c r="M145" s="262"/>
    </row>
    <row r="146" spans="8:13" ht="14.25">
      <c r="H146" s="262"/>
      <c r="M146" s="262"/>
    </row>
    <row r="147" spans="8:13" ht="14.25">
      <c r="H147" s="262"/>
      <c r="M147" s="262"/>
    </row>
    <row r="148" spans="8:13" ht="14.25">
      <c r="H148" s="262"/>
      <c r="M148" s="262"/>
    </row>
    <row r="149" spans="8:13" ht="14.25">
      <c r="H149" s="262"/>
      <c r="M149" s="262"/>
    </row>
  </sheetData>
  <sheetProtection/>
  <mergeCells count="1">
    <mergeCell ref="A2:C2"/>
  </mergeCells>
  <hyperlinks>
    <hyperlink ref="A2" location="Index!A1" display="Back to Index"/>
  </hyperlinks>
  <printOptions/>
  <pageMargins left="0.236220472440945" right="0.236220472440945" top="0.984251968503937" bottom="0.984251968503937" header="0.511811023622047" footer="0.511811023622047"/>
  <pageSetup fitToHeight="1" fitToWidth="1" horizontalDpi="600" verticalDpi="600" orientation="landscape" scale="89" r:id="rId1"/>
  <headerFooter alignWithMargins="0">
    <oddFooter>&amp;L&amp;Z&amp;F&amp;A&amp;R&amp;D&amp;T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N145"/>
  <sheetViews>
    <sheetView zoomScale="85" zoomScaleNormal="85" zoomScaleSheetLayoutView="90" zoomScalePageLayoutView="0" workbookViewId="0" topLeftCell="A1">
      <pane xSplit="3" ySplit="3" topLeftCell="D4" activePane="bottomRight" state="frozen"/>
      <selection pane="topLeft" activeCell="Q1" sqref="Q1:Q16384"/>
      <selection pane="topRight" activeCell="Q1" sqref="Q1:Q16384"/>
      <selection pane="bottomLeft" activeCell="Q1" sqref="Q1:Q16384"/>
      <selection pane="bottomRight" activeCell="M24" sqref="M24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3.28125" style="5" customWidth="1"/>
    <col min="4" max="5" width="10.28125" style="99" customWidth="1"/>
    <col min="6" max="7" width="9.7109375" style="99" customWidth="1"/>
    <col min="8" max="8" width="10.28125" style="100" customWidth="1"/>
    <col min="9" max="9" width="7.8515625" style="99" customWidth="1"/>
    <col min="10" max="12" width="9.28125" style="99" customWidth="1"/>
    <col min="13" max="13" width="10.28125" style="100" customWidth="1"/>
    <col min="14" max="14" width="11.140625" style="99" customWidth="1"/>
    <col min="15" max="16384" width="9.140625" style="19" customWidth="1"/>
  </cols>
  <sheetData>
    <row r="1" spans="1:14" s="39" customFormat="1" ht="20.25">
      <c r="A1" s="38" t="s">
        <v>54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s="41" customFormat="1" ht="45">
      <c r="A2" s="744" t="s">
        <v>58</v>
      </c>
      <c r="B2" s="744"/>
      <c r="C2" s="744"/>
      <c r="D2" s="186" t="s">
        <v>339</v>
      </c>
      <c r="E2" s="186" t="s">
        <v>356</v>
      </c>
      <c r="F2" s="186" t="s">
        <v>364</v>
      </c>
      <c r="G2" s="186" t="s">
        <v>373</v>
      </c>
      <c r="H2" s="370" t="s">
        <v>398</v>
      </c>
      <c r="I2" s="186" t="s">
        <v>400</v>
      </c>
      <c r="J2" s="186" t="s">
        <v>401</v>
      </c>
      <c r="K2" s="186"/>
      <c r="L2" s="186" t="s">
        <v>396</v>
      </c>
      <c r="M2" s="370" t="s">
        <v>397</v>
      </c>
      <c r="N2" s="387" t="s">
        <v>399</v>
      </c>
    </row>
    <row r="3" spans="1:14" s="23" customFormat="1" ht="6" customHeight="1">
      <c r="A3" s="72"/>
      <c r="B3" s="29"/>
      <c r="D3" s="16"/>
      <c r="E3" s="16"/>
      <c r="F3" s="16"/>
      <c r="G3" s="16"/>
      <c r="H3" s="249"/>
      <c r="I3" s="16"/>
      <c r="J3" s="16"/>
      <c r="K3" s="16"/>
      <c r="L3" s="16"/>
      <c r="M3" s="249"/>
      <c r="N3" s="16"/>
    </row>
    <row r="4" spans="1:14" s="23" customFormat="1" ht="14.25" customHeight="1">
      <c r="A4" s="72" t="s">
        <v>78</v>
      </c>
      <c r="B4" s="29"/>
      <c r="D4" s="16"/>
      <c r="E4" s="16"/>
      <c r="F4" s="16"/>
      <c r="G4" s="16"/>
      <c r="H4" s="263"/>
      <c r="I4" s="16"/>
      <c r="J4" s="16"/>
      <c r="K4" s="16"/>
      <c r="L4" s="16"/>
      <c r="M4" s="263"/>
      <c r="N4" s="16"/>
    </row>
    <row r="5" spans="2:14" ht="14.25">
      <c r="B5" s="85" t="s">
        <v>2</v>
      </c>
      <c r="C5" s="19"/>
      <c r="D5" s="99">
        <v>116</v>
      </c>
      <c r="E5" s="99">
        <v>115</v>
      </c>
      <c r="F5" s="99">
        <v>118</v>
      </c>
      <c r="G5" s="99">
        <v>119</v>
      </c>
      <c r="H5" s="100">
        <v>129</v>
      </c>
      <c r="I5" s="99">
        <v>8.403361344537807</v>
      </c>
      <c r="J5" s="99">
        <v>11.206896551724132</v>
      </c>
      <c r="L5" s="99">
        <v>231</v>
      </c>
      <c r="M5" s="100">
        <v>248</v>
      </c>
      <c r="N5" s="99">
        <v>7.3593073593073655</v>
      </c>
    </row>
    <row r="6" spans="2:14" ht="14.25">
      <c r="B6" s="85" t="s">
        <v>22</v>
      </c>
      <c r="C6" s="19"/>
      <c r="D6" s="99">
        <v>72</v>
      </c>
      <c r="E6" s="99">
        <v>93</v>
      </c>
      <c r="F6" s="99">
        <v>103</v>
      </c>
      <c r="G6" s="99">
        <v>89</v>
      </c>
      <c r="H6" s="100">
        <v>79</v>
      </c>
      <c r="I6" s="99">
        <v>-11.23595505617978</v>
      </c>
      <c r="J6" s="99">
        <v>9.722222222222232</v>
      </c>
      <c r="L6" s="99">
        <v>174</v>
      </c>
      <c r="M6" s="100">
        <v>168</v>
      </c>
      <c r="N6" s="99">
        <v>-3.4482758620689613</v>
      </c>
    </row>
    <row r="7" spans="2:14" ht="14.25">
      <c r="B7" s="85" t="s">
        <v>3</v>
      </c>
      <c r="C7" s="19"/>
      <c r="D7" s="99">
        <v>188</v>
      </c>
      <c r="E7" s="99">
        <v>208</v>
      </c>
      <c r="F7" s="99">
        <v>221</v>
      </c>
      <c r="G7" s="99">
        <v>208</v>
      </c>
      <c r="H7" s="100">
        <v>208</v>
      </c>
      <c r="I7" s="99">
        <v>0</v>
      </c>
      <c r="J7" s="99">
        <v>10.63829787234043</v>
      </c>
      <c r="L7" s="99">
        <v>405</v>
      </c>
      <c r="M7" s="100">
        <v>416</v>
      </c>
      <c r="N7" s="99">
        <v>2.716049382716057</v>
      </c>
    </row>
    <row r="8" spans="2:14" ht="14.25">
      <c r="B8" s="85" t="s">
        <v>0</v>
      </c>
      <c r="C8" s="19"/>
      <c r="D8" s="99">
        <v>158</v>
      </c>
      <c r="E8" s="99">
        <v>152</v>
      </c>
      <c r="F8" s="99">
        <v>173</v>
      </c>
      <c r="G8" s="99">
        <v>146</v>
      </c>
      <c r="H8" s="100">
        <v>155</v>
      </c>
      <c r="I8" s="99">
        <v>6.164383561643838</v>
      </c>
      <c r="J8" s="99">
        <v>-1.898734177215189</v>
      </c>
      <c r="L8" s="99">
        <v>320</v>
      </c>
      <c r="M8" s="100">
        <v>301</v>
      </c>
      <c r="N8" s="99">
        <v>-5.937499999999996</v>
      </c>
    </row>
    <row r="9" spans="2:14" ht="14.25">
      <c r="B9" s="85" t="s">
        <v>5</v>
      </c>
      <c r="C9" s="19"/>
      <c r="D9" s="99">
        <v>45</v>
      </c>
      <c r="E9" s="99">
        <v>35</v>
      </c>
      <c r="F9" s="99">
        <v>83</v>
      </c>
      <c r="G9" s="99">
        <v>17</v>
      </c>
      <c r="H9" s="100">
        <v>18</v>
      </c>
      <c r="I9" s="99">
        <v>5.882352941176472</v>
      </c>
      <c r="J9" s="99">
        <v>-60</v>
      </c>
      <c r="L9" s="99">
        <v>73</v>
      </c>
      <c r="M9" s="100">
        <v>35</v>
      </c>
      <c r="N9" s="99">
        <v>-52.05479452054795</v>
      </c>
    </row>
    <row r="10" spans="2:14" ht="14.25">
      <c r="B10" s="86" t="s">
        <v>6</v>
      </c>
      <c r="C10" s="19"/>
      <c r="D10" s="99">
        <v>-15</v>
      </c>
      <c r="E10" s="99">
        <v>21</v>
      </c>
      <c r="F10" s="99">
        <v>-35</v>
      </c>
      <c r="G10" s="99">
        <v>45</v>
      </c>
      <c r="H10" s="100">
        <v>35</v>
      </c>
      <c r="I10" s="99">
        <v>-22.22222222222222</v>
      </c>
      <c r="J10" s="99" t="s">
        <v>310</v>
      </c>
      <c r="L10" s="99">
        <v>12</v>
      </c>
      <c r="M10" s="100">
        <v>80</v>
      </c>
      <c r="N10" s="99" t="s">
        <v>431</v>
      </c>
    </row>
    <row r="11" spans="2:14" ht="14.25">
      <c r="B11" s="86" t="s">
        <v>50</v>
      </c>
      <c r="C11" s="19"/>
      <c r="D11" s="111">
        <v>0</v>
      </c>
      <c r="E11" s="111">
        <v>5</v>
      </c>
      <c r="F11" s="111">
        <v>10</v>
      </c>
      <c r="G11" s="111">
        <v>7</v>
      </c>
      <c r="H11" s="100">
        <v>7</v>
      </c>
      <c r="I11" s="99">
        <v>0</v>
      </c>
      <c r="J11" s="99" t="s">
        <v>310</v>
      </c>
      <c r="L11" s="99">
        <v>4</v>
      </c>
      <c r="M11" s="116">
        <v>14</v>
      </c>
      <c r="N11" s="99" t="s">
        <v>431</v>
      </c>
    </row>
    <row r="12" spans="2:14" ht="14.25">
      <c r="B12" s="86" t="s">
        <v>41</v>
      </c>
      <c r="C12" s="19"/>
      <c r="D12" s="99">
        <v>-15</v>
      </c>
      <c r="E12" s="99">
        <v>16</v>
      </c>
      <c r="F12" s="99">
        <v>-45</v>
      </c>
      <c r="G12" s="99">
        <v>38</v>
      </c>
      <c r="H12" s="100">
        <v>28</v>
      </c>
      <c r="I12" s="99">
        <v>-26.315789473684216</v>
      </c>
      <c r="J12" s="99" t="s">
        <v>310</v>
      </c>
      <c r="L12" s="99">
        <v>8</v>
      </c>
      <c r="M12" s="100">
        <v>66</v>
      </c>
      <c r="N12" s="99" t="s">
        <v>431</v>
      </c>
    </row>
    <row r="13" spans="3:14" ht="14.25">
      <c r="C13" s="19"/>
      <c r="H13" s="289"/>
      <c r="I13" s="345"/>
      <c r="J13" s="345"/>
      <c r="M13" s="289"/>
      <c r="N13" s="345"/>
    </row>
    <row r="14" spans="1:14" s="23" customFormat="1" ht="14.25" customHeight="1">
      <c r="A14" s="72" t="s">
        <v>81</v>
      </c>
      <c r="B14" s="29"/>
      <c r="D14" s="16"/>
      <c r="E14" s="16"/>
      <c r="F14" s="16"/>
      <c r="G14" s="16"/>
      <c r="H14" s="288"/>
      <c r="I14" s="369"/>
      <c r="J14" s="369"/>
      <c r="K14" s="16"/>
      <c r="L14" s="16"/>
      <c r="M14" s="288"/>
      <c r="N14" s="369"/>
    </row>
    <row r="15" spans="2:14" ht="14.25">
      <c r="B15" s="85" t="s">
        <v>53</v>
      </c>
      <c r="C15" s="19"/>
      <c r="D15" s="99">
        <v>19865</v>
      </c>
      <c r="E15" s="99">
        <v>22053</v>
      </c>
      <c r="F15" s="99">
        <v>22852</v>
      </c>
      <c r="G15" s="99">
        <v>23229</v>
      </c>
      <c r="H15" s="100">
        <v>23689</v>
      </c>
      <c r="I15" s="99">
        <v>1.9802832666063974</v>
      </c>
      <c r="J15" s="99">
        <v>19.249937075257996</v>
      </c>
      <c r="L15" s="99">
        <v>19865</v>
      </c>
      <c r="M15" s="100">
        <v>23689</v>
      </c>
      <c r="N15" s="99">
        <v>19.249937075257996</v>
      </c>
    </row>
    <row r="16" spans="2:14" ht="14.25">
      <c r="B16" s="85" t="s">
        <v>284</v>
      </c>
      <c r="C16" s="19"/>
      <c r="D16" s="99">
        <v>37088</v>
      </c>
      <c r="E16" s="99">
        <v>37603</v>
      </c>
      <c r="F16" s="99">
        <v>40436</v>
      </c>
      <c r="G16" s="99">
        <v>40325</v>
      </c>
      <c r="H16" s="100">
        <v>41005</v>
      </c>
      <c r="I16" s="99">
        <v>1.6862988220706754</v>
      </c>
      <c r="J16" s="99">
        <v>10.561367558239866</v>
      </c>
      <c r="L16" s="99">
        <v>37088</v>
      </c>
      <c r="M16" s="100">
        <v>41005</v>
      </c>
      <c r="N16" s="99">
        <v>10.561367558239866</v>
      </c>
    </row>
    <row r="17" spans="2:14" ht="14.25">
      <c r="B17" s="85" t="s">
        <v>7</v>
      </c>
      <c r="C17" s="19"/>
      <c r="D17" s="99">
        <v>37088</v>
      </c>
      <c r="E17" s="99">
        <v>37603</v>
      </c>
      <c r="F17" s="99">
        <v>40436</v>
      </c>
      <c r="G17" s="99">
        <v>40325</v>
      </c>
      <c r="H17" s="100">
        <v>41005</v>
      </c>
      <c r="I17" s="99">
        <v>1.6862988220706754</v>
      </c>
      <c r="J17" s="99">
        <v>10.561367558239866</v>
      </c>
      <c r="L17" s="99">
        <v>37088</v>
      </c>
      <c r="M17" s="100">
        <v>41005</v>
      </c>
      <c r="N17" s="99">
        <v>10.561367558239866</v>
      </c>
    </row>
    <row r="18" spans="3:13" ht="14.25">
      <c r="C18" s="19"/>
      <c r="D18" s="210"/>
      <c r="E18" s="210"/>
      <c r="F18" s="210"/>
      <c r="G18" s="210"/>
      <c r="H18" s="289"/>
      <c r="M18" s="289"/>
    </row>
    <row r="19" spans="4:13" ht="14.25">
      <c r="D19" s="210"/>
      <c r="E19" s="210"/>
      <c r="F19" s="210"/>
      <c r="G19" s="210"/>
      <c r="H19" s="246"/>
      <c r="M19" s="246"/>
    </row>
    <row r="20" spans="4:13" ht="14.25">
      <c r="D20" s="210"/>
      <c r="E20" s="210"/>
      <c r="F20" s="210"/>
      <c r="G20" s="210"/>
      <c r="H20" s="246"/>
      <c r="M20" s="246"/>
    </row>
    <row r="21" spans="4:13" ht="14.25">
      <c r="D21" s="210"/>
      <c r="E21" s="210"/>
      <c r="H21" s="246"/>
      <c r="M21" s="246"/>
    </row>
    <row r="22" spans="8:13" ht="14.25">
      <c r="H22" s="246"/>
      <c r="M22" s="246"/>
    </row>
    <row r="23" spans="8:13" ht="14.25">
      <c r="H23" s="246"/>
      <c r="M23" s="246"/>
    </row>
    <row r="24" spans="8:13" ht="14.25">
      <c r="H24" s="246"/>
      <c r="M24" s="246"/>
    </row>
    <row r="25" spans="8:13" ht="14.25">
      <c r="H25" s="246"/>
      <c r="M25" s="246"/>
    </row>
    <row r="26" spans="8:13" ht="14.25">
      <c r="H26" s="246"/>
      <c r="M26" s="246"/>
    </row>
    <row r="27" spans="8:13" ht="14.25">
      <c r="H27" s="246"/>
      <c r="M27" s="246"/>
    </row>
    <row r="28" spans="8:13" ht="14.25">
      <c r="H28" s="246"/>
      <c r="M28" s="246"/>
    </row>
    <row r="29" spans="8:13" ht="14.25">
      <c r="H29" s="246"/>
      <c r="M29" s="246"/>
    </row>
    <row r="30" spans="8:13" ht="14.25">
      <c r="H30" s="246"/>
      <c r="M30" s="246"/>
    </row>
    <row r="31" spans="8:13" ht="14.25">
      <c r="H31" s="246"/>
      <c r="M31" s="246"/>
    </row>
    <row r="32" spans="8:13" ht="14.25">
      <c r="H32" s="246"/>
      <c r="M32" s="246"/>
    </row>
    <row r="33" spans="8:13" ht="14.25">
      <c r="H33" s="246"/>
      <c r="M33" s="246"/>
    </row>
    <row r="34" spans="8:13" ht="14.25">
      <c r="H34" s="246"/>
      <c r="M34" s="246"/>
    </row>
    <row r="35" spans="8:13" ht="14.25">
      <c r="H35" s="246"/>
      <c r="M35" s="246"/>
    </row>
    <row r="36" spans="8:13" ht="14.25">
      <c r="H36" s="246"/>
      <c r="M36" s="246"/>
    </row>
    <row r="37" spans="8:13" ht="14.25">
      <c r="H37" s="246"/>
      <c r="M37" s="246"/>
    </row>
    <row r="38" spans="8:13" ht="14.25">
      <c r="H38" s="246"/>
      <c r="M38" s="246"/>
    </row>
    <row r="39" spans="8:13" ht="14.25">
      <c r="H39" s="246"/>
      <c r="M39" s="246"/>
    </row>
    <row r="40" spans="8:13" ht="14.25">
      <c r="H40" s="246"/>
      <c r="M40" s="246"/>
    </row>
    <row r="41" spans="8:13" ht="14.25">
      <c r="H41" s="246"/>
      <c r="M41" s="246"/>
    </row>
    <row r="42" spans="8:13" ht="14.25">
      <c r="H42" s="246"/>
      <c r="M42" s="246"/>
    </row>
    <row r="43" spans="8:13" ht="14.25">
      <c r="H43" s="246"/>
      <c r="M43" s="246"/>
    </row>
    <row r="44" spans="8:13" ht="14.25">
      <c r="H44" s="246"/>
      <c r="M44" s="246"/>
    </row>
    <row r="45" spans="8:13" ht="14.25">
      <c r="H45" s="246"/>
      <c r="M45" s="246"/>
    </row>
    <row r="46" spans="8:13" ht="14.25">
      <c r="H46" s="246"/>
      <c r="M46" s="246"/>
    </row>
    <row r="47" spans="8:13" ht="14.25">
      <c r="H47" s="246"/>
      <c r="M47" s="246"/>
    </row>
    <row r="48" spans="8:13" ht="14.25">
      <c r="H48" s="246"/>
      <c r="M48" s="246"/>
    </row>
    <row r="49" spans="8:13" ht="14.25">
      <c r="H49" s="246"/>
      <c r="M49" s="246"/>
    </row>
    <row r="50" spans="8:13" ht="14.25">
      <c r="H50" s="246"/>
      <c r="M50" s="246"/>
    </row>
    <row r="51" spans="8:13" ht="14.25">
      <c r="H51" s="246"/>
      <c r="M51" s="246"/>
    </row>
    <row r="52" spans="8:13" ht="14.25">
      <c r="H52" s="246"/>
      <c r="M52" s="246"/>
    </row>
    <row r="53" spans="8:13" ht="14.25">
      <c r="H53" s="246"/>
      <c r="M53" s="246"/>
    </row>
    <row r="54" spans="8:13" ht="14.25">
      <c r="H54" s="246"/>
      <c r="M54" s="246"/>
    </row>
    <row r="55" spans="8:13" ht="14.25">
      <c r="H55" s="246"/>
      <c r="M55" s="246"/>
    </row>
    <row r="56" spans="8:13" ht="14.25">
      <c r="H56" s="246"/>
      <c r="M56" s="246"/>
    </row>
    <row r="57" spans="8:13" ht="14.25">
      <c r="H57" s="246"/>
      <c r="M57" s="246"/>
    </row>
    <row r="58" spans="8:13" ht="14.25">
      <c r="H58" s="246"/>
      <c r="M58" s="246"/>
    </row>
    <row r="59" spans="8:13" ht="14.25">
      <c r="H59" s="246"/>
      <c r="M59" s="246"/>
    </row>
    <row r="60" spans="8:13" ht="14.25">
      <c r="H60" s="246"/>
      <c r="M60" s="246"/>
    </row>
    <row r="61" spans="8:13" ht="14.25">
      <c r="H61" s="246"/>
      <c r="M61" s="246"/>
    </row>
    <row r="62" spans="8:13" ht="14.25">
      <c r="H62" s="246"/>
      <c r="M62" s="246"/>
    </row>
    <row r="63" spans="8:13" ht="14.25">
      <c r="H63" s="246"/>
      <c r="M63" s="246"/>
    </row>
    <row r="64" spans="8:13" ht="14.25">
      <c r="H64" s="246"/>
      <c r="M64" s="246"/>
    </row>
    <row r="65" spans="8:13" ht="14.25">
      <c r="H65" s="246"/>
      <c r="M65" s="246"/>
    </row>
    <row r="66" spans="8:13" ht="14.25">
      <c r="H66" s="246"/>
      <c r="M66" s="246"/>
    </row>
    <row r="67" spans="8:13" ht="14.25">
      <c r="H67" s="246"/>
      <c r="M67" s="246"/>
    </row>
    <row r="68" spans="8:13" ht="14.25">
      <c r="H68" s="246"/>
      <c r="M68" s="246"/>
    </row>
    <row r="69" spans="8:13" ht="14.25">
      <c r="H69" s="246"/>
      <c r="M69" s="246"/>
    </row>
    <row r="70" spans="8:13" ht="14.25">
      <c r="H70" s="246"/>
      <c r="M70" s="246"/>
    </row>
    <row r="71" spans="8:13" ht="14.25">
      <c r="H71" s="246"/>
      <c r="M71" s="246"/>
    </row>
    <row r="72" spans="8:13" ht="14.25">
      <c r="H72" s="246"/>
      <c r="M72" s="246"/>
    </row>
    <row r="73" spans="8:13" ht="14.25">
      <c r="H73" s="246"/>
      <c r="M73" s="246"/>
    </row>
    <row r="74" spans="8:13" ht="14.25">
      <c r="H74" s="246"/>
      <c r="M74" s="246"/>
    </row>
    <row r="75" spans="8:13" ht="14.25">
      <c r="H75" s="246"/>
      <c r="M75" s="246"/>
    </row>
    <row r="76" spans="8:13" ht="14.25">
      <c r="H76" s="246"/>
      <c r="M76" s="246"/>
    </row>
    <row r="77" spans="8:13" ht="14.25">
      <c r="H77" s="246"/>
      <c r="M77" s="246"/>
    </row>
    <row r="78" spans="8:13" ht="14.25">
      <c r="H78" s="246"/>
      <c r="M78" s="246"/>
    </row>
    <row r="79" spans="8:13" ht="14.25">
      <c r="H79" s="246"/>
      <c r="M79" s="246"/>
    </row>
    <row r="80" spans="8:13" ht="14.25">
      <c r="H80" s="246"/>
      <c r="M80" s="246"/>
    </row>
    <row r="81" spans="8:13" ht="14.25">
      <c r="H81" s="246"/>
      <c r="M81" s="246"/>
    </row>
    <row r="82" spans="8:13" ht="14.25">
      <c r="H82" s="246"/>
      <c r="M82" s="246"/>
    </row>
    <row r="83" spans="8:13" ht="14.25">
      <c r="H83" s="246"/>
      <c r="M83" s="246"/>
    </row>
    <row r="84" spans="8:13" ht="14.25">
      <c r="H84" s="246"/>
      <c r="M84" s="246"/>
    </row>
    <row r="85" spans="8:13" ht="14.25">
      <c r="H85" s="246"/>
      <c r="M85" s="246"/>
    </row>
    <row r="86" spans="8:13" ht="14.25">
      <c r="H86" s="246"/>
      <c r="M86" s="246"/>
    </row>
    <row r="87" spans="8:13" ht="14.25">
      <c r="H87" s="246"/>
      <c r="M87" s="246"/>
    </row>
    <row r="88" spans="8:13" ht="14.25">
      <c r="H88" s="246"/>
      <c r="M88" s="246"/>
    </row>
    <row r="89" spans="8:13" ht="14.25">
      <c r="H89" s="246"/>
      <c r="M89" s="246"/>
    </row>
    <row r="90" spans="8:13" ht="14.25">
      <c r="H90" s="246"/>
      <c r="M90" s="246"/>
    </row>
    <row r="91" spans="8:13" ht="14.25">
      <c r="H91" s="246"/>
      <c r="M91" s="246"/>
    </row>
    <row r="92" spans="8:13" ht="14.25">
      <c r="H92" s="246"/>
      <c r="M92" s="246"/>
    </row>
    <row r="93" spans="8:13" ht="14.25">
      <c r="H93" s="246"/>
      <c r="M93" s="246"/>
    </row>
    <row r="94" spans="8:13" ht="14.25">
      <c r="H94" s="246"/>
      <c r="M94" s="246"/>
    </row>
    <row r="95" spans="8:13" ht="14.25">
      <c r="H95" s="246"/>
      <c r="M95" s="246"/>
    </row>
    <row r="96" spans="8:13" ht="14.25">
      <c r="H96" s="246"/>
      <c r="M96" s="246"/>
    </row>
    <row r="97" spans="8:13" ht="14.25">
      <c r="H97" s="246"/>
      <c r="M97" s="246"/>
    </row>
    <row r="98" spans="8:13" ht="14.25">
      <c r="H98" s="246"/>
      <c r="M98" s="246"/>
    </row>
    <row r="99" spans="8:13" ht="14.25">
      <c r="H99" s="246"/>
      <c r="M99" s="246"/>
    </row>
    <row r="100" spans="8:13" ht="14.25">
      <c r="H100" s="246"/>
      <c r="M100" s="246"/>
    </row>
    <row r="101" spans="8:13" ht="14.25">
      <c r="H101" s="246"/>
      <c r="M101" s="246"/>
    </row>
    <row r="102" spans="8:13" ht="14.25">
      <c r="H102" s="246"/>
      <c r="M102" s="246"/>
    </row>
    <row r="103" spans="8:13" ht="14.25">
      <c r="H103" s="246"/>
      <c r="M103" s="246"/>
    </row>
    <row r="104" spans="8:13" ht="14.25">
      <c r="H104" s="246"/>
      <c r="M104" s="246"/>
    </row>
    <row r="105" spans="8:13" ht="14.25">
      <c r="H105" s="246"/>
      <c r="M105" s="246"/>
    </row>
    <row r="106" spans="8:13" ht="14.25">
      <c r="H106" s="246"/>
      <c r="M106" s="246"/>
    </row>
    <row r="107" spans="8:13" ht="14.25">
      <c r="H107" s="246"/>
      <c r="M107" s="246"/>
    </row>
    <row r="108" spans="8:13" ht="14.25">
      <c r="H108" s="246"/>
      <c r="M108" s="246"/>
    </row>
    <row r="109" spans="8:13" ht="14.25">
      <c r="H109" s="246"/>
      <c r="M109" s="246"/>
    </row>
    <row r="110" spans="8:13" ht="14.25">
      <c r="H110" s="246"/>
      <c r="M110" s="246"/>
    </row>
    <row r="111" spans="8:13" ht="14.25">
      <c r="H111" s="246"/>
      <c r="M111" s="246"/>
    </row>
    <row r="112" spans="8:13" ht="14.25">
      <c r="H112" s="246"/>
      <c r="M112" s="246"/>
    </row>
    <row r="113" spans="8:13" ht="14.25">
      <c r="H113" s="246"/>
      <c r="M113" s="246"/>
    </row>
    <row r="114" spans="8:13" ht="14.25">
      <c r="H114" s="246"/>
      <c r="M114" s="246"/>
    </row>
    <row r="115" spans="8:13" ht="14.25">
      <c r="H115" s="246"/>
      <c r="M115" s="246"/>
    </row>
    <row r="116" spans="8:13" ht="14.25">
      <c r="H116" s="246"/>
      <c r="M116" s="246"/>
    </row>
    <row r="117" spans="8:13" ht="14.25">
      <c r="H117" s="246"/>
      <c r="M117" s="246"/>
    </row>
    <row r="118" spans="8:13" ht="14.25">
      <c r="H118" s="246"/>
      <c r="M118" s="246"/>
    </row>
    <row r="119" spans="8:13" ht="14.25">
      <c r="H119" s="246"/>
      <c r="M119" s="246"/>
    </row>
    <row r="120" spans="8:13" ht="14.25">
      <c r="H120" s="246"/>
      <c r="M120" s="246"/>
    </row>
    <row r="121" spans="8:13" ht="14.25">
      <c r="H121" s="246"/>
      <c r="M121" s="246"/>
    </row>
    <row r="122" spans="8:13" ht="14.25">
      <c r="H122" s="246"/>
      <c r="M122" s="246"/>
    </row>
    <row r="123" spans="8:13" ht="14.25">
      <c r="H123" s="246"/>
      <c r="M123" s="246"/>
    </row>
    <row r="124" spans="8:13" ht="14.25">
      <c r="H124" s="246"/>
      <c r="M124" s="246"/>
    </row>
    <row r="125" spans="8:13" ht="14.25">
      <c r="H125" s="246"/>
      <c r="M125" s="246"/>
    </row>
    <row r="126" spans="8:13" ht="14.25">
      <c r="H126" s="246"/>
      <c r="M126" s="246"/>
    </row>
    <row r="127" spans="8:13" ht="14.25">
      <c r="H127" s="246"/>
      <c r="M127" s="246"/>
    </row>
    <row r="128" spans="8:13" ht="14.25">
      <c r="H128" s="246"/>
      <c r="M128" s="246"/>
    </row>
    <row r="129" spans="8:13" ht="14.25">
      <c r="H129" s="246"/>
      <c r="M129" s="246"/>
    </row>
    <row r="130" spans="8:13" ht="14.25">
      <c r="H130" s="246"/>
      <c r="M130" s="246"/>
    </row>
    <row r="131" spans="8:13" ht="14.25">
      <c r="H131" s="246"/>
      <c r="M131" s="246"/>
    </row>
    <row r="132" spans="8:13" ht="14.25">
      <c r="H132" s="246"/>
      <c r="M132" s="246"/>
    </row>
    <row r="133" spans="8:13" ht="14.25">
      <c r="H133" s="246"/>
      <c r="M133" s="246"/>
    </row>
    <row r="134" spans="8:13" ht="14.25">
      <c r="H134" s="246"/>
      <c r="M134" s="246"/>
    </row>
    <row r="135" spans="8:13" ht="14.25">
      <c r="H135" s="246"/>
      <c r="M135" s="246"/>
    </row>
    <row r="136" spans="8:13" ht="14.25">
      <c r="H136" s="246"/>
      <c r="M136" s="246"/>
    </row>
    <row r="137" spans="8:13" ht="14.25">
      <c r="H137" s="246"/>
      <c r="M137" s="246"/>
    </row>
    <row r="138" spans="8:13" ht="14.25">
      <c r="H138" s="246"/>
      <c r="M138" s="246"/>
    </row>
    <row r="139" spans="8:13" ht="14.25">
      <c r="H139" s="262"/>
      <c r="M139" s="262"/>
    </row>
    <row r="140" spans="8:13" ht="14.25">
      <c r="H140" s="262"/>
      <c r="M140" s="262"/>
    </row>
    <row r="141" spans="8:13" ht="14.25">
      <c r="H141" s="262"/>
      <c r="M141" s="262"/>
    </row>
    <row r="142" spans="8:13" ht="14.25">
      <c r="H142" s="262"/>
      <c r="M142" s="262"/>
    </row>
    <row r="143" spans="8:13" ht="14.25">
      <c r="H143" s="262"/>
      <c r="M143" s="262"/>
    </row>
    <row r="144" spans="8:13" ht="14.25">
      <c r="H144" s="262"/>
      <c r="M144" s="262"/>
    </row>
    <row r="145" spans="8:13" ht="14.25">
      <c r="H145" s="262"/>
      <c r="M145" s="262"/>
    </row>
  </sheetData>
  <sheetProtection/>
  <mergeCells count="1">
    <mergeCell ref="A2:C2"/>
  </mergeCells>
  <hyperlinks>
    <hyperlink ref="A2" location="Index!A1" display="Back to Index"/>
  </hyperlinks>
  <printOptions/>
  <pageMargins left="0.511811023622047" right="0.354330708661417" top="0.984251968503937" bottom="0.984251968503937" header="0.511811023622047" footer="0.511811023622047"/>
  <pageSetup fitToHeight="1" fitToWidth="1" horizontalDpi="600" verticalDpi="600" orientation="landscape" scale="84" r:id="rId1"/>
  <headerFooter alignWithMargins="0">
    <oddFooter>&amp;L&amp;Z&amp;F&amp;A&amp;R&amp;D&amp;T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N149"/>
  <sheetViews>
    <sheetView zoomScale="80" zoomScaleNormal="80" zoomScalePageLayoutView="0" workbookViewId="0" topLeftCell="A1">
      <pane xSplit="3" ySplit="3" topLeftCell="D4" activePane="bottomRight" state="frozen"/>
      <selection pane="topLeft" activeCell="Q1" sqref="Q1:Q16384"/>
      <selection pane="topRight" activeCell="Q1" sqref="Q1:Q16384"/>
      <selection pane="bottomLeft" activeCell="Q1" sqref="Q1:Q16384"/>
      <selection pane="bottomRight" activeCell="P16" sqref="P16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1.28125" style="5" customWidth="1"/>
    <col min="4" max="7" width="9.28125" style="99" customWidth="1"/>
    <col min="8" max="8" width="9.28125" style="100" customWidth="1"/>
    <col min="9" max="9" width="8.421875" style="99" customWidth="1"/>
    <col min="10" max="12" width="9.28125" style="99" customWidth="1"/>
    <col min="13" max="13" width="9.28125" style="100" customWidth="1"/>
    <col min="14" max="14" width="14.421875" style="99" customWidth="1"/>
    <col min="15" max="16384" width="9.140625" style="19" customWidth="1"/>
  </cols>
  <sheetData>
    <row r="1" spans="1:14" s="39" customFormat="1" ht="20.25">
      <c r="A1" s="38" t="s">
        <v>305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s="41" customFormat="1" ht="45">
      <c r="A2" s="744" t="s">
        <v>58</v>
      </c>
      <c r="B2" s="744"/>
      <c r="C2" s="744"/>
      <c r="D2" s="186" t="s">
        <v>339</v>
      </c>
      <c r="E2" s="186" t="s">
        <v>356</v>
      </c>
      <c r="F2" s="186" t="s">
        <v>364</v>
      </c>
      <c r="G2" s="186" t="s">
        <v>373</v>
      </c>
      <c r="H2" s="370" t="s">
        <v>398</v>
      </c>
      <c r="I2" s="186" t="s">
        <v>400</v>
      </c>
      <c r="J2" s="186" t="s">
        <v>401</v>
      </c>
      <c r="K2" s="186"/>
      <c r="L2" s="186" t="s">
        <v>396</v>
      </c>
      <c r="M2" s="370" t="s">
        <v>397</v>
      </c>
      <c r="N2" s="387" t="s">
        <v>399</v>
      </c>
    </row>
    <row r="3" spans="1:14" s="23" customFormat="1" ht="4.5" customHeight="1">
      <c r="A3" s="72"/>
      <c r="B3" s="29"/>
      <c r="D3" s="209"/>
      <c r="E3" s="209"/>
      <c r="F3" s="209"/>
      <c r="G3" s="209"/>
      <c r="H3" s="249"/>
      <c r="I3" s="16"/>
      <c r="J3" s="16"/>
      <c r="K3" s="16"/>
      <c r="L3" s="16"/>
      <c r="M3" s="249"/>
      <c r="N3" s="16"/>
    </row>
    <row r="4" spans="1:14" s="23" customFormat="1" ht="14.25" customHeight="1">
      <c r="A4" s="72" t="s">
        <v>78</v>
      </c>
      <c r="B4" s="29"/>
      <c r="D4" s="209"/>
      <c r="E4" s="209"/>
      <c r="F4" s="209"/>
      <c r="G4" s="209"/>
      <c r="H4" s="367"/>
      <c r="I4" s="16"/>
      <c r="J4" s="16"/>
      <c r="K4" s="16"/>
      <c r="L4" s="16"/>
      <c r="M4" s="367"/>
      <c r="N4" s="16"/>
    </row>
    <row r="5" spans="2:14" ht="14.25">
      <c r="B5" s="85" t="s">
        <v>2</v>
      </c>
      <c r="C5" s="19"/>
      <c r="D5" s="99">
        <v>101</v>
      </c>
      <c r="E5" s="99">
        <v>108</v>
      </c>
      <c r="F5" s="99">
        <v>117</v>
      </c>
      <c r="G5" s="99">
        <v>118</v>
      </c>
      <c r="H5" s="116">
        <v>115</v>
      </c>
      <c r="I5" s="99">
        <v>-2.5423728813559365</v>
      </c>
      <c r="J5" s="99">
        <v>13.861386138613852</v>
      </c>
      <c r="L5" s="99">
        <v>200</v>
      </c>
      <c r="M5" s="116">
        <v>233</v>
      </c>
      <c r="N5" s="99">
        <v>16.500000000000004</v>
      </c>
    </row>
    <row r="6" spans="2:14" ht="14.25">
      <c r="B6" s="85" t="s">
        <v>22</v>
      </c>
      <c r="C6" s="19"/>
      <c r="D6" s="99">
        <v>80</v>
      </c>
      <c r="E6" s="99">
        <v>80</v>
      </c>
      <c r="F6" s="99">
        <v>61</v>
      </c>
      <c r="G6" s="99">
        <v>77</v>
      </c>
      <c r="H6" s="116">
        <v>53</v>
      </c>
      <c r="I6" s="99">
        <v>-31.16883116883117</v>
      </c>
      <c r="J6" s="99">
        <v>-33.75</v>
      </c>
      <c r="L6" s="99">
        <v>151</v>
      </c>
      <c r="M6" s="116">
        <v>130</v>
      </c>
      <c r="N6" s="99">
        <v>-13.907284768211925</v>
      </c>
    </row>
    <row r="7" spans="2:14" ht="14.25">
      <c r="B7" s="85" t="s">
        <v>3</v>
      </c>
      <c r="C7" s="19"/>
      <c r="D7" s="99">
        <v>181</v>
      </c>
      <c r="E7" s="99">
        <v>188</v>
      </c>
      <c r="F7" s="99">
        <v>178</v>
      </c>
      <c r="G7" s="99">
        <v>195</v>
      </c>
      <c r="H7" s="116">
        <v>168</v>
      </c>
      <c r="I7" s="99">
        <v>-13.846153846153841</v>
      </c>
      <c r="J7" s="99">
        <v>-7.182320441988955</v>
      </c>
      <c r="L7" s="99">
        <v>351</v>
      </c>
      <c r="M7" s="116">
        <v>363</v>
      </c>
      <c r="N7" s="99">
        <v>3.418803418803429</v>
      </c>
    </row>
    <row r="8" spans="2:14" ht="14.25">
      <c r="B8" s="85" t="s">
        <v>0</v>
      </c>
      <c r="C8" s="19"/>
      <c r="D8" s="99">
        <v>98</v>
      </c>
      <c r="E8" s="99">
        <v>103</v>
      </c>
      <c r="F8" s="99">
        <v>112</v>
      </c>
      <c r="G8" s="99">
        <v>112</v>
      </c>
      <c r="H8" s="116">
        <v>107</v>
      </c>
      <c r="I8" s="111">
        <v>-4.46428571428571</v>
      </c>
      <c r="J8" s="99">
        <v>9.183673469387754</v>
      </c>
      <c r="L8" s="99">
        <v>184</v>
      </c>
      <c r="M8" s="116">
        <v>219</v>
      </c>
      <c r="N8" s="99">
        <v>19.02173913043479</v>
      </c>
    </row>
    <row r="9" spans="2:14" ht="14.25">
      <c r="B9" s="85" t="s">
        <v>5</v>
      </c>
      <c r="C9" s="19"/>
      <c r="D9" s="99">
        <v>30</v>
      </c>
      <c r="E9" s="99">
        <v>55</v>
      </c>
      <c r="F9" s="99">
        <v>68</v>
      </c>
      <c r="G9" s="99">
        <v>25</v>
      </c>
      <c r="H9" s="116">
        <v>33</v>
      </c>
      <c r="I9" s="99">
        <v>32.00000000000001</v>
      </c>
      <c r="J9" s="99">
        <v>10.000000000000009</v>
      </c>
      <c r="L9" s="99">
        <v>73</v>
      </c>
      <c r="M9" s="116">
        <v>58</v>
      </c>
      <c r="N9" s="99">
        <v>-20.547945205479458</v>
      </c>
    </row>
    <row r="10" spans="2:14" ht="14.25">
      <c r="B10" s="86" t="s">
        <v>6</v>
      </c>
      <c r="C10" s="19"/>
      <c r="D10" s="99">
        <v>53</v>
      </c>
      <c r="E10" s="99">
        <v>30</v>
      </c>
      <c r="F10" s="99">
        <v>-2</v>
      </c>
      <c r="G10" s="99">
        <v>58</v>
      </c>
      <c r="H10" s="116">
        <v>28</v>
      </c>
      <c r="I10" s="99">
        <v>-51.72413793103448</v>
      </c>
      <c r="J10" s="99">
        <v>-47.16981132075472</v>
      </c>
      <c r="L10" s="99">
        <v>94</v>
      </c>
      <c r="M10" s="116">
        <v>86</v>
      </c>
      <c r="N10" s="99">
        <v>-8.510638297872342</v>
      </c>
    </row>
    <row r="11" spans="2:14" ht="12.75" customHeight="1">
      <c r="B11" s="86" t="s">
        <v>50</v>
      </c>
      <c r="C11" s="19"/>
      <c r="D11" s="111">
        <v>6</v>
      </c>
      <c r="E11" s="111">
        <v>7</v>
      </c>
      <c r="F11" s="111">
        <v>-6</v>
      </c>
      <c r="G11" s="111">
        <v>14</v>
      </c>
      <c r="H11" s="116">
        <v>4</v>
      </c>
      <c r="I11" s="99">
        <v>-71.42857142857143</v>
      </c>
      <c r="J11" s="99">
        <v>-33.333333333333336</v>
      </c>
      <c r="L11" s="99">
        <v>28</v>
      </c>
      <c r="M11" s="116">
        <v>18</v>
      </c>
      <c r="N11" s="99">
        <v>-35.71428571428571</v>
      </c>
    </row>
    <row r="12" spans="2:14" ht="14.25">
      <c r="B12" s="86" t="s">
        <v>41</v>
      </c>
      <c r="C12" s="19"/>
      <c r="D12" s="402">
        <v>46</v>
      </c>
      <c r="E12" s="402">
        <v>23</v>
      </c>
      <c r="F12" s="111">
        <v>4</v>
      </c>
      <c r="G12" s="111">
        <v>44</v>
      </c>
      <c r="H12" s="116">
        <v>23</v>
      </c>
      <c r="I12" s="99">
        <v>-47.72727272727273</v>
      </c>
      <c r="J12" s="99">
        <v>-50</v>
      </c>
      <c r="L12" s="99">
        <v>65</v>
      </c>
      <c r="M12" s="116">
        <v>67</v>
      </c>
      <c r="N12" s="99">
        <v>3.076923076923066</v>
      </c>
    </row>
    <row r="13" spans="3:14" ht="14.25">
      <c r="C13" s="19"/>
      <c r="H13" s="289"/>
      <c r="I13" s="345"/>
      <c r="J13" s="345"/>
      <c r="M13" s="289"/>
      <c r="N13" s="345"/>
    </row>
    <row r="14" spans="1:14" s="23" customFormat="1" ht="14.25" customHeight="1">
      <c r="A14" s="72" t="s">
        <v>81</v>
      </c>
      <c r="B14" s="29"/>
      <c r="D14" s="16"/>
      <c r="E14" s="16"/>
      <c r="F14" s="16"/>
      <c r="G14" s="16"/>
      <c r="H14" s="288"/>
      <c r="I14" s="369"/>
      <c r="J14" s="369"/>
      <c r="K14" s="16"/>
      <c r="L14" s="16"/>
      <c r="M14" s="288"/>
      <c r="N14" s="369"/>
    </row>
    <row r="15" spans="2:14" ht="14.25">
      <c r="B15" s="85" t="s">
        <v>53</v>
      </c>
      <c r="C15" s="19"/>
      <c r="D15" s="99">
        <v>12087</v>
      </c>
      <c r="E15" s="99">
        <v>13414</v>
      </c>
      <c r="F15" s="99">
        <v>13976</v>
      </c>
      <c r="G15" s="99">
        <v>13283</v>
      </c>
      <c r="H15" s="100">
        <v>12679</v>
      </c>
      <c r="I15" s="99">
        <v>-4.54716554995106</v>
      </c>
      <c r="J15" s="99">
        <v>4.897824108546378</v>
      </c>
      <c r="L15" s="99">
        <v>12087</v>
      </c>
      <c r="M15" s="100">
        <v>12679</v>
      </c>
      <c r="N15" s="99">
        <v>4.897824108546378</v>
      </c>
    </row>
    <row r="16" spans="2:14" ht="14.25">
      <c r="B16" s="85" t="s">
        <v>284</v>
      </c>
      <c r="C16" s="19"/>
      <c r="D16" s="99">
        <v>18916</v>
      </c>
      <c r="E16" s="99">
        <v>21000</v>
      </c>
      <c r="F16" s="99">
        <v>21613</v>
      </c>
      <c r="G16" s="99">
        <v>20904</v>
      </c>
      <c r="H16" s="100">
        <v>20960</v>
      </c>
      <c r="I16" s="99">
        <v>0.26789131266742316</v>
      </c>
      <c r="J16" s="99">
        <v>10.805667160076116</v>
      </c>
      <c r="L16" s="99">
        <v>18916</v>
      </c>
      <c r="M16" s="100">
        <v>20960</v>
      </c>
      <c r="N16" s="99">
        <v>10.805667160076116</v>
      </c>
    </row>
    <row r="17" spans="2:14" ht="14.25">
      <c r="B17" s="85" t="s">
        <v>7</v>
      </c>
      <c r="C17" s="19"/>
      <c r="D17" s="99">
        <v>18916</v>
      </c>
      <c r="E17" s="99">
        <v>21000</v>
      </c>
      <c r="F17" s="99">
        <v>21613</v>
      </c>
      <c r="G17" s="99">
        <v>20904</v>
      </c>
      <c r="H17" s="100">
        <v>20960</v>
      </c>
      <c r="I17" s="99">
        <v>0.26789131266742316</v>
      </c>
      <c r="J17" s="99">
        <v>10.805667160076116</v>
      </c>
      <c r="L17" s="99">
        <v>18916</v>
      </c>
      <c r="M17" s="100">
        <v>20960</v>
      </c>
      <c r="N17" s="99">
        <v>10.805667160076116</v>
      </c>
    </row>
    <row r="18" spans="9:14" ht="14.25">
      <c r="I18" s="248"/>
      <c r="J18" s="248"/>
      <c r="K18" s="248"/>
      <c r="L18" s="248"/>
      <c r="N18" s="248"/>
    </row>
    <row r="19" spans="4:13" ht="14.25">
      <c r="D19" s="210"/>
      <c r="E19" s="210"/>
      <c r="F19" s="210"/>
      <c r="G19" s="210"/>
      <c r="H19" s="246"/>
      <c r="M19" s="246"/>
    </row>
    <row r="20" spans="4:13" ht="14.25">
      <c r="D20" s="210"/>
      <c r="E20" s="210"/>
      <c r="H20" s="246"/>
      <c r="M20" s="246"/>
    </row>
    <row r="21" spans="4:13" ht="14.25">
      <c r="D21" s="210"/>
      <c r="E21" s="210"/>
      <c r="F21" s="210"/>
      <c r="G21" s="210"/>
      <c r="H21" s="246"/>
      <c r="M21" s="246"/>
    </row>
    <row r="22" spans="4:13" ht="14.25">
      <c r="D22" s="210"/>
      <c r="E22" s="210"/>
      <c r="F22" s="210"/>
      <c r="G22" s="210"/>
      <c r="H22" s="246"/>
      <c r="M22" s="246"/>
    </row>
    <row r="23" spans="4:13" ht="14.25">
      <c r="D23" s="210"/>
      <c r="E23" s="210"/>
      <c r="F23" s="210"/>
      <c r="G23" s="210"/>
      <c r="H23" s="246"/>
      <c r="M23" s="246"/>
    </row>
    <row r="24" spans="4:13" ht="14.25">
      <c r="D24" s="210"/>
      <c r="E24" s="210"/>
      <c r="F24" s="210"/>
      <c r="G24" s="210"/>
      <c r="H24" s="246"/>
      <c r="M24" s="246"/>
    </row>
    <row r="25" spans="4:13" ht="14.25">
      <c r="D25" s="210"/>
      <c r="E25" s="210"/>
      <c r="F25" s="210"/>
      <c r="G25" s="210"/>
      <c r="H25" s="246"/>
      <c r="M25" s="246"/>
    </row>
    <row r="26" spans="4:13" ht="14.25">
      <c r="D26" s="210"/>
      <c r="E26" s="210"/>
      <c r="F26" s="210"/>
      <c r="G26" s="210"/>
      <c r="H26" s="246"/>
      <c r="M26" s="246"/>
    </row>
    <row r="27" spans="4:13" ht="14.25">
      <c r="D27" s="210"/>
      <c r="E27" s="210"/>
      <c r="F27" s="210"/>
      <c r="G27" s="210"/>
      <c r="H27" s="246"/>
      <c r="M27" s="246"/>
    </row>
    <row r="28" spans="4:13" ht="14.25">
      <c r="D28" s="210"/>
      <c r="E28" s="210"/>
      <c r="F28" s="210"/>
      <c r="G28" s="210"/>
      <c r="H28" s="246"/>
      <c r="M28" s="246"/>
    </row>
    <row r="29" spans="4:13" ht="14.25">
      <c r="D29" s="210"/>
      <c r="E29" s="210"/>
      <c r="F29" s="210"/>
      <c r="G29" s="210"/>
      <c r="H29" s="246"/>
      <c r="M29" s="246"/>
    </row>
    <row r="30" spans="4:13" ht="14.25">
      <c r="D30" s="210"/>
      <c r="E30" s="210"/>
      <c r="F30" s="210"/>
      <c r="G30" s="210"/>
      <c r="H30" s="246"/>
      <c r="M30" s="246"/>
    </row>
    <row r="31" spans="4:13" ht="14.25">
      <c r="D31" s="210"/>
      <c r="E31" s="210"/>
      <c r="F31" s="210"/>
      <c r="G31" s="210"/>
      <c r="H31" s="246"/>
      <c r="M31" s="246"/>
    </row>
    <row r="32" spans="4:13" ht="14.25">
      <c r="D32" s="210"/>
      <c r="E32" s="210"/>
      <c r="F32" s="210"/>
      <c r="G32" s="210"/>
      <c r="H32" s="246"/>
      <c r="M32" s="246"/>
    </row>
    <row r="33" spans="8:13" ht="14.25">
      <c r="H33" s="246"/>
      <c r="M33" s="246"/>
    </row>
    <row r="34" spans="8:13" ht="14.25">
      <c r="H34" s="246"/>
      <c r="M34" s="246"/>
    </row>
    <row r="35" spans="8:13" ht="14.25">
      <c r="H35" s="246"/>
      <c r="M35" s="246"/>
    </row>
    <row r="36" spans="8:13" ht="14.25">
      <c r="H36" s="246"/>
      <c r="M36" s="246"/>
    </row>
    <row r="37" spans="8:13" ht="14.25">
      <c r="H37" s="246"/>
      <c r="M37" s="246"/>
    </row>
    <row r="38" spans="8:13" ht="14.25">
      <c r="H38" s="246"/>
      <c r="M38" s="246"/>
    </row>
    <row r="39" spans="8:13" ht="14.25">
      <c r="H39" s="246"/>
      <c r="M39" s="246"/>
    </row>
    <row r="40" spans="8:13" ht="14.25">
      <c r="H40" s="246"/>
      <c r="M40" s="246"/>
    </row>
    <row r="41" spans="8:13" ht="14.25">
      <c r="H41" s="246"/>
      <c r="M41" s="246"/>
    </row>
    <row r="42" spans="8:13" ht="14.25">
      <c r="H42" s="246"/>
      <c r="M42" s="246"/>
    </row>
    <row r="43" spans="8:13" ht="14.25">
      <c r="H43" s="246"/>
      <c r="M43" s="246"/>
    </row>
    <row r="44" spans="8:13" ht="14.25">
      <c r="H44" s="246"/>
      <c r="M44" s="246"/>
    </row>
    <row r="45" spans="8:13" ht="14.25">
      <c r="H45" s="246"/>
      <c r="M45" s="246"/>
    </row>
    <row r="46" spans="8:13" ht="14.25">
      <c r="H46" s="246"/>
      <c r="M46" s="246"/>
    </row>
    <row r="47" spans="8:13" ht="14.25">
      <c r="H47" s="246"/>
      <c r="M47" s="246"/>
    </row>
    <row r="48" spans="8:13" ht="14.25">
      <c r="H48" s="246"/>
      <c r="M48" s="246"/>
    </row>
    <row r="49" spans="8:13" ht="14.25">
      <c r="H49" s="246"/>
      <c r="M49" s="246"/>
    </row>
    <row r="50" spans="8:13" ht="14.25">
      <c r="H50" s="246"/>
      <c r="M50" s="246"/>
    </row>
    <row r="51" spans="8:13" ht="14.25">
      <c r="H51" s="246"/>
      <c r="M51" s="246"/>
    </row>
    <row r="52" spans="8:13" ht="14.25">
      <c r="H52" s="246"/>
      <c r="M52" s="246"/>
    </row>
    <row r="53" spans="8:13" ht="14.25">
      <c r="H53" s="246"/>
      <c r="M53" s="246"/>
    </row>
    <row r="54" spans="8:13" ht="14.25">
      <c r="H54" s="246"/>
      <c r="M54" s="246"/>
    </row>
    <row r="55" spans="8:13" ht="14.25">
      <c r="H55" s="246"/>
      <c r="M55" s="246"/>
    </row>
    <row r="56" spans="8:13" ht="14.25">
      <c r="H56" s="246"/>
      <c r="M56" s="246"/>
    </row>
    <row r="57" spans="8:13" ht="14.25">
      <c r="H57" s="246"/>
      <c r="M57" s="246"/>
    </row>
    <row r="58" spans="8:13" ht="14.25">
      <c r="H58" s="246"/>
      <c r="M58" s="246"/>
    </row>
    <row r="59" spans="8:13" ht="14.25">
      <c r="H59" s="246"/>
      <c r="M59" s="246"/>
    </row>
    <row r="60" spans="8:13" ht="14.25">
      <c r="H60" s="246"/>
      <c r="M60" s="246"/>
    </row>
    <row r="61" spans="8:13" ht="14.25">
      <c r="H61" s="246"/>
      <c r="M61" s="246"/>
    </row>
    <row r="62" spans="8:13" ht="14.25">
      <c r="H62" s="246"/>
      <c r="M62" s="246"/>
    </row>
    <row r="63" spans="8:13" ht="14.25">
      <c r="H63" s="246"/>
      <c r="M63" s="246"/>
    </row>
    <row r="64" spans="8:13" ht="14.25">
      <c r="H64" s="246"/>
      <c r="M64" s="246"/>
    </row>
    <row r="65" spans="8:13" ht="14.25">
      <c r="H65" s="246"/>
      <c r="M65" s="246"/>
    </row>
    <row r="66" spans="8:13" ht="14.25">
      <c r="H66" s="246"/>
      <c r="M66" s="246"/>
    </row>
    <row r="67" spans="8:13" ht="14.25">
      <c r="H67" s="246"/>
      <c r="M67" s="246"/>
    </row>
    <row r="68" spans="8:13" ht="14.25">
      <c r="H68" s="246"/>
      <c r="M68" s="246"/>
    </row>
    <row r="69" spans="8:13" ht="14.25">
      <c r="H69" s="246"/>
      <c r="M69" s="246"/>
    </row>
    <row r="70" spans="8:13" ht="14.25">
      <c r="H70" s="246"/>
      <c r="M70" s="246"/>
    </row>
    <row r="71" spans="8:13" ht="14.25">
      <c r="H71" s="246"/>
      <c r="M71" s="246"/>
    </row>
    <row r="72" spans="8:13" ht="14.25">
      <c r="H72" s="246"/>
      <c r="M72" s="246"/>
    </row>
    <row r="73" spans="8:13" ht="14.25">
      <c r="H73" s="246"/>
      <c r="M73" s="246"/>
    </row>
    <row r="74" spans="8:13" ht="14.25">
      <c r="H74" s="246"/>
      <c r="M74" s="246"/>
    </row>
    <row r="75" spans="8:13" ht="14.25">
      <c r="H75" s="246"/>
      <c r="M75" s="246"/>
    </row>
    <row r="76" spans="8:13" ht="14.25">
      <c r="H76" s="246"/>
      <c r="M76" s="246"/>
    </row>
    <row r="77" spans="8:13" ht="14.25">
      <c r="H77" s="246"/>
      <c r="M77" s="246"/>
    </row>
    <row r="78" spans="8:13" ht="14.25">
      <c r="H78" s="246"/>
      <c r="M78" s="246"/>
    </row>
    <row r="79" spans="8:13" ht="14.25">
      <c r="H79" s="246"/>
      <c r="M79" s="246"/>
    </row>
    <row r="80" spans="8:13" ht="14.25">
      <c r="H80" s="246"/>
      <c r="M80" s="246"/>
    </row>
    <row r="81" spans="8:13" ht="14.25">
      <c r="H81" s="246"/>
      <c r="M81" s="246"/>
    </row>
    <row r="82" spans="8:13" ht="14.25">
      <c r="H82" s="246"/>
      <c r="M82" s="246"/>
    </row>
    <row r="83" spans="8:13" ht="14.25">
      <c r="H83" s="246"/>
      <c r="M83" s="246"/>
    </row>
    <row r="84" spans="8:13" ht="14.25">
      <c r="H84" s="246"/>
      <c r="M84" s="246"/>
    </row>
    <row r="85" spans="8:13" ht="14.25">
      <c r="H85" s="246"/>
      <c r="M85" s="246"/>
    </row>
    <row r="86" spans="8:13" ht="14.25">
      <c r="H86" s="246"/>
      <c r="M86" s="246"/>
    </row>
    <row r="87" spans="8:13" ht="14.25">
      <c r="H87" s="246"/>
      <c r="M87" s="246"/>
    </row>
    <row r="88" spans="8:13" ht="14.25">
      <c r="H88" s="246"/>
      <c r="M88" s="246"/>
    </row>
    <row r="89" spans="8:13" ht="14.25">
      <c r="H89" s="246"/>
      <c r="M89" s="246"/>
    </row>
    <row r="90" spans="8:13" ht="14.25">
      <c r="H90" s="246"/>
      <c r="M90" s="246"/>
    </row>
    <row r="91" spans="8:13" ht="14.25">
      <c r="H91" s="246"/>
      <c r="M91" s="246"/>
    </row>
    <row r="92" spans="8:13" ht="14.25">
      <c r="H92" s="246"/>
      <c r="M92" s="246"/>
    </row>
    <row r="93" spans="8:13" ht="14.25">
      <c r="H93" s="246"/>
      <c r="M93" s="246"/>
    </row>
    <row r="94" spans="8:13" ht="14.25">
      <c r="H94" s="246"/>
      <c r="M94" s="246"/>
    </row>
    <row r="95" spans="8:13" ht="14.25">
      <c r="H95" s="246"/>
      <c r="M95" s="246"/>
    </row>
    <row r="96" spans="8:13" ht="14.25">
      <c r="H96" s="246"/>
      <c r="M96" s="246"/>
    </row>
    <row r="97" spans="8:13" ht="14.25">
      <c r="H97" s="246"/>
      <c r="M97" s="246"/>
    </row>
    <row r="98" spans="8:13" ht="14.25">
      <c r="H98" s="246"/>
      <c r="M98" s="246"/>
    </row>
    <row r="99" spans="8:13" ht="14.25">
      <c r="H99" s="246"/>
      <c r="M99" s="246"/>
    </row>
    <row r="100" spans="8:13" ht="14.25">
      <c r="H100" s="246"/>
      <c r="M100" s="246"/>
    </row>
    <row r="101" spans="8:13" ht="14.25">
      <c r="H101" s="246"/>
      <c r="M101" s="246"/>
    </row>
    <row r="102" spans="8:13" ht="14.25">
      <c r="H102" s="246"/>
      <c r="M102" s="246"/>
    </row>
    <row r="103" spans="8:13" ht="14.25">
      <c r="H103" s="246"/>
      <c r="M103" s="246"/>
    </row>
    <row r="104" spans="8:13" ht="14.25">
      <c r="H104" s="246"/>
      <c r="M104" s="246"/>
    </row>
    <row r="105" spans="8:13" ht="14.25">
      <c r="H105" s="246"/>
      <c r="M105" s="246"/>
    </row>
    <row r="106" spans="8:13" ht="14.25">
      <c r="H106" s="246"/>
      <c r="M106" s="246"/>
    </row>
    <row r="107" spans="8:13" ht="14.25">
      <c r="H107" s="246"/>
      <c r="M107" s="246"/>
    </row>
    <row r="108" spans="8:13" ht="14.25">
      <c r="H108" s="246"/>
      <c r="M108" s="246"/>
    </row>
    <row r="109" spans="8:13" ht="14.25">
      <c r="H109" s="246"/>
      <c r="M109" s="246"/>
    </row>
    <row r="110" spans="8:13" ht="14.25">
      <c r="H110" s="246"/>
      <c r="M110" s="246"/>
    </row>
    <row r="111" spans="8:13" ht="14.25">
      <c r="H111" s="246"/>
      <c r="M111" s="246"/>
    </row>
    <row r="112" spans="8:13" ht="14.25">
      <c r="H112" s="246"/>
      <c r="M112" s="246"/>
    </row>
    <row r="113" spans="8:13" ht="14.25">
      <c r="H113" s="246"/>
      <c r="M113" s="246"/>
    </row>
    <row r="114" spans="8:13" ht="14.25">
      <c r="H114" s="246"/>
      <c r="M114" s="246"/>
    </row>
    <row r="115" spans="8:13" ht="14.25">
      <c r="H115" s="246"/>
      <c r="M115" s="246"/>
    </row>
    <row r="116" spans="8:13" ht="14.25">
      <c r="H116" s="246"/>
      <c r="M116" s="246"/>
    </row>
    <row r="117" spans="8:13" ht="14.25">
      <c r="H117" s="246"/>
      <c r="M117" s="246"/>
    </row>
    <row r="118" spans="8:13" ht="14.25">
      <c r="H118" s="246"/>
      <c r="M118" s="246"/>
    </row>
    <row r="119" spans="8:13" ht="14.25">
      <c r="H119" s="246"/>
      <c r="M119" s="246"/>
    </row>
    <row r="120" spans="8:13" ht="14.25">
      <c r="H120" s="246"/>
      <c r="M120" s="246"/>
    </row>
    <row r="121" spans="8:13" ht="14.25">
      <c r="H121" s="246"/>
      <c r="M121" s="246"/>
    </row>
    <row r="122" spans="8:13" ht="14.25">
      <c r="H122" s="246"/>
      <c r="M122" s="246"/>
    </row>
    <row r="123" spans="8:13" ht="14.25">
      <c r="H123" s="246"/>
      <c r="M123" s="246"/>
    </row>
    <row r="124" spans="8:13" ht="14.25">
      <c r="H124" s="246"/>
      <c r="M124" s="246"/>
    </row>
    <row r="125" spans="8:13" ht="14.25">
      <c r="H125" s="246"/>
      <c r="M125" s="246"/>
    </row>
    <row r="126" spans="8:13" ht="14.25">
      <c r="H126" s="246"/>
      <c r="M126" s="246"/>
    </row>
    <row r="127" spans="8:13" ht="14.25">
      <c r="H127" s="246"/>
      <c r="M127" s="246"/>
    </row>
    <row r="128" spans="8:13" ht="14.25">
      <c r="H128" s="246"/>
      <c r="M128" s="246"/>
    </row>
    <row r="129" spans="8:13" ht="14.25">
      <c r="H129" s="246"/>
      <c r="M129" s="246"/>
    </row>
    <row r="130" spans="8:13" ht="14.25">
      <c r="H130" s="246"/>
      <c r="M130" s="246"/>
    </row>
    <row r="131" spans="8:13" ht="14.25">
      <c r="H131" s="246"/>
      <c r="M131" s="246"/>
    </row>
    <row r="132" spans="8:13" ht="14.25">
      <c r="H132" s="246"/>
      <c r="M132" s="246"/>
    </row>
    <row r="133" spans="8:13" ht="14.25">
      <c r="H133" s="246"/>
      <c r="M133" s="246"/>
    </row>
    <row r="134" spans="8:13" ht="14.25">
      <c r="H134" s="246"/>
      <c r="M134" s="246"/>
    </row>
    <row r="135" spans="8:13" ht="14.25">
      <c r="H135" s="246"/>
      <c r="M135" s="246"/>
    </row>
    <row r="136" spans="8:13" ht="14.25">
      <c r="H136" s="246"/>
      <c r="M136" s="246"/>
    </row>
    <row r="137" spans="8:13" ht="14.25">
      <c r="H137" s="246"/>
      <c r="M137" s="246"/>
    </row>
    <row r="138" spans="8:13" ht="14.25">
      <c r="H138" s="246"/>
      <c r="M138" s="246"/>
    </row>
    <row r="139" spans="8:13" ht="14.25">
      <c r="H139" s="246"/>
      <c r="M139" s="246"/>
    </row>
    <row r="140" spans="8:13" ht="14.25">
      <c r="H140" s="246"/>
      <c r="M140" s="246"/>
    </row>
    <row r="141" spans="8:13" ht="14.25">
      <c r="H141" s="246"/>
      <c r="M141" s="246"/>
    </row>
    <row r="142" spans="8:13" ht="14.25">
      <c r="H142" s="246"/>
      <c r="M142" s="246"/>
    </row>
    <row r="143" spans="8:13" ht="14.25">
      <c r="H143" s="262"/>
      <c r="M143" s="262"/>
    </row>
    <row r="144" spans="8:13" ht="14.25">
      <c r="H144" s="262"/>
      <c r="M144" s="262"/>
    </row>
    <row r="145" spans="8:13" ht="14.25">
      <c r="H145" s="262"/>
      <c r="M145" s="262"/>
    </row>
    <row r="146" spans="8:13" ht="14.25">
      <c r="H146" s="262"/>
      <c r="M146" s="262"/>
    </row>
    <row r="147" spans="8:13" ht="14.25">
      <c r="H147" s="262"/>
      <c r="M147" s="262"/>
    </row>
    <row r="148" spans="8:13" ht="14.25">
      <c r="H148" s="262"/>
      <c r="M148" s="262"/>
    </row>
    <row r="149" spans="8:13" ht="14.25">
      <c r="H149" s="262"/>
      <c r="M149" s="262"/>
    </row>
  </sheetData>
  <sheetProtection/>
  <mergeCells count="1">
    <mergeCell ref="A2:C2"/>
  </mergeCells>
  <hyperlinks>
    <hyperlink ref="A2" location="Index!A1" display="Back to Index"/>
  </hyperlinks>
  <printOptions/>
  <pageMargins left="0.31496062992126" right="0.275590551181102" top="0.984251968503937" bottom="0.984251968503937" header="0.511811023622047" footer="0.511811023622047"/>
  <pageSetup fitToHeight="1" fitToWidth="1" horizontalDpi="600" verticalDpi="600" orientation="landscape" scale="91" r:id="rId1"/>
  <headerFooter alignWithMargins="0">
    <oddFooter>&amp;L&amp;Z&amp;F&amp;A&amp;R&amp;D&amp;T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N141"/>
  <sheetViews>
    <sheetView zoomScale="80" zoomScaleNormal="80" zoomScalePageLayoutView="0" workbookViewId="0" topLeftCell="A1">
      <pane xSplit="3" ySplit="3" topLeftCell="D4" activePane="bottomRight" state="frozen"/>
      <selection pane="topLeft" activeCell="Q1" sqref="Q1:Q16384"/>
      <selection pane="topRight" activeCell="Q1" sqref="Q1:Q16384"/>
      <selection pane="bottomLeft" activeCell="Q1" sqref="Q1:Q16384"/>
      <selection pane="bottomRight" activeCell="N22" sqref="N22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1.28125" style="5" customWidth="1"/>
    <col min="4" max="7" width="9.28125" style="99" customWidth="1"/>
    <col min="8" max="8" width="9.8515625" style="100" customWidth="1"/>
    <col min="9" max="9" width="8.140625" style="99" customWidth="1"/>
    <col min="10" max="12" width="8.421875" style="99" customWidth="1"/>
    <col min="13" max="13" width="9.8515625" style="100" customWidth="1"/>
    <col min="14" max="14" width="9.00390625" style="99" customWidth="1"/>
    <col min="15" max="16384" width="9.140625" style="19" customWidth="1"/>
  </cols>
  <sheetData>
    <row r="1" spans="1:14" s="39" customFormat="1" ht="20.25">
      <c r="A1" s="38" t="s">
        <v>57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s="41" customFormat="1" ht="45">
      <c r="A2" s="744" t="s">
        <v>58</v>
      </c>
      <c r="B2" s="744"/>
      <c r="C2" s="744"/>
      <c r="D2" s="186" t="s">
        <v>339</v>
      </c>
      <c r="E2" s="186" t="s">
        <v>356</v>
      </c>
      <c r="F2" s="186" t="s">
        <v>364</v>
      </c>
      <c r="G2" s="186" t="s">
        <v>373</v>
      </c>
      <c r="H2" s="370" t="s">
        <v>398</v>
      </c>
      <c r="I2" s="186" t="s">
        <v>400</v>
      </c>
      <c r="J2" s="186" t="s">
        <v>401</v>
      </c>
      <c r="K2" s="186"/>
      <c r="L2" s="186" t="s">
        <v>396</v>
      </c>
      <c r="M2" s="370" t="s">
        <v>397</v>
      </c>
      <c r="N2" s="387" t="s">
        <v>399</v>
      </c>
    </row>
    <row r="3" spans="1:14" s="23" customFormat="1" ht="6.75" customHeight="1">
      <c r="A3" s="72"/>
      <c r="B3" s="29"/>
      <c r="D3" s="209"/>
      <c r="E3" s="209"/>
      <c r="F3" s="209"/>
      <c r="G3" s="209"/>
      <c r="H3" s="102"/>
      <c r="I3" s="16"/>
      <c r="J3" s="16"/>
      <c r="K3" s="16"/>
      <c r="L3" s="16"/>
      <c r="M3" s="102"/>
      <c r="N3" s="16"/>
    </row>
    <row r="4" spans="1:14" s="23" customFormat="1" ht="14.25" customHeight="1">
      <c r="A4" s="72" t="s">
        <v>78</v>
      </c>
      <c r="B4" s="29"/>
      <c r="D4" s="209"/>
      <c r="E4" s="209"/>
      <c r="F4" s="209"/>
      <c r="G4" s="209"/>
      <c r="H4" s="102"/>
      <c r="I4" s="16"/>
      <c r="J4" s="16"/>
      <c r="K4" s="16"/>
      <c r="L4" s="16"/>
      <c r="M4" s="102"/>
      <c r="N4" s="16"/>
    </row>
    <row r="5" spans="2:14" ht="14.25">
      <c r="B5" s="85" t="s">
        <v>2</v>
      </c>
      <c r="C5" s="19"/>
      <c r="D5" s="99">
        <v>51</v>
      </c>
      <c r="E5" s="99">
        <v>56</v>
      </c>
      <c r="F5" s="99">
        <v>58</v>
      </c>
      <c r="G5" s="99">
        <v>59</v>
      </c>
      <c r="H5" s="100">
        <v>63</v>
      </c>
      <c r="I5" s="111">
        <v>6.779661016949157</v>
      </c>
      <c r="J5" s="99">
        <v>23.529411764705888</v>
      </c>
      <c r="L5" s="99">
        <v>97</v>
      </c>
      <c r="M5" s="100">
        <v>122</v>
      </c>
      <c r="N5" s="111">
        <v>25.773195876288657</v>
      </c>
    </row>
    <row r="6" spans="2:14" ht="14.25">
      <c r="B6" s="85" t="s">
        <v>22</v>
      </c>
      <c r="C6" s="19"/>
      <c r="D6" s="99">
        <v>23</v>
      </c>
      <c r="E6" s="99">
        <v>22</v>
      </c>
      <c r="F6" s="99">
        <v>23</v>
      </c>
      <c r="G6" s="99">
        <v>30</v>
      </c>
      <c r="H6" s="100">
        <v>26</v>
      </c>
      <c r="I6" s="111">
        <v>-13.33333333333333</v>
      </c>
      <c r="J6" s="99">
        <v>13.043478260869556</v>
      </c>
      <c r="L6" s="99">
        <v>40</v>
      </c>
      <c r="M6" s="100">
        <v>56</v>
      </c>
      <c r="N6" s="111">
        <v>39.99999999999999</v>
      </c>
    </row>
    <row r="7" spans="2:14" ht="14.25">
      <c r="B7" s="85" t="s">
        <v>3</v>
      </c>
      <c r="C7" s="19"/>
      <c r="D7" s="99">
        <v>74</v>
      </c>
      <c r="E7" s="99">
        <v>78</v>
      </c>
      <c r="F7" s="99">
        <v>81</v>
      </c>
      <c r="G7" s="99">
        <v>89</v>
      </c>
      <c r="H7" s="100">
        <v>89</v>
      </c>
      <c r="I7" s="111">
        <v>0</v>
      </c>
      <c r="J7" s="99">
        <v>20.270270270270263</v>
      </c>
      <c r="L7" s="99">
        <v>137</v>
      </c>
      <c r="M7" s="100">
        <v>178</v>
      </c>
      <c r="N7" s="111">
        <v>29.92700729927007</v>
      </c>
    </row>
    <row r="8" spans="2:14" ht="14.25">
      <c r="B8" s="85" t="s">
        <v>0</v>
      </c>
      <c r="C8" s="19"/>
      <c r="D8" s="99">
        <v>24</v>
      </c>
      <c r="E8" s="99">
        <v>25</v>
      </c>
      <c r="F8" s="99">
        <v>25</v>
      </c>
      <c r="G8" s="99">
        <v>26</v>
      </c>
      <c r="H8" s="100">
        <v>25</v>
      </c>
      <c r="I8" s="111">
        <v>-3.8461538461538436</v>
      </c>
      <c r="J8" s="99">
        <v>4.166666666666674</v>
      </c>
      <c r="L8" s="99">
        <v>46</v>
      </c>
      <c r="M8" s="100">
        <v>51</v>
      </c>
      <c r="N8" s="111">
        <v>10.869565217391308</v>
      </c>
    </row>
    <row r="9" spans="2:14" ht="14.25">
      <c r="B9" s="85" t="s">
        <v>5</v>
      </c>
      <c r="C9" s="19"/>
      <c r="D9" s="99">
        <v>28</v>
      </c>
      <c r="E9" s="99">
        <v>35</v>
      </c>
      <c r="F9" s="99">
        <v>7</v>
      </c>
      <c r="G9" s="99">
        <v>-2</v>
      </c>
      <c r="H9" s="100">
        <v>10</v>
      </c>
      <c r="I9" s="111" t="s">
        <v>310</v>
      </c>
      <c r="J9" s="99">
        <v>-64.28571428571428</v>
      </c>
      <c r="L9" s="99">
        <v>45</v>
      </c>
      <c r="M9" s="100">
        <v>8</v>
      </c>
      <c r="N9" s="111">
        <v>-82.22222222222221</v>
      </c>
    </row>
    <row r="10" spans="2:14" ht="14.25">
      <c r="B10" s="86" t="s">
        <v>6</v>
      </c>
      <c r="C10" s="19"/>
      <c r="D10" s="99">
        <v>22</v>
      </c>
      <c r="E10" s="99">
        <v>18</v>
      </c>
      <c r="F10" s="99">
        <v>49</v>
      </c>
      <c r="G10" s="99">
        <v>65</v>
      </c>
      <c r="H10" s="100">
        <v>54</v>
      </c>
      <c r="I10" s="111">
        <v>-16.92307692307692</v>
      </c>
      <c r="J10" s="99" t="s">
        <v>431</v>
      </c>
      <c r="L10" s="99">
        <v>46</v>
      </c>
      <c r="M10" s="100">
        <v>119</v>
      </c>
      <c r="N10" s="111" t="s">
        <v>431</v>
      </c>
    </row>
    <row r="11" spans="2:14" ht="14.25">
      <c r="B11" s="86" t="s">
        <v>50</v>
      </c>
      <c r="C11" s="19"/>
      <c r="D11" s="99">
        <v>11</v>
      </c>
      <c r="E11" s="99">
        <v>8</v>
      </c>
      <c r="F11" s="99">
        <v>28</v>
      </c>
      <c r="G11" s="99">
        <v>15</v>
      </c>
      <c r="H11" s="100">
        <v>14</v>
      </c>
      <c r="I11" s="111">
        <v>-6.666666666666665</v>
      </c>
      <c r="J11" s="99">
        <v>27.27272727272727</v>
      </c>
      <c r="L11" s="99">
        <v>19</v>
      </c>
      <c r="M11" s="100">
        <v>29</v>
      </c>
      <c r="N11" s="111">
        <v>52.63157894736843</v>
      </c>
    </row>
    <row r="12" spans="2:14" ht="14.25">
      <c r="B12" s="86" t="s">
        <v>41</v>
      </c>
      <c r="C12" s="19"/>
      <c r="D12" s="99">
        <v>11</v>
      </c>
      <c r="E12" s="99">
        <v>10</v>
      </c>
      <c r="F12" s="99">
        <v>21</v>
      </c>
      <c r="G12" s="99">
        <v>50</v>
      </c>
      <c r="H12" s="100">
        <v>40</v>
      </c>
      <c r="I12" s="111">
        <v>-19.999999999999996</v>
      </c>
      <c r="J12" s="99" t="s">
        <v>431</v>
      </c>
      <c r="L12" s="99">
        <v>27</v>
      </c>
      <c r="M12" s="100">
        <v>90</v>
      </c>
      <c r="N12" s="111" t="s">
        <v>431</v>
      </c>
    </row>
    <row r="13" spans="3:14" ht="14.25">
      <c r="C13" s="19"/>
      <c r="H13" s="289"/>
      <c r="I13" s="547"/>
      <c r="J13" s="345"/>
      <c r="M13" s="289"/>
      <c r="N13" s="547"/>
    </row>
    <row r="14" spans="1:14" s="23" customFormat="1" ht="14.25" customHeight="1">
      <c r="A14" s="72" t="s">
        <v>81</v>
      </c>
      <c r="B14" s="29"/>
      <c r="D14" s="16"/>
      <c r="E14" s="16"/>
      <c r="F14" s="16"/>
      <c r="G14" s="16"/>
      <c r="H14" s="288"/>
      <c r="I14" s="583"/>
      <c r="J14" s="369"/>
      <c r="K14" s="16"/>
      <c r="L14" s="16"/>
      <c r="M14" s="288"/>
      <c r="N14" s="583"/>
    </row>
    <row r="15" spans="2:14" ht="14.25">
      <c r="B15" s="85" t="s">
        <v>53</v>
      </c>
      <c r="C15" s="19"/>
      <c r="D15" s="99">
        <v>14185</v>
      </c>
      <c r="E15" s="99">
        <v>14504</v>
      </c>
      <c r="F15" s="99">
        <v>16328</v>
      </c>
      <c r="G15" s="99">
        <v>16831</v>
      </c>
      <c r="H15" s="100">
        <v>17707</v>
      </c>
      <c r="I15" s="111">
        <v>5.2046818370863335</v>
      </c>
      <c r="J15" s="99">
        <v>24.829044765597462</v>
      </c>
      <c r="L15" s="99">
        <v>14185</v>
      </c>
      <c r="M15" s="100">
        <v>17707</v>
      </c>
      <c r="N15" s="111">
        <v>24.829044765597462</v>
      </c>
    </row>
    <row r="16" spans="2:14" ht="14.25">
      <c r="B16" s="85" t="s">
        <v>284</v>
      </c>
      <c r="C16" s="19"/>
      <c r="D16" s="99">
        <v>22264</v>
      </c>
      <c r="E16" s="99">
        <v>22866</v>
      </c>
      <c r="F16" s="99">
        <v>24158</v>
      </c>
      <c r="G16" s="99">
        <v>24929</v>
      </c>
      <c r="H16" s="100">
        <v>25925</v>
      </c>
      <c r="I16" s="111">
        <v>3.995346784869036</v>
      </c>
      <c r="J16" s="99">
        <v>16.44358605821057</v>
      </c>
      <c r="L16" s="99">
        <v>22264</v>
      </c>
      <c r="M16" s="100">
        <v>25925</v>
      </c>
      <c r="N16" s="111">
        <v>16.44358605821057</v>
      </c>
    </row>
    <row r="17" spans="2:14" ht="14.25">
      <c r="B17" s="85" t="s">
        <v>7</v>
      </c>
      <c r="C17" s="19"/>
      <c r="D17" s="99">
        <v>22264</v>
      </c>
      <c r="E17" s="99">
        <v>22866</v>
      </c>
      <c r="F17" s="99">
        <v>24158</v>
      </c>
      <c r="G17" s="99">
        <v>24929</v>
      </c>
      <c r="H17" s="100">
        <v>25925</v>
      </c>
      <c r="I17" s="111">
        <v>3.995346784869036</v>
      </c>
      <c r="J17" s="99">
        <v>16.44358605821057</v>
      </c>
      <c r="L17" s="99">
        <v>22264</v>
      </c>
      <c r="M17" s="100">
        <v>25925</v>
      </c>
      <c r="N17" s="111">
        <v>16.44358605821057</v>
      </c>
    </row>
    <row r="18" spans="3:14" ht="14.25">
      <c r="C18" s="19"/>
      <c r="I18" s="248"/>
      <c r="J18" s="248"/>
      <c r="K18" s="248"/>
      <c r="L18" s="248"/>
      <c r="N18" s="248"/>
    </row>
    <row r="19" spans="4:13" ht="14.25">
      <c r="D19" s="210"/>
      <c r="E19" s="210"/>
      <c r="F19" s="210"/>
      <c r="G19" s="210"/>
      <c r="H19" s="246"/>
      <c r="M19" s="246"/>
    </row>
    <row r="20" spans="8:13" ht="14.25">
      <c r="H20" s="246"/>
      <c r="M20" s="246"/>
    </row>
    <row r="21" spans="8:13" ht="14.25">
      <c r="H21" s="246"/>
      <c r="M21" s="246"/>
    </row>
    <row r="22" spans="8:13" ht="14.25">
      <c r="H22" s="246"/>
      <c r="M22" s="246"/>
    </row>
    <row r="23" spans="8:13" ht="14.25">
      <c r="H23" s="246"/>
      <c r="M23" s="246"/>
    </row>
    <row r="24" spans="8:13" ht="14.25">
      <c r="H24" s="246"/>
      <c r="M24" s="246"/>
    </row>
    <row r="25" spans="8:13" ht="14.25">
      <c r="H25" s="246"/>
      <c r="M25" s="246"/>
    </row>
    <row r="26" spans="8:13" ht="14.25">
      <c r="H26" s="246"/>
      <c r="M26" s="246"/>
    </row>
    <row r="27" spans="8:13" ht="14.25">
      <c r="H27" s="246"/>
      <c r="M27" s="246"/>
    </row>
    <row r="28" spans="8:13" ht="14.25">
      <c r="H28" s="246"/>
      <c r="M28" s="246"/>
    </row>
    <row r="29" spans="8:13" ht="14.25">
      <c r="H29" s="246"/>
      <c r="M29" s="246"/>
    </row>
    <row r="30" spans="8:13" ht="14.25">
      <c r="H30" s="246"/>
      <c r="M30" s="246"/>
    </row>
    <row r="31" spans="8:13" ht="14.25">
      <c r="H31" s="246"/>
      <c r="M31" s="246"/>
    </row>
    <row r="32" spans="8:13" ht="14.25">
      <c r="H32" s="246"/>
      <c r="M32" s="246"/>
    </row>
    <row r="33" spans="8:13" ht="14.25">
      <c r="H33" s="246"/>
      <c r="M33" s="246"/>
    </row>
    <row r="34" spans="8:13" ht="14.25">
      <c r="H34" s="246"/>
      <c r="M34" s="246"/>
    </row>
    <row r="35" spans="8:13" ht="14.25">
      <c r="H35" s="246"/>
      <c r="M35" s="246"/>
    </row>
    <row r="36" spans="8:13" ht="14.25">
      <c r="H36" s="246"/>
      <c r="M36" s="246"/>
    </row>
    <row r="37" spans="8:13" ht="14.25">
      <c r="H37" s="246"/>
      <c r="M37" s="246"/>
    </row>
    <row r="38" spans="8:13" ht="14.25">
      <c r="H38" s="246"/>
      <c r="M38" s="246"/>
    </row>
    <row r="39" spans="8:13" ht="14.25">
      <c r="H39" s="246"/>
      <c r="M39" s="246"/>
    </row>
    <row r="40" spans="8:13" ht="14.25">
      <c r="H40" s="246"/>
      <c r="M40" s="246"/>
    </row>
    <row r="41" spans="8:13" ht="14.25">
      <c r="H41" s="246"/>
      <c r="M41" s="246"/>
    </row>
    <row r="42" spans="8:13" ht="14.25">
      <c r="H42" s="246"/>
      <c r="M42" s="246"/>
    </row>
    <row r="43" spans="8:13" ht="14.25">
      <c r="H43" s="246"/>
      <c r="M43" s="246"/>
    </row>
    <row r="44" spans="8:13" ht="14.25">
      <c r="H44" s="246"/>
      <c r="M44" s="246"/>
    </row>
    <row r="45" spans="8:13" ht="14.25">
      <c r="H45" s="246"/>
      <c r="M45" s="246"/>
    </row>
    <row r="46" spans="8:13" ht="14.25">
      <c r="H46" s="246"/>
      <c r="M46" s="246"/>
    </row>
    <row r="47" spans="8:13" ht="14.25">
      <c r="H47" s="246"/>
      <c r="M47" s="246"/>
    </row>
    <row r="48" spans="8:13" ht="14.25">
      <c r="H48" s="246"/>
      <c r="M48" s="246"/>
    </row>
    <row r="49" spans="8:13" ht="14.25">
      <c r="H49" s="246"/>
      <c r="M49" s="246"/>
    </row>
    <row r="50" spans="8:13" ht="14.25">
      <c r="H50" s="246"/>
      <c r="M50" s="246"/>
    </row>
    <row r="51" spans="8:13" ht="14.25">
      <c r="H51" s="246"/>
      <c r="M51" s="246"/>
    </row>
    <row r="52" spans="8:13" ht="14.25">
      <c r="H52" s="246"/>
      <c r="M52" s="246"/>
    </row>
    <row r="53" spans="8:13" ht="14.25">
      <c r="H53" s="246"/>
      <c r="M53" s="246"/>
    </row>
    <row r="54" spans="8:13" ht="14.25">
      <c r="H54" s="246"/>
      <c r="M54" s="246"/>
    </row>
    <row r="55" spans="8:13" ht="14.25">
      <c r="H55" s="246"/>
      <c r="M55" s="246"/>
    </row>
    <row r="56" spans="8:13" ht="14.25">
      <c r="H56" s="246"/>
      <c r="M56" s="246"/>
    </row>
    <row r="57" spans="8:13" ht="14.25">
      <c r="H57" s="246"/>
      <c r="M57" s="246"/>
    </row>
    <row r="58" spans="8:13" ht="14.25">
      <c r="H58" s="246"/>
      <c r="M58" s="246"/>
    </row>
    <row r="59" spans="8:13" ht="14.25">
      <c r="H59" s="246"/>
      <c r="M59" s="246"/>
    </row>
    <row r="60" spans="8:13" ht="14.25">
      <c r="H60" s="246"/>
      <c r="M60" s="246"/>
    </row>
    <row r="61" spans="8:13" ht="14.25">
      <c r="H61" s="246"/>
      <c r="M61" s="246"/>
    </row>
    <row r="62" spans="8:13" ht="14.25">
      <c r="H62" s="246"/>
      <c r="M62" s="246"/>
    </row>
    <row r="63" spans="8:13" ht="14.25">
      <c r="H63" s="246"/>
      <c r="M63" s="246"/>
    </row>
    <row r="64" spans="8:13" ht="14.25">
      <c r="H64" s="246"/>
      <c r="M64" s="246"/>
    </row>
    <row r="65" spans="8:13" ht="14.25">
      <c r="H65" s="246"/>
      <c r="M65" s="246"/>
    </row>
    <row r="66" spans="8:13" ht="14.25">
      <c r="H66" s="246"/>
      <c r="M66" s="246"/>
    </row>
    <row r="67" spans="8:13" ht="14.25">
      <c r="H67" s="246"/>
      <c r="M67" s="246"/>
    </row>
    <row r="68" spans="8:13" ht="14.25">
      <c r="H68" s="246"/>
      <c r="M68" s="246"/>
    </row>
    <row r="69" spans="8:13" ht="14.25">
      <c r="H69" s="246"/>
      <c r="M69" s="246"/>
    </row>
    <row r="70" spans="8:13" ht="14.25">
      <c r="H70" s="246"/>
      <c r="M70" s="246"/>
    </row>
    <row r="71" spans="8:13" ht="14.25">
      <c r="H71" s="246"/>
      <c r="M71" s="246"/>
    </row>
    <row r="72" spans="8:13" ht="14.25">
      <c r="H72" s="246"/>
      <c r="M72" s="246"/>
    </row>
    <row r="73" spans="8:13" ht="14.25">
      <c r="H73" s="246"/>
      <c r="M73" s="246"/>
    </row>
    <row r="74" spans="8:13" ht="14.25">
      <c r="H74" s="246"/>
      <c r="M74" s="246"/>
    </row>
    <row r="75" spans="8:13" ht="14.25">
      <c r="H75" s="246"/>
      <c r="M75" s="246"/>
    </row>
    <row r="76" spans="8:13" ht="14.25">
      <c r="H76" s="246"/>
      <c r="M76" s="246"/>
    </row>
    <row r="77" spans="8:13" ht="14.25">
      <c r="H77" s="246"/>
      <c r="M77" s="246"/>
    </row>
    <row r="78" spans="8:13" ht="14.25">
      <c r="H78" s="246"/>
      <c r="M78" s="246"/>
    </row>
    <row r="79" spans="8:13" ht="14.25">
      <c r="H79" s="246"/>
      <c r="M79" s="246"/>
    </row>
    <row r="80" spans="8:13" ht="14.25">
      <c r="H80" s="246"/>
      <c r="M80" s="246"/>
    </row>
    <row r="81" spans="8:13" ht="14.25">
      <c r="H81" s="246"/>
      <c r="M81" s="246"/>
    </row>
    <row r="82" spans="8:13" ht="14.25">
      <c r="H82" s="246"/>
      <c r="M82" s="246"/>
    </row>
    <row r="83" spans="8:13" ht="14.25">
      <c r="H83" s="246"/>
      <c r="M83" s="246"/>
    </row>
    <row r="84" spans="8:13" ht="14.25">
      <c r="H84" s="246"/>
      <c r="M84" s="246"/>
    </row>
    <row r="85" spans="8:13" ht="14.25">
      <c r="H85" s="246"/>
      <c r="M85" s="246"/>
    </row>
    <row r="86" spans="8:13" ht="14.25">
      <c r="H86" s="246"/>
      <c r="M86" s="246"/>
    </row>
    <row r="87" spans="8:13" ht="14.25">
      <c r="H87" s="246"/>
      <c r="M87" s="246"/>
    </row>
    <row r="88" spans="8:13" ht="14.25">
      <c r="H88" s="246"/>
      <c r="M88" s="246"/>
    </row>
    <row r="89" spans="8:13" ht="14.25">
      <c r="H89" s="246"/>
      <c r="M89" s="246"/>
    </row>
    <row r="90" spans="8:13" ht="14.25">
      <c r="H90" s="246"/>
      <c r="M90" s="246"/>
    </row>
    <row r="91" spans="8:13" ht="14.25">
      <c r="H91" s="246"/>
      <c r="M91" s="246"/>
    </row>
    <row r="92" spans="8:13" ht="14.25">
      <c r="H92" s="246"/>
      <c r="M92" s="246"/>
    </row>
    <row r="93" spans="8:13" ht="14.25">
      <c r="H93" s="246"/>
      <c r="M93" s="246"/>
    </row>
    <row r="94" spans="8:13" ht="14.25">
      <c r="H94" s="246"/>
      <c r="M94" s="246"/>
    </row>
    <row r="95" spans="8:13" ht="14.25">
      <c r="H95" s="246"/>
      <c r="M95" s="246"/>
    </row>
    <row r="96" spans="8:13" ht="14.25">
      <c r="H96" s="246"/>
      <c r="M96" s="246"/>
    </row>
    <row r="97" spans="8:13" ht="14.25">
      <c r="H97" s="246"/>
      <c r="M97" s="246"/>
    </row>
    <row r="98" spans="8:13" ht="14.25">
      <c r="H98" s="246"/>
      <c r="M98" s="246"/>
    </row>
    <row r="99" spans="8:13" ht="14.25">
      <c r="H99" s="246"/>
      <c r="M99" s="246"/>
    </row>
    <row r="100" spans="8:13" ht="14.25">
      <c r="H100" s="246"/>
      <c r="M100" s="246"/>
    </row>
    <row r="101" spans="8:13" ht="14.25">
      <c r="H101" s="246"/>
      <c r="M101" s="246"/>
    </row>
    <row r="102" spans="8:13" ht="14.25">
      <c r="H102" s="246"/>
      <c r="M102" s="246"/>
    </row>
    <row r="103" spans="8:13" ht="14.25">
      <c r="H103" s="246"/>
      <c r="M103" s="246"/>
    </row>
    <row r="104" spans="8:13" ht="14.25">
      <c r="H104" s="246"/>
      <c r="M104" s="246"/>
    </row>
    <row r="105" spans="8:13" ht="14.25">
      <c r="H105" s="246"/>
      <c r="M105" s="246"/>
    </row>
    <row r="106" spans="8:13" ht="14.25">
      <c r="H106" s="246"/>
      <c r="M106" s="246"/>
    </row>
    <row r="107" spans="8:13" ht="14.25">
      <c r="H107" s="246"/>
      <c r="M107" s="246"/>
    </row>
    <row r="108" spans="8:13" ht="14.25">
      <c r="H108" s="246"/>
      <c r="M108" s="246"/>
    </row>
    <row r="109" spans="8:13" ht="14.25">
      <c r="H109" s="246"/>
      <c r="M109" s="246"/>
    </row>
    <row r="110" spans="8:13" ht="14.25">
      <c r="H110" s="246"/>
      <c r="M110" s="246"/>
    </row>
    <row r="111" spans="8:13" ht="14.25">
      <c r="H111" s="246"/>
      <c r="M111" s="246"/>
    </row>
    <row r="112" spans="8:13" ht="14.25">
      <c r="H112" s="246"/>
      <c r="M112" s="246"/>
    </row>
    <row r="113" spans="8:13" ht="14.25">
      <c r="H113" s="246"/>
      <c r="M113" s="246"/>
    </row>
    <row r="114" spans="8:13" ht="14.25">
      <c r="H114" s="246"/>
      <c r="M114" s="246"/>
    </row>
    <row r="115" spans="8:13" ht="14.25">
      <c r="H115" s="246"/>
      <c r="M115" s="246"/>
    </row>
    <row r="116" spans="8:13" ht="14.25">
      <c r="H116" s="246"/>
      <c r="M116" s="246"/>
    </row>
    <row r="117" spans="8:13" ht="14.25">
      <c r="H117" s="246"/>
      <c r="M117" s="246"/>
    </row>
    <row r="118" spans="8:13" ht="14.25">
      <c r="H118" s="246"/>
      <c r="M118" s="246"/>
    </row>
    <row r="119" spans="8:13" ht="14.25">
      <c r="H119" s="246"/>
      <c r="M119" s="246"/>
    </row>
    <row r="120" spans="8:13" ht="14.25">
      <c r="H120" s="246"/>
      <c r="M120" s="246"/>
    </row>
    <row r="121" spans="8:13" ht="14.25">
      <c r="H121" s="246"/>
      <c r="M121" s="246"/>
    </row>
    <row r="122" spans="8:13" ht="14.25">
      <c r="H122" s="246"/>
      <c r="M122" s="246"/>
    </row>
    <row r="123" spans="8:13" ht="14.25">
      <c r="H123" s="246"/>
      <c r="M123" s="246"/>
    </row>
    <row r="124" spans="8:13" ht="14.25">
      <c r="H124" s="246"/>
      <c r="M124" s="246"/>
    </row>
    <row r="125" spans="8:13" ht="14.25">
      <c r="H125" s="246"/>
      <c r="M125" s="246"/>
    </row>
    <row r="126" spans="8:13" ht="14.25">
      <c r="H126" s="246"/>
      <c r="M126" s="246"/>
    </row>
    <row r="127" spans="8:13" ht="14.25">
      <c r="H127" s="246"/>
      <c r="M127" s="246"/>
    </row>
    <row r="128" spans="8:13" ht="14.25">
      <c r="H128" s="246"/>
      <c r="M128" s="246"/>
    </row>
    <row r="129" spans="8:13" ht="14.25">
      <c r="H129" s="246"/>
      <c r="M129" s="246"/>
    </row>
    <row r="130" spans="8:13" ht="14.25">
      <c r="H130" s="246"/>
      <c r="M130" s="246"/>
    </row>
    <row r="131" spans="8:13" ht="14.25">
      <c r="H131" s="246"/>
      <c r="M131" s="246"/>
    </row>
    <row r="132" spans="8:13" ht="14.25">
      <c r="H132" s="246"/>
      <c r="M132" s="246"/>
    </row>
    <row r="133" spans="8:13" ht="14.25">
      <c r="H133" s="246"/>
      <c r="M133" s="246"/>
    </row>
    <row r="134" spans="8:13" ht="14.25">
      <c r="H134" s="246"/>
      <c r="M134" s="246"/>
    </row>
    <row r="135" spans="8:13" ht="14.25">
      <c r="H135" s="262"/>
      <c r="M135" s="262"/>
    </row>
    <row r="136" spans="8:13" ht="14.25">
      <c r="H136" s="262"/>
      <c r="M136" s="262"/>
    </row>
    <row r="137" spans="8:13" ht="14.25">
      <c r="H137" s="262"/>
      <c r="M137" s="262"/>
    </row>
    <row r="138" spans="8:13" ht="14.25">
      <c r="H138" s="262"/>
      <c r="M138" s="262"/>
    </row>
    <row r="139" spans="8:13" ht="14.25">
      <c r="H139" s="262"/>
      <c r="M139" s="262"/>
    </row>
    <row r="140" spans="8:13" ht="14.25">
      <c r="H140" s="262"/>
      <c r="M140" s="262"/>
    </row>
    <row r="141" spans="8:13" ht="14.25">
      <c r="H141" s="262"/>
      <c r="M141" s="262"/>
    </row>
  </sheetData>
  <sheetProtection/>
  <mergeCells count="1">
    <mergeCell ref="A2:C2"/>
  </mergeCells>
  <hyperlinks>
    <hyperlink ref="A2" location="Index!A1" display="Back to Index"/>
  </hyperlink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scale="85" r:id="rId1"/>
  <headerFooter alignWithMargins="0">
    <oddFooter>&amp;L&amp;Z&amp;F&amp;A&amp;R&amp;D&amp;T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1"/>
  <sheetViews>
    <sheetView zoomScaleSheetLayoutView="80" zoomScalePageLayoutView="0" workbookViewId="0" topLeftCell="A1">
      <pane xSplit="2" ySplit="6" topLeftCell="C5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63" sqref="C63:C64"/>
    </sheetView>
  </sheetViews>
  <sheetFormatPr defaultColWidth="9.140625" defaultRowHeight="12.75"/>
  <cols>
    <col min="1" max="1" width="2.00390625" style="0" customWidth="1"/>
    <col min="2" max="2" width="47.00390625" style="0" customWidth="1"/>
    <col min="3" max="4" width="10.28125" style="155" customWidth="1"/>
    <col min="5" max="5" width="10.28125" style="171" customWidth="1"/>
    <col min="6" max="6" width="10.28125" style="155" customWidth="1"/>
    <col min="7" max="7" width="10.28125" style="155" hidden="1" customWidth="1"/>
    <col min="8" max="8" width="10.7109375" style="155" hidden="1" customWidth="1"/>
    <col min="9" max="10" width="10.28125" style="155" hidden="1" customWidth="1"/>
    <col min="11" max="11" width="10.28125" style="171" customWidth="1"/>
    <col min="12" max="13" width="12.28125" style="160" customWidth="1"/>
    <col min="14" max="14" width="10.28125" style="160" customWidth="1"/>
    <col min="15" max="15" width="11.28125" style="0" bestFit="1" customWidth="1"/>
  </cols>
  <sheetData>
    <row r="1" spans="1:19" s="39" customFormat="1" ht="20.25">
      <c r="A1" s="38" t="s">
        <v>216</v>
      </c>
      <c r="D1" s="152"/>
      <c r="E1" s="164"/>
      <c r="F1" s="40"/>
      <c r="G1" s="40"/>
      <c r="H1" s="40"/>
      <c r="I1" s="40"/>
      <c r="J1" s="40"/>
      <c r="K1" s="181"/>
      <c r="L1" s="173"/>
      <c r="M1" s="40"/>
      <c r="N1" s="173"/>
      <c r="O1" s="40"/>
      <c r="P1" s="40"/>
      <c r="Q1" s="40"/>
      <c r="R1" s="40"/>
      <c r="S1" s="40"/>
    </row>
    <row r="2" spans="1:19" s="41" customFormat="1" ht="15">
      <c r="A2" s="744" t="s">
        <v>58</v>
      </c>
      <c r="B2" s="744"/>
      <c r="C2" s="744"/>
      <c r="E2" s="165"/>
      <c r="K2" s="182"/>
      <c r="L2" s="174"/>
      <c r="N2" s="174"/>
      <c r="O2" s="42"/>
      <c r="S2" s="42"/>
    </row>
    <row r="3" spans="1:14" ht="15" thickBot="1">
      <c r="A3" s="67"/>
      <c r="B3" s="67"/>
      <c r="C3" s="90"/>
      <c r="D3" s="90"/>
      <c r="E3" s="166"/>
      <c r="F3" s="391"/>
      <c r="G3" s="90"/>
      <c r="H3" s="90"/>
      <c r="I3" s="90"/>
      <c r="J3" s="90"/>
      <c r="K3" s="183"/>
      <c r="L3" s="58"/>
      <c r="M3" s="58"/>
      <c r="N3" s="58"/>
    </row>
    <row r="4" spans="2:14" s="58" customFormat="1" ht="15.75" customHeight="1" thickTop="1">
      <c r="B4" s="126"/>
      <c r="C4" s="750" t="s">
        <v>311</v>
      </c>
      <c r="D4" s="750" t="s">
        <v>290</v>
      </c>
      <c r="E4" s="167" t="s">
        <v>174</v>
      </c>
      <c r="F4" s="750" t="s">
        <v>308</v>
      </c>
      <c r="G4" s="750" t="s">
        <v>290</v>
      </c>
      <c r="H4" s="752" t="s">
        <v>302</v>
      </c>
      <c r="I4" s="752" t="s">
        <v>303</v>
      </c>
      <c r="J4" s="756" t="s">
        <v>293</v>
      </c>
      <c r="K4" s="184" t="s">
        <v>174</v>
      </c>
      <c r="L4" s="748" t="s">
        <v>313</v>
      </c>
      <c r="M4" s="748" t="s">
        <v>312</v>
      </c>
      <c r="N4" s="179" t="s">
        <v>174</v>
      </c>
    </row>
    <row r="5" spans="2:14" s="58" customFormat="1" ht="16.5" customHeight="1" thickBot="1">
      <c r="B5" s="127" t="s">
        <v>173</v>
      </c>
      <c r="C5" s="751"/>
      <c r="D5" s="751"/>
      <c r="E5" s="168" t="s">
        <v>175</v>
      </c>
      <c r="F5" s="751"/>
      <c r="G5" s="751"/>
      <c r="H5" s="753"/>
      <c r="I5" s="753"/>
      <c r="J5" s="757"/>
      <c r="K5" s="185" t="s">
        <v>175</v>
      </c>
      <c r="L5" s="749"/>
      <c r="M5" s="749"/>
      <c r="N5" s="180" t="s">
        <v>175</v>
      </c>
    </row>
    <row r="6" spans="2:15" s="58" customFormat="1" ht="15.75" thickTop="1">
      <c r="B6" s="128"/>
      <c r="C6" s="156"/>
      <c r="D6" s="354"/>
      <c r="E6" s="317"/>
      <c r="F6" s="156"/>
      <c r="G6" s="156"/>
      <c r="H6" s="156"/>
      <c r="I6" s="156"/>
      <c r="J6" s="156"/>
      <c r="K6" s="172"/>
      <c r="L6" s="129"/>
      <c r="M6" s="129"/>
      <c r="N6" s="129"/>
      <c r="O6" s="67"/>
    </row>
    <row r="7" spans="2:15" s="58" customFormat="1" ht="15">
      <c r="B7" s="130" t="s">
        <v>176</v>
      </c>
      <c r="C7" s="257"/>
      <c r="D7" s="350"/>
      <c r="E7" s="317"/>
      <c r="F7" s="350"/>
      <c r="G7" s="257"/>
      <c r="H7" s="257"/>
      <c r="I7" s="257"/>
      <c r="J7" s="350"/>
      <c r="K7" s="317"/>
      <c r="L7" s="292"/>
      <c r="M7" s="355"/>
      <c r="N7" s="355"/>
      <c r="O7" s="67"/>
    </row>
    <row r="8" spans="2:16" s="58" customFormat="1" ht="15">
      <c r="B8" s="121" t="s">
        <v>20</v>
      </c>
      <c r="C8" s="219">
        <f aca="true" t="shared" si="0" ref="C8:C14">L8-F8-J8-I8</f>
        <v>2445</v>
      </c>
      <c r="D8" s="194">
        <v>2335</v>
      </c>
      <c r="E8" s="226">
        <f aca="true" t="shared" si="1" ref="E8:E14">IF(AND(C8=0,D8=0),0,IF(OR(AND(C8&gt;0,D8&lt;=0),AND(C8&lt;0,D8&gt;=0)),"nm",IF(AND(C8&lt;0,D8&lt;0),IF(-(C8/D8-1)*100&lt;-100,"(&gt;100)",-(C8/D8-1)*100),IF((C8/D8-1)*100&gt;100,"&gt;100",(C8/D8-1)*100))))</f>
        <v>4.7109207708779355</v>
      </c>
      <c r="F8" s="194">
        <v>2423</v>
      </c>
      <c r="G8" s="194">
        <v>2335</v>
      </c>
      <c r="H8" s="194">
        <v>2266</v>
      </c>
      <c r="I8" s="194">
        <v>2396</v>
      </c>
      <c r="J8" s="194">
        <v>2380</v>
      </c>
      <c r="K8" s="175">
        <f aca="true" t="shared" si="2" ref="K8:K16">IF(AND(C8=0,F8=0),0,IF(OR(AND(C8&gt;0,F8&lt;=0),AND(C8&lt;0,F8&gt;=0)),"nm",IF(AND(C8&lt;0,F8&lt;0),IF(-(C8/F8-1)*100&lt;-100,"(&gt;100)",-(C8/F8-1)*100),IF((C8/F8-1)*100&gt;100,"&gt;100",(C8/F8-1)*100))))</f>
        <v>0.907965332232763</v>
      </c>
      <c r="L8" s="393">
        <v>9644</v>
      </c>
      <c r="M8" s="194">
        <v>8948</v>
      </c>
      <c r="N8" s="111">
        <f>IF(AND(L8=0,M8=0),0,IF(OR(AND(L8&gt;0,M8&lt;=0),AND(L8&lt;0,M8&gt;=0)),"nm",IF(AND(L8&lt;0,M8&lt;0),IF(-(L8/M8-1)*100&lt;-100,"(&gt;100)",-(L8/M8-1)*100),IF((L8/M8-1)*100&gt;100,"&gt;100",(L8/M8-1)*100))))</f>
        <v>7.778274474742952</v>
      </c>
      <c r="O8" s="166"/>
      <c r="P8" s="296"/>
    </row>
    <row r="9" spans="2:16" s="58" customFormat="1" ht="15.75" thickBot="1">
      <c r="B9" s="121" t="s">
        <v>21</v>
      </c>
      <c r="C9" s="400">
        <f t="shared" si="0"/>
        <v>591</v>
      </c>
      <c r="D9" s="195">
        <v>661</v>
      </c>
      <c r="E9" s="356">
        <f t="shared" si="1"/>
        <v>-10.590015128593045</v>
      </c>
      <c r="F9" s="195">
        <v>610</v>
      </c>
      <c r="G9" s="195">
        <v>661</v>
      </c>
      <c r="H9" s="195">
        <v>664</v>
      </c>
      <c r="I9" s="195">
        <v>653</v>
      </c>
      <c r="J9" s="195">
        <v>690</v>
      </c>
      <c r="K9" s="357">
        <f t="shared" si="2"/>
        <v>-3.1147540983606503</v>
      </c>
      <c r="L9" s="395">
        <v>2544</v>
      </c>
      <c r="M9" s="195">
        <v>2627</v>
      </c>
      <c r="N9" s="204">
        <f aca="true" t="shared" si="3" ref="N9:N14">IF(AND(L9=0,M9=0),0,IF(OR(AND(L9&gt;0,M9&lt;=0),AND(L9&lt;0,M9&gt;=0)),"nm",IF(AND(L9&lt;0,M9&lt;0),IF(-(L9/M9-1)*100&lt;-100,"(&gt;100)",-(L9/M9-1)*100),IF((L9/M9-1)*100&gt;100,"&gt;100",(L9/M9-1)*100))))</f>
        <v>-3.15949752569471</v>
      </c>
      <c r="O9" s="166"/>
      <c r="P9" s="296"/>
    </row>
    <row r="10" spans="2:16" s="58" customFormat="1" ht="15">
      <c r="B10" s="121" t="s">
        <v>2</v>
      </c>
      <c r="C10" s="401">
        <f t="shared" si="0"/>
        <v>1854</v>
      </c>
      <c r="D10" s="194">
        <v>1674</v>
      </c>
      <c r="E10" s="226">
        <f t="shared" si="1"/>
        <v>10.752688172043001</v>
      </c>
      <c r="F10" s="194">
        <v>1813</v>
      </c>
      <c r="G10" s="194">
        <v>1674</v>
      </c>
      <c r="H10" s="194">
        <v>1602</v>
      </c>
      <c r="I10" s="194">
        <v>1743</v>
      </c>
      <c r="J10" s="194">
        <v>1690</v>
      </c>
      <c r="K10" s="175">
        <f t="shared" si="2"/>
        <v>2.261445118587968</v>
      </c>
      <c r="L10" s="393">
        <f>L8-L9</f>
        <v>7100</v>
      </c>
      <c r="M10" s="194">
        <v>6321</v>
      </c>
      <c r="N10" s="169">
        <f t="shared" si="3"/>
        <v>12.323999367188732</v>
      </c>
      <c r="O10" s="166"/>
      <c r="P10" s="296"/>
    </row>
    <row r="11" spans="2:16" s="58" customFormat="1" ht="15">
      <c r="B11" s="121" t="s">
        <v>177</v>
      </c>
      <c r="C11" s="401">
        <f t="shared" si="0"/>
        <v>485</v>
      </c>
      <c r="D11" s="192">
        <v>459</v>
      </c>
      <c r="E11" s="226">
        <f t="shared" si="1"/>
        <v>5.664488017429203</v>
      </c>
      <c r="F11" s="194">
        <v>517</v>
      </c>
      <c r="G11" s="194">
        <v>459</v>
      </c>
      <c r="H11" s="194">
        <v>555</v>
      </c>
      <c r="I11" s="194">
        <v>582</v>
      </c>
      <c r="J11" s="194">
        <v>560</v>
      </c>
      <c r="K11" s="175">
        <f t="shared" si="2"/>
        <v>-6.189555125725343</v>
      </c>
      <c r="L11" s="393">
        <v>2144</v>
      </c>
      <c r="M11" s="194">
        <v>2027</v>
      </c>
      <c r="N11" s="169">
        <f t="shared" si="3"/>
        <v>5.772076961026151</v>
      </c>
      <c r="O11" s="166"/>
      <c r="P11" s="296"/>
    </row>
    <row r="12" spans="2:16" s="58" customFormat="1" ht="15">
      <c r="B12" s="121" t="s">
        <v>213</v>
      </c>
      <c r="C12" s="401">
        <f t="shared" si="0"/>
        <v>289</v>
      </c>
      <c r="D12" s="192">
        <v>92</v>
      </c>
      <c r="E12" s="191" t="str">
        <f t="shared" si="1"/>
        <v>&gt;100</v>
      </c>
      <c r="F12" s="169">
        <v>286</v>
      </c>
      <c r="G12" s="169">
        <v>92</v>
      </c>
      <c r="H12" s="169">
        <v>271</v>
      </c>
      <c r="I12" s="169">
        <v>273</v>
      </c>
      <c r="J12" s="169">
        <v>356</v>
      </c>
      <c r="K12" s="169">
        <f t="shared" si="2"/>
        <v>1.0489510489510412</v>
      </c>
      <c r="L12" s="393">
        <v>1204</v>
      </c>
      <c r="M12" s="192">
        <v>901</v>
      </c>
      <c r="N12" s="169">
        <f t="shared" si="3"/>
        <v>33.62930077691455</v>
      </c>
      <c r="O12" s="166"/>
      <c r="P12" s="296"/>
    </row>
    <row r="13" spans="2:16" s="58" customFormat="1" ht="15">
      <c r="B13" s="244" t="s">
        <v>258</v>
      </c>
      <c r="C13" s="401">
        <f t="shared" si="0"/>
        <v>18</v>
      </c>
      <c r="D13" s="192">
        <v>100</v>
      </c>
      <c r="E13" s="191">
        <f t="shared" si="1"/>
        <v>-82</v>
      </c>
      <c r="F13" s="169">
        <v>39</v>
      </c>
      <c r="G13" s="169">
        <v>100</v>
      </c>
      <c r="H13" s="169">
        <v>74</v>
      </c>
      <c r="I13" s="169">
        <v>43</v>
      </c>
      <c r="J13" s="169">
        <v>239</v>
      </c>
      <c r="K13" s="169">
        <f t="shared" si="2"/>
        <v>-53.84615384615385</v>
      </c>
      <c r="L13" s="396">
        <v>339</v>
      </c>
      <c r="M13" s="192">
        <v>274</v>
      </c>
      <c r="N13" s="169">
        <f t="shared" si="3"/>
        <v>23.722627737226286</v>
      </c>
      <c r="O13" s="166"/>
      <c r="P13" s="296"/>
    </row>
    <row r="14" spans="2:16" s="58" customFormat="1" ht="15">
      <c r="B14" s="121" t="s">
        <v>23</v>
      </c>
      <c r="C14" s="401">
        <f t="shared" si="0"/>
        <v>3</v>
      </c>
      <c r="D14" s="192">
        <v>15</v>
      </c>
      <c r="E14" s="227">
        <f t="shared" si="1"/>
        <v>-80</v>
      </c>
      <c r="F14" s="169">
        <v>57</v>
      </c>
      <c r="G14" s="169">
        <v>15</v>
      </c>
      <c r="H14" s="169">
        <v>12</v>
      </c>
      <c r="I14" s="169">
        <v>49</v>
      </c>
      <c r="J14" s="169">
        <v>27</v>
      </c>
      <c r="K14" s="169">
        <f t="shared" si="2"/>
        <v>-94.73684210526316</v>
      </c>
      <c r="L14" s="393">
        <f>1679-L12-L13</f>
        <v>136</v>
      </c>
      <c r="M14" s="192">
        <v>293</v>
      </c>
      <c r="N14" s="169">
        <f t="shared" si="3"/>
        <v>-53.58361774744027</v>
      </c>
      <c r="O14" s="166"/>
      <c r="P14" s="296"/>
    </row>
    <row r="15" spans="2:16" s="58" customFormat="1" ht="15.75" thickBot="1">
      <c r="B15" s="130"/>
      <c r="C15" s="400"/>
      <c r="D15" s="193"/>
      <c r="E15" s="191"/>
      <c r="F15" s="195"/>
      <c r="G15" s="195"/>
      <c r="H15" s="195"/>
      <c r="I15" s="195"/>
      <c r="J15" s="195"/>
      <c r="K15" s="169"/>
      <c r="L15" s="394"/>
      <c r="M15" s="193"/>
      <c r="N15" s="169"/>
      <c r="O15" s="166"/>
      <c r="P15" s="296"/>
    </row>
    <row r="16" spans="2:16" s="58" customFormat="1" ht="15.75" thickBot="1">
      <c r="B16" s="121" t="s">
        <v>3</v>
      </c>
      <c r="C16" s="395">
        <f>L16-F16-J16-I16</f>
        <v>2649</v>
      </c>
      <c r="D16" s="308">
        <v>2340</v>
      </c>
      <c r="E16" s="353">
        <f>IF(AND(C16=0,D16=0),0,IF(OR(AND(C16&gt;0,D16&lt;=0),AND(C16&lt;0,D16&gt;=0)),"nm",IF(AND(C16&lt;0,D16&lt;0),IF(-(C16/D16-1)*100&lt;-100,"(&gt;100)",-(C16/D16-1)*100),IF((C16/D16-1)*100&gt;100,"&gt;100",(C16/D16-1)*100))))</f>
        <v>13.205128205128203</v>
      </c>
      <c r="F16" s="308">
        <v>2712</v>
      </c>
      <c r="G16" s="308">
        <v>2340</v>
      </c>
      <c r="H16" s="308">
        <v>2514</v>
      </c>
      <c r="I16" s="308">
        <v>2690</v>
      </c>
      <c r="J16" s="308">
        <v>2872</v>
      </c>
      <c r="K16" s="358">
        <f t="shared" si="2"/>
        <v>-2.3230088495575174</v>
      </c>
      <c r="L16" s="395">
        <f>SUM(L10:L14)</f>
        <v>10923</v>
      </c>
      <c r="M16" s="308">
        <v>9816</v>
      </c>
      <c r="N16" s="353">
        <f>IF(AND(L16=0,M16=0),0,IF(OR(AND(L16&gt;0,M16&lt;=0),AND(L16&lt;0,M16&gt;=0)),"nm",IF(AND(L16&lt;0,M16&lt;0),IF(-(L16/M16-1)*100&lt;-100,"(&gt;100)",-(L16/M16-1)*100),IF((L16/M16-1)*100&gt;100,"&gt;100",(L16/M16-1)*100))))</f>
        <v>11.27750611246945</v>
      </c>
      <c r="O16" s="166"/>
      <c r="P16" s="296"/>
    </row>
    <row r="17" spans="2:16" s="58" customFormat="1" ht="15">
      <c r="B17" s="121"/>
      <c r="C17" s="219"/>
      <c r="D17" s="192"/>
      <c r="E17" s="191"/>
      <c r="F17" s="194"/>
      <c r="G17" s="194"/>
      <c r="H17" s="194"/>
      <c r="I17" s="194"/>
      <c r="J17" s="194"/>
      <c r="K17" s="169"/>
      <c r="L17" s="214"/>
      <c r="M17" s="192"/>
      <c r="N17" s="169"/>
      <c r="O17" s="166"/>
      <c r="P17" s="296"/>
    </row>
    <row r="18" spans="2:16" s="58" customFormat="1" ht="15">
      <c r="B18" s="130" t="s">
        <v>0</v>
      </c>
      <c r="C18" s="219"/>
      <c r="D18" s="192"/>
      <c r="E18" s="191"/>
      <c r="F18" s="194"/>
      <c r="G18" s="194"/>
      <c r="H18" s="194"/>
      <c r="I18" s="194"/>
      <c r="J18" s="194"/>
      <c r="K18" s="169"/>
      <c r="L18" s="214"/>
      <c r="M18" s="192"/>
      <c r="N18" s="169"/>
      <c r="O18" s="166"/>
      <c r="P18" s="296"/>
    </row>
    <row r="19" spans="2:16" s="58" customFormat="1" ht="15">
      <c r="B19" s="121" t="s">
        <v>178</v>
      </c>
      <c r="C19" s="401">
        <f>L19-F19-J19-I19</f>
        <v>643</v>
      </c>
      <c r="D19" s="192">
        <v>610</v>
      </c>
      <c r="E19" s="191">
        <f>IF(AND(C19=0,D19=0),0,IF(OR(AND(C19&gt;0,D19&lt;=0),AND(C19&lt;0,D19&gt;=0)),"nm",IF(AND(C19&lt;0,D19&lt;0),IF(-(C19/D19-1)*100&lt;-100,"(&gt;100)",-(C19/D19-1)*100),IF((C19/D19-1)*100&gt;100,"&gt;100",(C19/D19-1)*100))))</f>
        <v>5.40983606557377</v>
      </c>
      <c r="F19" s="194">
        <v>667</v>
      </c>
      <c r="G19" s="194">
        <v>610</v>
      </c>
      <c r="H19" s="194">
        <v>573</v>
      </c>
      <c r="I19" s="194">
        <v>669</v>
      </c>
      <c r="J19" s="194">
        <v>672</v>
      </c>
      <c r="K19" s="169">
        <f>IF(AND(C19=0,F19=0),0,IF(OR(AND(C19&gt;0,F19&lt;=0),AND(C19&lt;0,F19&gt;=0)),"nm",IF(AND(C19&lt;0,F19&lt;0),IF(-(C19/F19-1)*100&lt;-100,"(&gt;100)",-(C19/F19-1)*100),IF((C19/F19-1)*100&gt;100,"&gt;100",(C19/F19-1)*100))))</f>
        <v>-3.59820089955023</v>
      </c>
      <c r="L19" s="393">
        <v>2651</v>
      </c>
      <c r="M19" s="169">
        <v>2294</v>
      </c>
      <c r="N19" s="169">
        <f>IF(AND(L19=0,M19=0),0,IF(OR(AND(L19&gt;0,M19&lt;=0),AND(L19&lt;0,M19&gt;=0)),"nm",IF(AND(L19&lt;0,M19&lt;0),IF(-(L19/M19-1)*100&lt;-100,"(&gt;100)",-(L19/M19-1)*100),IF((L19/M19-1)*100&gt;100,"&gt;100",(L19/M19-1)*100))))</f>
        <v>15.562336530078458</v>
      </c>
      <c r="O19" s="166"/>
      <c r="P19" s="296"/>
    </row>
    <row r="20" spans="2:16" s="58" customFormat="1" ht="15">
      <c r="B20" s="121" t="s">
        <v>180</v>
      </c>
      <c r="C20" s="401">
        <f>L20-F20-J20-I20</f>
        <v>599</v>
      </c>
      <c r="D20" s="192">
        <v>516</v>
      </c>
      <c r="E20" s="227">
        <f>IF(AND(C20=0,D20=0),0,IF(OR(AND(C20&gt;0,D20&lt;=0),AND(C20&lt;0,D20&gt;=0)),"nm",IF(AND(C20&lt;0,D20&lt;0),IF(-(C20/D20-1)*100&lt;-100,"(&gt;100)",-(C20/D20-1)*100),IF((C20/D20-1)*100&gt;100,"&gt;100",(C20/D20-1)*100))))</f>
        <v>16.085271317829463</v>
      </c>
      <c r="F20" s="194">
        <v>592</v>
      </c>
      <c r="G20" s="194">
        <v>516</v>
      </c>
      <c r="H20" s="194">
        <v>536</v>
      </c>
      <c r="I20" s="194">
        <v>549</v>
      </c>
      <c r="J20" s="194">
        <v>509</v>
      </c>
      <c r="K20" s="169">
        <f>IF(AND(C20=0,F20=0),0,IF(OR(AND(C20&gt;0,F20&lt;=0),AND(C20&lt;0,F20&gt;=0)),"nm",IF(AND(C20&lt;0,F20&lt;0),IF(-(C20/F20-1)*100&lt;-100,"(&gt;100)",-(C20/F20-1)*100),IF((C20/F20-1)*100&gt;100,"&gt;100",(C20/F20-1)*100))))</f>
        <v>1.1824324324324342</v>
      </c>
      <c r="L20" s="371">
        <v>2249</v>
      </c>
      <c r="M20" s="169">
        <v>2036</v>
      </c>
      <c r="N20" s="169">
        <f>IF(AND(L20=0,M20=0),0,IF(OR(AND(L20&gt;0,M20&lt;=0),AND(L20&lt;0,M20&gt;=0)),"nm",IF(AND(L20&lt;0,M20&lt;0),IF(-(L20/M20-1)*100&lt;-100,"(&gt;100)",-(L20/M20-1)*100),IF((L20/M20-1)*100&gt;100,"&gt;100",(L20/M20-1)*100))))</f>
        <v>10.461689587426326</v>
      </c>
      <c r="O20" s="166"/>
      <c r="P20" s="296"/>
    </row>
    <row r="21" spans="2:16" s="58" customFormat="1" ht="15">
      <c r="B21" s="121" t="s">
        <v>5</v>
      </c>
      <c r="C21" s="401">
        <f>L21-F21-J21-I21</f>
        <v>247</v>
      </c>
      <c r="D21" s="192">
        <v>211</v>
      </c>
      <c r="E21" s="227">
        <f>IF(AND(C21=0,D21=0),0,IF(OR(AND(C21&gt;0,D21&lt;=0),AND(C21&lt;0,D21&gt;=0)),"nm",IF(AND(C21&lt;0,D21&lt;0),IF(-(C21/D21-1)*100&lt;-100,"(&gt;100)",-(C21/D21-1)*100),IF((C21/D21-1)*100&gt;100,"&gt;100",(C21/D21-1)*100))))</f>
        <v>17.061611374407583</v>
      </c>
      <c r="F21" s="194">
        <v>178</v>
      </c>
      <c r="G21" s="194">
        <v>211</v>
      </c>
      <c r="H21" s="194">
        <v>177</v>
      </c>
      <c r="I21" s="194">
        <v>137</v>
      </c>
      <c r="J21" s="194">
        <v>181</v>
      </c>
      <c r="K21" s="169">
        <f>IF(AND(C21=0,F21=0),0,IF(OR(AND(C21&gt;0,F21&lt;=0),AND(C21&lt;0,F21&gt;=0)),"nm",IF(AND(C21&lt;0,F21&lt;0),IF(-(C21/F21-1)*100&lt;-100,"(&gt;100)",-(C21/F21-1)*100),IF((C21/F21-1)*100&gt;100,"&gt;100",(C21/F21-1)*100))))</f>
        <v>38.76404494382022</v>
      </c>
      <c r="L21" s="396">
        <v>743</v>
      </c>
      <c r="M21" s="169">
        <v>667</v>
      </c>
      <c r="N21" s="169">
        <f>IF(AND(L21=0,M21=0),0,IF(OR(AND(L21&gt;0,M21&lt;=0),AND(L21&lt;0,M21&gt;=0)),"nm",IF(AND(L21&lt;0,M21&lt;0),IF(-(L21/M21-1)*100&lt;-100,"(&gt;100)",-(L21/M21-1)*100),IF((L21/M21-1)*100&gt;100,"&gt;100",(L21/M21-1)*100))))</f>
        <v>11.394302848575721</v>
      </c>
      <c r="O21" s="166"/>
      <c r="P21" s="296"/>
    </row>
    <row r="22" spans="2:16" s="58" customFormat="1" ht="15.75" thickBot="1">
      <c r="B22" s="121"/>
      <c r="C22" s="400"/>
      <c r="D22" s="193"/>
      <c r="E22" s="196"/>
      <c r="F22" s="195"/>
      <c r="G22" s="195"/>
      <c r="H22" s="195"/>
      <c r="I22" s="195"/>
      <c r="J22" s="195"/>
      <c r="K22" s="169"/>
      <c r="L22" s="394"/>
      <c r="M22" s="193"/>
      <c r="N22" s="169"/>
      <c r="O22" s="166"/>
      <c r="P22" s="296"/>
    </row>
    <row r="23" spans="2:16" s="58" customFormat="1" ht="15.75" thickBot="1">
      <c r="B23" s="121" t="s">
        <v>181</v>
      </c>
      <c r="C23" s="395">
        <f>L23-F23-J23-I23</f>
        <v>1489</v>
      </c>
      <c r="D23" s="203">
        <v>1337</v>
      </c>
      <c r="E23" s="359">
        <f>IF(AND(C23=0,D23=0),0,IF(OR(AND(C23&gt;0,D23&lt;=0),AND(C23&lt;0,D23&gt;=0)),"nm",IF(AND(C23&lt;0,D23&lt;0),IF(-(C23/D23-1)*100&lt;-100,"(&gt;100)",-K23(C23/D23-1)*100),IF((C23/D23-1)*100&gt;100,"&gt;100",(C23/D23-1)*100))))</f>
        <v>11.368735976065825</v>
      </c>
      <c r="F23" s="203">
        <v>1437</v>
      </c>
      <c r="G23" s="203">
        <v>1337</v>
      </c>
      <c r="H23" s="203">
        <v>1286</v>
      </c>
      <c r="I23" s="203">
        <v>1355</v>
      </c>
      <c r="J23" s="203">
        <v>1362</v>
      </c>
      <c r="K23" s="360">
        <f>IF(AND(C23=0,F23=0),0,IF(OR(AND(C23&gt;0,F23&lt;=0),AND(C23&lt;0,F23&gt;=0)),"nm",IF(AND(C23&lt;0,F23&lt;0),IF(-(C23/F23-1)*100&lt;-100,"(&gt;100)",-(C23/F23-1)*100),IF((C23/F23-1)*100&gt;100,"&gt;100",(C23/F23-1)*100))))</f>
        <v>3.6186499652052895</v>
      </c>
      <c r="L23" s="397">
        <f>SUM(L19:L21)</f>
        <v>5643</v>
      </c>
      <c r="M23" s="203">
        <v>4997</v>
      </c>
      <c r="N23" s="353">
        <f>IF(AND(L23=0,M23=0),0,IF(OR(AND(L23&gt;0,M23&lt;=0),AND(L23&lt;0,M23&gt;=0)),"nm",IF(AND(L23&lt;0,M23&lt;0),IF(-(L23/M23-1)*100&lt;-100,"(&gt;100)",-(L23/M23-1)*100),IF((L23/M23-1)*100&gt;100,"&gt;100",(L23/M23-1)*100))))</f>
        <v>12.927756653992395</v>
      </c>
      <c r="O23" s="166"/>
      <c r="P23" s="296"/>
    </row>
    <row r="24" spans="2:16" s="58" customFormat="1" ht="15">
      <c r="B24" s="130"/>
      <c r="C24" s="219"/>
      <c r="D24" s="192"/>
      <c r="E24" s="191"/>
      <c r="F24" s="194"/>
      <c r="G24" s="194"/>
      <c r="H24" s="194"/>
      <c r="I24" s="194"/>
      <c r="J24" s="194"/>
      <c r="K24" s="169"/>
      <c r="L24" s="214"/>
      <c r="M24" s="192"/>
      <c r="N24" s="169"/>
      <c r="O24" s="166"/>
      <c r="P24" s="296"/>
    </row>
    <row r="25" spans="2:16" s="58" customFormat="1" ht="15">
      <c r="B25" s="131"/>
      <c r="C25" s="219"/>
      <c r="D25" s="192"/>
      <c r="E25" s="191"/>
      <c r="F25" s="194"/>
      <c r="G25" s="194"/>
      <c r="H25" s="194"/>
      <c r="I25" s="194"/>
      <c r="J25" s="194"/>
      <c r="K25" s="169"/>
      <c r="L25" s="214"/>
      <c r="M25" s="192"/>
      <c r="N25" s="169"/>
      <c r="O25" s="166"/>
      <c r="P25" s="296"/>
    </row>
    <row r="26" spans="2:16" s="58" customFormat="1" ht="15">
      <c r="B26" s="121" t="s">
        <v>223</v>
      </c>
      <c r="C26" s="219">
        <f>L26-F26-J26-I26</f>
        <v>1160</v>
      </c>
      <c r="D26" s="194">
        <v>1003</v>
      </c>
      <c r="E26" s="191">
        <f>IF(AND(C26=0,D26=0),0,IF(OR(AND(C26&gt;0,D26&lt;=0),AND(C26&lt;0,D26&gt;=0)),"nm",IF(AND(C26&lt;0,D26&lt;0),IF(-(C26/D26-1)*100&lt;-100,"(&gt;100)",-(C26/D26-1)*100),IF((C26/D26-1)*100&gt;100,"&gt;100",(C26/D26-1)*100))))</f>
        <v>15.653040877367896</v>
      </c>
      <c r="F26" s="194">
        <v>1275</v>
      </c>
      <c r="G26" s="194">
        <v>1003</v>
      </c>
      <c r="H26" s="194">
        <v>1228</v>
      </c>
      <c r="I26" s="194">
        <v>1335</v>
      </c>
      <c r="J26" s="194">
        <v>1510</v>
      </c>
      <c r="K26" s="169">
        <f>IF(AND(C26=0,F26=0),0,IF(OR(AND(C26&gt;0,F26&lt;=0),AND(C26&lt;0,F26&gt;=0)),"nm",IF(AND(C26&lt;0,F26&lt;0),IF(-(C26/F26-1)*100&lt;-100,"(&gt;100)",-(C26/F26-1)*100),IF((C26/F26-1)*100&gt;100,"&gt;100",(C26/F26-1)*100))))</f>
        <v>-9.019607843137257</v>
      </c>
      <c r="L26" s="393">
        <f>L16-L23</f>
        <v>5280</v>
      </c>
      <c r="M26" s="194">
        <v>4819</v>
      </c>
      <c r="N26" s="169">
        <f>IF(AND(L26=0,M26=0),0,IF(OR(AND(L26&gt;0,M26&lt;=0),AND(L26&lt;0,M26&gt;=0)),"nm",IF(AND(L26&lt;0,M26&lt;0),IF(-(L26/M26-1)*100&lt;-100,"(&gt;100)",-(L26/M26-1)*100),IF((L26/M26-1)*100&gt;100,"&gt;100",(L26/M26-1)*100))))</f>
        <v>9.566300062253585</v>
      </c>
      <c r="O26" s="166"/>
      <c r="P26" s="296"/>
    </row>
    <row r="27" spans="2:16" s="58" customFormat="1" ht="15.75" thickBot="1">
      <c r="B27" s="326" t="s">
        <v>282</v>
      </c>
      <c r="C27" s="400">
        <f>L27-F27-J27-I27</f>
        <v>3</v>
      </c>
      <c r="D27" s="193">
        <v>9</v>
      </c>
      <c r="E27" s="196">
        <f>IF(AND(C27=0,D27=0),0,IF(OR(AND(C27&gt;0,D27&lt;=0),AND(C27&lt;0,D27&gt;=0)),"nm",IF(AND(C27&lt;0,D27&lt;0),IF(-(C27/D27-1)*100&lt;-100,"(&gt;100)",-(C27/D27-1)*100),IF((C27/D27-1)*100&gt;100,"&gt;100",(C27/D27-1)*100))))</f>
        <v>-66.66666666666667</v>
      </c>
      <c r="F27" s="309">
        <v>-3</v>
      </c>
      <c r="G27" s="195">
        <v>9</v>
      </c>
      <c r="H27" s="195">
        <v>6</v>
      </c>
      <c r="I27" s="195">
        <v>10</v>
      </c>
      <c r="J27" s="195">
        <v>4</v>
      </c>
      <c r="K27" s="204" t="str">
        <f>IF(AND(C27=0,F27=0),0,IF(OR(AND(C27&gt;0,F27&lt;=0),AND(C27&lt;0,F27&gt;=0)),"nm",IF(AND(C27&lt;0,F27&lt;0),IF(-(C27/F27-1)*100&lt;-100,"(&gt;100)",-(C27/F27-1)*100),IF((C27/F27-1)*100&gt;100,"&gt;100",(C27/F27-1)*100))))</f>
        <v>nm</v>
      </c>
      <c r="L27" s="398">
        <v>14</v>
      </c>
      <c r="M27" s="193">
        <v>79</v>
      </c>
      <c r="N27" s="204">
        <f>IF(AND(L27=0,M27=0),0,IF(OR(AND(L27&gt;0,M27&lt;=0),AND(L27&lt;0,M27&gt;=0)),"nm",IF(AND(L27&lt;0,M27&lt;0),IF(-(L27/M27-1)*100&lt;-100,"(&gt;100)",-(L27/M27-1)*100),IF((L27/M27-1)*100&gt;100,"&gt;100",(L27/M27-1)*100))))</f>
        <v>-82.27848101265822</v>
      </c>
      <c r="O27" s="166"/>
      <c r="P27" s="296"/>
    </row>
    <row r="28" spans="2:16" s="58" customFormat="1" ht="15">
      <c r="B28" s="130" t="s">
        <v>224</v>
      </c>
      <c r="C28" s="401">
        <f>L28-F28-J28-I28</f>
        <v>1163</v>
      </c>
      <c r="D28" s="169">
        <v>1012</v>
      </c>
      <c r="E28" s="191">
        <f>IF(AND(C28=0,D28=0),0,IF(OR(AND(C28&gt;0,D28&lt;=0),AND(C28&lt;0,D28&gt;=0)),"nm",IF(AND(C28&lt;0,D28&lt;0),IF(-(C28/D28-1)*100&lt;-100,"(&gt;100)",-(C28/D28-1)*100),IF((C28/D28-1)*100&gt;100,"&gt;100",(C28/D28-1)*100))))</f>
        <v>14.920948616600782</v>
      </c>
      <c r="F28" s="169">
        <v>1272</v>
      </c>
      <c r="G28" s="169">
        <v>1012</v>
      </c>
      <c r="H28" s="169">
        <v>1234</v>
      </c>
      <c r="I28" s="169">
        <v>1345</v>
      </c>
      <c r="J28" s="169">
        <v>1514</v>
      </c>
      <c r="K28" s="169">
        <f>IF(AND(C28=0,F28=0),0,IF(OR(AND(C28&gt;0,F28&lt;=0),AND(C28&lt;0,F28&gt;=0)),"nm",IF(AND(C28&lt;0,F28&lt;0),IF(-(C28/F28-1)*100&lt;-100,"(&gt;100)",-(C28/F28-1)*100),IF((C28/F28-1)*100&gt;100,"&gt;100",(C28/F28-1)*100))))</f>
        <v>-8.569182389937103</v>
      </c>
      <c r="L28" s="371">
        <f>SUM(L26:L27)</f>
        <v>5294</v>
      </c>
      <c r="M28" s="169">
        <v>4898</v>
      </c>
      <c r="N28" s="169">
        <f>IF(AND(L28=0,M28=0),0,IF(OR(AND(L28&gt;0,M28&lt;=0),AND(L28&lt;0,M28&gt;=0)),"nm",IF(AND(L28&lt;0,M28&lt;0),IF(-(L28/M28-1)*100&lt;-100,"(&gt;100)",-(L28/M28-1)*100),IF((L28/M28-1)*100&gt;100,"&gt;100",(L28/M28-1)*100))))</f>
        <v>8.084932625561446</v>
      </c>
      <c r="O28" s="166"/>
      <c r="P28" s="296"/>
    </row>
    <row r="29" spans="2:16" s="58" customFormat="1" ht="15">
      <c r="B29" s="121"/>
      <c r="C29" s="114"/>
      <c r="D29" s="192"/>
      <c r="E29" s="191"/>
      <c r="F29" s="192"/>
      <c r="G29" s="192"/>
      <c r="H29" s="192"/>
      <c r="I29" s="192"/>
      <c r="J29" s="192"/>
      <c r="K29" s="169"/>
      <c r="L29" s="214"/>
      <c r="M29" s="192"/>
      <c r="N29" s="169"/>
      <c r="O29" s="166"/>
      <c r="P29" s="296"/>
    </row>
    <row r="30" spans="2:16" s="58" customFormat="1" ht="15.75" thickBot="1">
      <c r="B30" s="121" t="s">
        <v>50</v>
      </c>
      <c r="C30" s="400">
        <f>L30-F30-J30-I30</f>
        <v>136</v>
      </c>
      <c r="D30" s="193">
        <v>141</v>
      </c>
      <c r="E30" s="191">
        <f>IF(AND(C30=0,D30=0),0,IF(OR(AND(C30&gt;0,D30&lt;=0),AND(C30&lt;0,D30&gt;=0)),"nm",IF(AND(C30&lt;0,D30&lt;0),IF(-(C30/D30-1)*100&lt;-100,"(&gt;100)",-(C30/D30-1)*100),IF((C30/D30-1)*100&gt;100,"&gt;100",(C30/D30-1)*100))))</f>
        <v>-3.546099290780147</v>
      </c>
      <c r="F30" s="195">
        <v>179</v>
      </c>
      <c r="G30" s="195">
        <v>141</v>
      </c>
      <c r="H30" s="195">
        <v>193</v>
      </c>
      <c r="I30" s="195">
        <v>197</v>
      </c>
      <c r="J30" s="195">
        <v>215</v>
      </c>
      <c r="K30" s="169">
        <f>IF(AND(C30=0,F30=0),0,IF(OR(AND(C30&gt;0,F30&lt;=0),AND(C30&lt;0,F30&gt;=0)),"nm",IF(AND(C30&lt;0,F30&lt;0),IF(-(C30/F30-1)*100&lt;-100,"(&gt;100)",-(C30/F30-1)*100),IF((C30/F30-1)*100&gt;100,"&gt;100",(C30/F30-1)*100))))</f>
        <v>-24.022346368715088</v>
      </c>
      <c r="L30" s="398">
        <v>727</v>
      </c>
      <c r="M30" s="193">
        <v>713</v>
      </c>
      <c r="N30" s="204">
        <f>IF(AND(L30=0,M30=0),0,IF(OR(AND(L30&gt;0,M30&lt;=0),AND(L30&lt;0,M30&gt;=0)),"nm",IF(AND(L30&lt;0,M30&lt;0),IF(-(L30/M30-1)*100&lt;-100,"(&gt;100)",-(L30/M30-1)*100),IF((L30/M30-1)*100&gt;100,"&gt;100",(L30/M30-1)*100))))</f>
        <v>1.9635343618513268</v>
      </c>
      <c r="O30" s="166"/>
      <c r="P30" s="296"/>
    </row>
    <row r="31" spans="2:16" s="58" customFormat="1" ht="15.75" thickBot="1">
      <c r="B31" s="130" t="s">
        <v>41</v>
      </c>
      <c r="C31" s="395">
        <f>L31-F31-J31-I31</f>
        <v>1027</v>
      </c>
      <c r="D31" s="309">
        <v>871</v>
      </c>
      <c r="E31" s="205">
        <f>IF(AND(C31=0,D31=0),0,IF(OR(AND(C31&gt;0,D31&lt;=0),AND(C31&lt;0,D31&gt;=0)),"nm",IF(AND(C31&lt;0,D31&lt;0),IF(-(C31/D31-1)*100&lt;-100,"(&gt;100)",-(C31/D31-1)*100),IF((C31/D31-1)*100&gt;100,"&gt;100",(C31/D31-1)*100))))</f>
        <v>17.910447761194035</v>
      </c>
      <c r="F31" s="309">
        <v>1093</v>
      </c>
      <c r="G31" s="309">
        <v>871</v>
      </c>
      <c r="H31" s="309">
        <v>1041</v>
      </c>
      <c r="I31" s="309">
        <v>1148</v>
      </c>
      <c r="J31" s="309">
        <v>1299</v>
      </c>
      <c r="K31" s="353">
        <f>IF(AND(C31=0,F31=0),0,IF(OR(AND(C31&gt;0,F31&lt;=0),AND(C31&lt;0,F31&gt;=0)),"nm",IF(AND(C31&lt;0,F31&lt;0),IF(-(C31/F31-1)*100&lt;-100,"(&gt;100)",-(C31/F31-1)*100),IF((C31/F31-1)*100&gt;100,"&gt;100",(C31/F31-1)*100))))</f>
        <v>-6.038426349496795</v>
      </c>
      <c r="L31" s="399">
        <f>L28-L30</f>
        <v>4567</v>
      </c>
      <c r="M31" s="309">
        <v>4185</v>
      </c>
      <c r="N31" s="353">
        <f>IF(AND(L31=0,M31=0),0,IF(OR(AND(L31&gt;0,M31&lt;=0),AND(L31&lt;0,M31&gt;=0)),"nm",IF(AND(L31&lt;0,M31&lt;0),IF(-(L31/M31-1)*100&lt;-100,"(&gt;100)",-(L31/M31-1)*100),IF((L31/M31-1)*100&gt;100,"&gt;100",(L31/M31-1)*100))))</f>
        <v>9.127837514934289</v>
      </c>
      <c r="O31" s="166"/>
      <c r="P31" s="296"/>
    </row>
    <row r="32" spans="2:16" s="58" customFormat="1" ht="15">
      <c r="B32" s="121"/>
      <c r="C32" s="219"/>
      <c r="D32" s="192"/>
      <c r="E32" s="191"/>
      <c r="F32" s="219"/>
      <c r="G32" s="194"/>
      <c r="H32" s="194"/>
      <c r="I32" s="194"/>
      <c r="J32" s="219"/>
      <c r="K32" s="169"/>
      <c r="L32" s="214"/>
      <c r="M32" s="192"/>
      <c r="N32" s="169"/>
      <c r="O32" s="166"/>
      <c r="P32" s="296"/>
    </row>
    <row r="33" spans="2:16" s="58" customFormat="1" ht="15">
      <c r="B33" s="121" t="s">
        <v>182</v>
      </c>
      <c r="C33" s="219"/>
      <c r="D33" s="192"/>
      <c r="E33" s="191"/>
      <c r="F33" s="219"/>
      <c r="G33" s="194"/>
      <c r="H33" s="194"/>
      <c r="I33" s="194"/>
      <c r="J33" s="219"/>
      <c r="K33" s="169"/>
      <c r="L33" s="214"/>
      <c r="M33" s="192"/>
      <c r="N33" s="169"/>
      <c r="O33" s="166"/>
      <c r="P33" s="296"/>
    </row>
    <row r="34" spans="2:16" s="58" customFormat="1" ht="15">
      <c r="B34" s="130" t="s">
        <v>183</v>
      </c>
      <c r="C34" s="219">
        <f>L34-F34-J34-I34</f>
        <v>1002</v>
      </c>
      <c r="D34" s="169">
        <v>838</v>
      </c>
      <c r="E34" s="191">
        <f>IF(AND(C34=0,D34=0),0,IF(OR(AND(C34&gt;0,D34&lt;=0),AND(C34&lt;0,D34&gt;=0)),"nm",IF(AND(C34&lt;0,D34&lt;0),IF(-(C34/D34-1)*100&lt;-100,"(&gt;100)",-(C34/D34-1)*100),IF((C34/D34-1)*100&gt;100,"&gt;100",(C34/D34-1)*100))))</f>
        <v>19.570405727923635</v>
      </c>
      <c r="F34" s="194">
        <v>1066</v>
      </c>
      <c r="G34" s="194">
        <v>838</v>
      </c>
      <c r="H34" s="194">
        <v>1008</v>
      </c>
      <c r="I34" s="194">
        <v>1117</v>
      </c>
      <c r="J34" s="194">
        <v>1269</v>
      </c>
      <c r="K34" s="169">
        <f>IF(AND(C34=0,F34=0),0,IF(OR(AND(C34&gt;0,F34&lt;=0),AND(C34&lt;0,F34&gt;=0)),"nm",IF(AND(C34&lt;0,F34&lt;0),IF(-(C34/F34-1)*100&lt;-100,"(&gt;100)",-(C34/F34-1)*100),IF((C34/F34-1)*100&gt;100,"&gt;100",(C34/F34-1)*100))))</f>
        <v>-6.003752345215762</v>
      </c>
      <c r="L34" s="371">
        <v>4454</v>
      </c>
      <c r="M34" s="194">
        <v>4046</v>
      </c>
      <c r="N34" s="169">
        <f>IF(AND(L34=0,M34=0),0,IF(OR(AND(L34&gt;0,M34&lt;=0),AND(L34&lt;0,M34&gt;=0)),"nm",IF(AND(L34&lt;0,M34&lt;0),IF(-(L34/M34-1)*100&lt;-100,"(&gt;100)",-(L34/M34-1)*100),IF((L34/M34-1)*100&gt;100,"&gt;100",(L34/M34-1)*100))))</f>
        <v>10.084033613445387</v>
      </c>
      <c r="O34" s="166"/>
      <c r="P34" s="296"/>
    </row>
    <row r="35" spans="2:16" s="58" customFormat="1" ht="15.75" thickBot="1">
      <c r="B35" s="130" t="s">
        <v>225</v>
      </c>
      <c r="C35" s="400">
        <f>L35-F35-J35-I35</f>
        <v>25</v>
      </c>
      <c r="D35" s="193">
        <v>33</v>
      </c>
      <c r="E35" s="196">
        <f>IF(AND(C35=0,D35=0),0,IF(OR(AND(C35&gt;0,D35&lt;=0),AND(C35&lt;0,D35&gt;=0)),"nm",IF(AND(C35&lt;0,D35&lt;0),IF(-(C35/D35-1)*100&lt;-100,"(&gt;100)",-(C35/D35-1)*100),IF((C35/D35-1)*100&gt;100,"&gt;100",(C35/D35-1)*100))))</f>
        <v>-24.242424242424242</v>
      </c>
      <c r="F35" s="195">
        <v>27</v>
      </c>
      <c r="G35" s="195">
        <v>33</v>
      </c>
      <c r="H35" s="195">
        <v>33</v>
      </c>
      <c r="I35" s="195">
        <v>31</v>
      </c>
      <c r="J35" s="195">
        <v>30</v>
      </c>
      <c r="K35" s="204">
        <f>IF(AND(C35=0,F35=0),0,IF(OR(AND(C35&gt;0,F35&lt;=0),AND(C35&lt;0,F35&gt;=0)),"nm",IF(AND(C35&lt;0,F35&lt;0),IF(-(C35/F35-1)*100&lt;-100,"(&gt;100)",-(C35/F35-1)*100),IF((C35/F35-1)*100&gt;100,"&gt;100",(C35/F35-1)*100))))</f>
        <v>-7.4074074074074066</v>
      </c>
      <c r="L35" s="398">
        <v>113</v>
      </c>
      <c r="M35" s="193">
        <v>139</v>
      </c>
      <c r="N35" s="204">
        <f>IF(AND(L35=0,M35=0),0,IF(OR(AND(L35&gt;0,M35&lt;=0),AND(L35&lt;0,M35&gt;=0)),"nm",IF(AND(L35&lt;0,M35&lt;0),IF(-(L35/M35-1)*100&lt;-100,"(&gt;100)",-(L35/M35-1)*100),IF((L35/M35-1)*100&gt;100,"&gt;100",(L35/M35-1)*100))))</f>
        <v>-18.705035971223015</v>
      </c>
      <c r="O35" s="166"/>
      <c r="P35" s="296"/>
    </row>
    <row r="36" spans="2:16" s="58" customFormat="1" ht="15.75" thickBot="1">
      <c r="B36" s="132"/>
      <c r="C36" s="395">
        <f>L36-F36-J36-I36</f>
        <v>1027</v>
      </c>
      <c r="D36" s="204">
        <v>871</v>
      </c>
      <c r="E36" s="196">
        <f>IF(AND(C36=0,D36=0),0,IF(OR(AND(C36&gt;0,D36&lt;=0),AND(C36&lt;0,D36&gt;=0)),"nm",IF(AND(C36&lt;0,D36&lt;0),IF(-(C36/D36-1)*100&lt;-100,"(&gt;100)",-(C36/D36-1)*100),IF((C36/D36-1)*100&gt;100,"&gt;100",(C36/D36-1)*100))))</f>
        <v>17.910447761194035</v>
      </c>
      <c r="F36" s="204">
        <v>1093</v>
      </c>
      <c r="G36" s="204">
        <v>871</v>
      </c>
      <c r="H36" s="204">
        <v>1041</v>
      </c>
      <c r="I36" s="204">
        <v>1148</v>
      </c>
      <c r="J36" s="204">
        <v>1299</v>
      </c>
      <c r="K36" s="204">
        <f>IF(AND(C36=0,F36=0),0,IF(OR(AND(C36&gt;0,F36&lt;=0),AND(C36&lt;0,F36&gt;=0)),"nm",IF(AND(C36&lt;0,F36&lt;0),IF(-(C36/F36-1)*100&lt;-100,"(&gt;100)",-(C36/F36-1)*100),IF((C36/F36-1)*100&gt;100,"&gt;100",(C36/F36-1)*100))))</f>
        <v>-6.038426349496795</v>
      </c>
      <c r="L36" s="397">
        <f>SUM(L34:L35)</f>
        <v>4567</v>
      </c>
      <c r="M36" s="204">
        <v>4185</v>
      </c>
      <c r="N36" s="204">
        <f>IF(AND(L36=0,M36=0),0,IF(OR(AND(L36&gt;0,M36&lt;=0),AND(L36&lt;0,M36&gt;=0)),"nm",IF(AND(L36&lt;0,M36&lt;0),IF(-(L36/M36-1)*100&lt;-100,"(&gt;100)",-(L36/M36-1)*100),IF((L36/M36-1)*100&gt;100,"&gt;100",(L36/M36-1)*100))))</f>
        <v>9.127837514934289</v>
      </c>
      <c r="O36" s="166"/>
      <c r="P36" s="296"/>
    </row>
    <row r="37" spans="2:16" s="58" customFormat="1" ht="15.75" thickBot="1">
      <c r="B37" s="133"/>
      <c r="C37" s="310"/>
      <c r="D37" s="311"/>
      <c r="E37" s="312"/>
      <c r="F37" s="311"/>
      <c r="G37" s="313"/>
      <c r="H37" s="313"/>
      <c r="I37" s="313"/>
      <c r="J37" s="313"/>
      <c r="K37" s="312"/>
      <c r="L37" s="314"/>
      <c r="M37" s="202"/>
      <c r="N37" s="312"/>
      <c r="O37" s="67"/>
      <c r="P37" s="296"/>
    </row>
    <row r="38" spans="1:16" ht="15" thickTop="1">
      <c r="A38" s="67"/>
      <c r="B38" s="90"/>
      <c r="C38" s="153"/>
      <c r="D38" s="153"/>
      <c r="E38" s="150"/>
      <c r="F38" s="153"/>
      <c r="G38" s="153"/>
      <c r="H38" s="153"/>
      <c r="I38" s="153"/>
      <c r="J38" s="153"/>
      <c r="K38" s="150"/>
      <c r="L38" s="315"/>
      <c r="M38" s="151"/>
      <c r="N38" s="150"/>
      <c r="O38" s="299"/>
      <c r="P38" s="299"/>
    </row>
    <row r="39" spans="1:16" ht="14.25">
      <c r="A39" s="67"/>
      <c r="B39" s="90"/>
      <c r="C39" s="298"/>
      <c r="D39" s="298"/>
      <c r="E39" s="297"/>
      <c r="F39" s="298"/>
      <c r="G39" s="298"/>
      <c r="H39" s="298"/>
      <c r="I39" s="298"/>
      <c r="J39" s="298"/>
      <c r="K39" s="297"/>
      <c r="L39" s="298"/>
      <c r="M39" s="298"/>
      <c r="N39" s="297"/>
      <c r="O39" s="299"/>
      <c r="P39" s="299"/>
    </row>
    <row r="40" spans="1:14" ht="15">
      <c r="A40" s="280" t="s">
        <v>266</v>
      </c>
      <c r="B40" s="281"/>
      <c r="C40" s="282"/>
      <c r="D40" s="282"/>
      <c r="E40" s="150"/>
      <c r="F40" s="255"/>
      <c r="G40" s="255"/>
      <c r="H40" s="255"/>
      <c r="I40" s="211"/>
      <c r="J40" s="211"/>
      <c r="K40" s="150"/>
      <c r="L40" s="151"/>
      <c r="M40" s="158"/>
      <c r="N40" s="162"/>
    </row>
    <row r="41" spans="1:14" ht="15" thickBot="1">
      <c r="A41" s="67"/>
      <c r="B41" s="90"/>
      <c r="C41" s="255"/>
      <c r="D41" s="151"/>
      <c r="E41" s="150"/>
      <c r="F41" s="255"/>
      <c r="G41" s="255"/>
      <c r="H41" s="255"/>
      <c r="I41" s="211"/>
      <c r="J41" s="211"/>
      <c r="K41" s="150"/>
      <c r="L41" s="151"/>
      <c r="M41" s="158"/>
      <c r="N41" s="162"/>
    </row>
    <row r="42" spans="1:14" ht="15.75" customHeight="1" thickTop="1">
      <c r="A42" s="67"/>
      <c r="B42" s="126"/>
      <c r="C42" s="748" t="str">
        <f>C4</f>
        <v>4th Qtr 2015</v>
      </c>
      <c r="D42" s="748" t="str">
        <f>D4</f>
        <v>4th Qtr 2014</v>
      </c>
      <c r="E42" s="184" t="s">
        <v>174</v>
      </c>
      <c r="F42" s="748" t="str">
        <f>F4</f>
        <v>3rd Qtr 2015</v>
      </c>
      <c r="G42" s="748" t="str">
        <f>G4</f>
        <v>4th Qtr 2014</v>
      </c>
      <c r="H42" s="754" t="str">
        <f>H4</f>
        <v>3rd Qtr 2014</v>
      </c>
      <c r="I42" s="754" t="str">
        <f>I4</f>
        <v>2nd Qtr 2015</v>
      </c>
      <c r="J42" s="748" t="str">
        <f>J4</f>
        <v>1st Qtr 2015</v>
      </c>
      <c r="K42" s="184" t="s">
        <v>174</v>
      </c>
      <c r="L42" s="748" t="str">
        <f>L4</f>
        <v>Year 2015</v>
      </c>
      <c r="M42" s="748" t="str">
        <f>M4</f>
        <v>Year 2014</v>
      </c>
      <c r="N42" s="179" t="s">
        <v>174</v>
      </c>
    </row>
    <row r="43" spans="1:14" ht="15.75" thickBot="1">
      <c r="A43" s="67"/>
      <c r="B43" s="127" t="s">
        <v>173</v>
      </c>
      <c r="C43" s="749"/>
      <c r="D43" s="749"/>
      <c r="E43" s="185" t="s">
        <v>175</v>
      </c>
      <c r="F43" s="749"/>
      <c r="G43" s="749"/>
      <c r="H43" s="755"/>
      <c r="I43" s="755"/>
      <c r="J43" s="749"/>
      <c r="K43" s="185" t="s">
        <v>175</v>
      </c>
      <c r="L43" s="749"/>
      <c r="M43" s="749"/>
      <c r="N43" s="180" t="s">
        <v>175</v>
      </c>
    </row>
    <row r="44" spans="1:14" ht="15.75" thickTop="1">
      <c r="A44" s="67"/>
      <c r="B44" s="128"/>
      <c r="C44" s="157"/>
      <c r="D44" s="191"/>
      <c r="E44" s="169"/>
      <c r="F44" s="157"/>
      <c r="G44" s="157"/>
      <c r="H44" s="157"/>
      <c r="I44" s="191"/>
      <c r="J44" s="191"/>
      <c r="K44" s="169"/>
      <c r="L44" s="392"/>
      <c r="M44" s="192"/>
      <c r="N44" s="108"/>
    </row>
    <row r="45" spans="1:14" ht="15">
      <c r="A45" s="67"/>
      <c r="B45" s="130" t="s">
        <v>41</v>
      </c>
      <c r="C45" s="403">
        <f>L45-F45-J45-I45</f>
        <v>1027</v>
      </c>
      <c r="D45" s="169">
        <v>871</v>
      </c>
      <c r="E45" s="111">
        <f>IF(AND(C45=0,D45=0),0,IF(OR(AND(C45&gt;0,D45&lt;=0),AND(C45&lt;0,D45&gt;=0)),"nm",IF(AND(C45&lt;0,D45&lt;0),IF(-(C45/D45-1)*100&lt;-100,"(&gt;100)",-(C45/D45-1)*100),IF((C45/D45-1)*100&gt;100,"&gt;100",(C45/D45-1)*100))))</f>
        <v>17.910447761194035</v>
      </c>
      <c r="F45" s="169">
        <v>1093</v>
      </c>
      <c r="G45" s="169">
        <v>871</v>
      </c>
      <c r="H45" s="169">
        <v>1041</v>
      </c>
      <c r="I45" s="169">
        <v>1148</v>
      </c>
      <c r="J45" s="169">
        <v>1299</v>
      </c>
      <c r="K45" s="111">
        <f>IF(AND(C45=0,F45=0),0,IF(OR(AND(C45&gt;0,F45&lt;=0),AND(C45&lt;0,F45&gt;=0)),"nm",IF(AND(C45&lt;0,F45&lt;0),IF(-(C45/F45-1)*100&lt;-100,"(&gt;100)",-(C45/F45-1)*100),IF((C45/F45-1)*100&gt;100,"&gt;100",(C45/F45-1)*100))))</f>
        <v>-6.038426349496795</v>
      </c>
      <c r="L45" s="403">
        <v>4567</v>
      </c>
      <c r="M45" s="169">
        <v>4185</v>
      </c>
      <c r="N45" s="111">
        <f>IF(AND(L45=0,M45=0),0,IF(OR(AND(L45&gt;0,M45&lt;=0),AND(L45&lt;0,M45&gt;=0)),"nm",IF(AND(L45&lt;0,M45&lt;0),IF(-(L45/M45-1)*100&lt;-100,"(&gt;100)",-(L45/M45-1)*100),IF((L45/M45-1)*100&gt;100,"&gt;100",(L45/M45-1)*100))))</f>
        <v>9.127837514934289</v>
      </c>
    </row>
    <row r="46" spans="1:14" ht="15">
      <c r="A46" s="67"/>
      <c r="B46" s="130"/>
      <c r="C46" s="403"/>
      <c r="D46" s="169"/>
      <c r="E46" s="169"/>
      <c r="F46" s="169"/>
      <c r="G46" s="169"/>
      <c r="H46" s="169"/>
      <c r="I46" s="169"/>
      <c r="J46" s="169"/>
      <c r="K46" s="169"/>
      <c r="L46" s="383"/>
      <c r="M46" s="169"/>
      <c r="N46" s="169"/>
    </row>
    <row r="47" spans="1:14" ht="15">
      <c r="A47" s="67"/>
      <c r="B47" s="130" t="s">
        <v>184</v>
      </c>
      <c r="C47" s="403"/>
      <c r="D47" s="169"/>
      <c r="E47" s="169"/>
      <c r="F47" s="169"/>
      <c r="G47" s="169"/>
      <c r="H47" s="169"/>
      <c r="I47" s="169"/>
      <c r="J47" s="169"/>
      <c r="K47" s="169"/>
      <c r="L47" s="383"/>
      <c r="M47" s="169"/>
      <c r="N47" s="169"/>
    </row>
    <row r="48" spans="1:14" ht="29.25">
      <c r="A48" s="67"/>
      <c r="B48" s="121" t="s">
        <v>185</v>
      </c>
      <c r="C48" s="403">
        <f>L48-F48-J48-I48</f>
        <v>-26</v>
      </c>
      <c r="D48" s="175">
        <v>66</v>
      </c>
      <c r="E48" s="111" t="str">
        <f>IF(AND(C48=0,D48=0),0,IF(OR(AND(C48&gt;0,D48&lt;=0),AND(C48&lt;0,D48&gt;=0)),"nm",IF(AND(C48&lt;0,D48&lt;0),IF(-(C48/D48-1)*100&lt;-100,"(&gt;100)",-(C48/D48-1)*100),IF((C48/D48-1)*100&gt;100,"&gt;100",(C48/D48-1)*100))))</f>
        <v>nm</v>
      </c>
      <c r="F48" s="175">
        <v>56</v>
      </c>
      <c r="G48" s="175">
        <v>66</v>
      </c>
      <c r="H48" s="175">
        <v>33</v>
      </c>
      <c r="I48" s="175">
        <v>-130</v>
      </c>
      <c r="J48" s="175">
        <v>127</v>
      </c>
      <c r="K48" s="111" t="str">
        <f>IF(AND(C48=0,F48=0),0,IF(OR(AND(C48&gt;0,F48&lt;=0),AND(C48&lt;0,F48&gt;=0)),"nm",IF(AND(C48&lt;0,F48&lt;0),IF(-(C48/F48-1)*100&lt;-100,"(&gt;100)",-(C48/F48-1)*100),IF((C48/F48-1)*100&gt;100,"&gt;100",(C48/F48-1)*100))))</f>
        <v>nm</v>
      </c>
      <c r="L48" s="405">
        <v>27</v>
      </c>
      <c r="M48" s="169">
        <v>96</v>
      </c>
      <c r="N48" s="111">
        <f>IF(AND(L48=0,M48=0),0,IF(OR(AND(L48&gt;0,M48&lt;=0),AND(L48&lt;0,M48&gt;=0)),"nm",IF(AND(L48&lt;0,M48&lt;0),IF(-(L48/M48-1)*100&lt;-100,"(&gt;100)",-(L48/M48-1)*100),IF((L48/M48-1)*100&gt;100,"&gt;100",(L48/M48-1)*100))))</f>
        <v>-71.875</v>
      </c>
    </row>
    <row r="49" spans="1:14" ht="29.25">
      <c r="A49" s="67"/>
      <c r="B49" s="244" t="s">
        <v>296</v>
      </c>
      <c r="C49" s="403">
        <f>L49-F49-J49-I49</f>
        <v>5</v>
      </c>
      <c r="D49" s="111">
        <v>-1</v>
      </c>
      <c r="E49" s="111" t="str">
        <f>IF(AND(C49=0,D49=0),0,IF(OR(AND(C49&gt;0,D49&lt;=0),AND(C49&lt;0,D49&gt;=0)),"nm",IF(AND(C49&lt;0,D49&lt;0),IF(-(C49/D49-1)*100&lt;-100,"(&gt;100)",-(C49/D49-1)*100),IF((C49/D49-1)*100&gt;100,"&gt;100",(C49/D49-1)*100))))</f>
        <v>nm</v>
      </c>
      <c r="F49" s="175">
        <v>-1</v>
      </c>
      <c r="G49" s="175">
        <v>-1</v>
      </c>
      <c r="H49" s="175">
        <v>3</v>
      </c>
      <c r="I49" s="175">
        <v>-1</v>
      </c>
      <c r="J49" s="175">
        <v>1</v>
      </c>
      <c r="K49" s="111" t="str">
        <f>IF(AND(C49=0,F49=0),0,IF(OR(AND(C49&gt;0,F49&lt;=0),AND(C49&lt;0,F49&gt;=0)),"nm",IF(AND(C49&lt;0,F49&lt;0),IF(-(C49/F49-1)*100&lt;-100,"(&gt;100)",-(C49/F49-1)*100),IF((C49/F49-1)*100&gt;100,"&gt;100",(C49/F49-1)*100))))</f>
        <v>nm</v>
      </c>
      <c r="L49" s="403">
        <v>4</v>
      </c>
      <c r="M49" s="169">
        <v>7</v>
      </c>
      <c r="N49" s="111">
        <f>IF(AND(L49=0,M49=0),0,IF(OR(AND(L49&gt;0,M49&lt;=0),AND(L49&lt;0,M49&gt;=0)),"nm",IF(AND(L49&lt;0,M49&lt;0),IF(-(L49/M49-1)*100&lt;-100,"(&gt;100)",-(L49/M49-1)*100),IF((L49/M49-1)*100&gt;100,"&gt;100",(L49/M49-1)*100))))</f>
        <v>-42.85714285714286</v>
      </c>
    </row>
    <row r="50" spans="1:14" ht="15">
      <c r="A50" s="67"/>
      <c r="B50" s="121" t="s">
        <v>236</v>
      </c>
      <c r="C50" s="403"/>
      <c r="D50" s="175"/>
      <c r="E50" s="169"/>
      <c r="F50" s="175"/>
      <c r="G50" s="175"/>
      <c r="H50" s="175"/>
      <c r="I50" s="175"/>
      <c r="J50" s="175"/>
      <c r="K50" s="169"/>
      <c r="L50" s="383"/>
      <c r="M50" s="169"/>
      <c r="N50" s="111"/>
    </row>
    <row r="51" spans="1:14" ht="15">
      <c r="A51" s="67"/>
      <c r="B51" s="134" t="s">
        <v>186</v>
      </c>
      <c r="C51" s="403">
        <f aca="true" t="shared" si="4" ref="C51:C57">L51-F51-J51-I51</f>
        <v>3</v>
      </c>
      <c r="D51" s="175">
        <v>172</v>
      </c>
      <c r="E51" s="111">
        <f>IF(AND(C51=0,D51=0),0,IF(OR(AND(C51&gt;0,D51&lt;=0),AND(C51&lt;0,D51&gt;=0)),"nm",IF(AND(C51&lt;0,D51&lt;0),IF(-(C51/D51-1)*100&lt;-100,"(&gt;100)",-(C51/D51-1)*100),IF((C51/D51-1)*100&gt;100,"&gt;100",(C51/D51-1)*100))))</f>
        <v>-98.25581395348837</v>
      </c>
      <c r="F51" s="175">
        <v>-39</v>
      </c>
      <c r="G51" s="175">
        <v>172</v>
      </c>
      <c r="H51" s="175">
        <v>6</v>
      </c>
      <c r="I51" s="175">
        <v>-206</v>
      </c>
      <c r="J51" s="175">
        <v>167</v>
      </c>
      <c r="K51" s="111" t="str">
        <f>IF(AND(C51=0,F51=0),0,IF(OR(AND(C51&gt;0,F51&lt;=0),AND(C51&lt;0,F51&gt;=0)),"nm",IF(AND(C51&lt;0,F51&lt;0),IF(-(C51/F51-1)*100&lt;-100,"(&gt;100)",-(C51/F51-1)*100),IF((C51/F51-1)*100&gt;100,"&gt;100",(C51/F51-1)*100))))</f>
        <v>nm</v>
      </c>
      <c r="L51" s="403">
        <v>-75</v>
      </c>
      <c r="M51" s="169">
        <v>534</v>
      </c>
      <c r="N51" s="111" t="str">
        <f>IF(AND(L51=0,M51=0),0,IF(OR(AND(L51&gt;0,M51&lt;=0),AND(L51&lt;0,M51&gt;=0)),"nm",IF(AND(L51&lt;0,M51&lt;0),IF(-(L51/M51-1)*100&lt;-100,"(&gt;100)",-(L51/M51-1)*100),IF((L51/M51-1)*100&gt;100,"&gt;100",(L51/M51-1)*100))))</f>
        <v>nm</v>
      </c>
    </row>
    <row r="52" spans="1:14" ht="15">
      <c r="A52" s="67"/>
      <c r="B52" s="134" t="s">
        <v>234</v>
      </c>
      <c r="C52" s="403">
        <f t="shared" si="4"/>
        <v>-6</v>
      </c>
      <c r="D52" s="175">
        <v>-88</v>
      </c>
      <c r="E52" s="111">
        <f>IF(AND(C52=0,D52=0),0,IF(OR(AND(C52&gt;0,D52&lt;=0),AND(C52&lt;0,D52&gt;=0)),"nm",IF(AND(C52&lt;0,D52&lt;0),IF(-(C52/D52-1)*100&lt;-100,"(&gt;100)",-(C52/D52-1)*100),IF((C52/D52-1)*100&gt;100,"&gt;100",(C52/D52-1)*100))))</f>
        <v>93.18181818181819</v>
      </c>
      <c r="F52" s="175">
        <v>-19</v>
      </c>
      <c r="G52" s="175">
        <v>-88</v>
      </c>
      <c r="H52" s="175">
        <v>-63</v>
      </c>
      <c r="I52" s="175">
        <v>-12</v>
      </c>
      <c r="J52" s="175">
        <v>-88</v>
      </c>
      <c r="K52" s="111">
        <f>IF(AND(C52=0,F52=0),0,IF(OR(AND(C52&gt;0,F52&lt;=0),AND(C52&lt;0,F52&gt;=0)),"nm",IF(AND(C52&lt;0,F52&lt;0),IF(-(C52/F52-1)*100&lt;-100,"(&gt;100)",-(C52/F52-1)*100),IF((C52/F52-1)*100&gt;100,"&gt;100",(C52/F52-1)*100))))</f>
        <v>68.42105263157895</v>
      </c>
      <c r="L52" s="403">
        <v>-125</v>
      </c>
      <c r="M52" s="169">
        <v>-212</v>
      </c>
      <c r="N52" s="111">
        <f>IF(AND(L52=0,M52=0),0,IF(OR(AND(L52&gt;0,M52&lt;=0),AND(L52&lt;0,M52&gt;=0)),"nm",IF(AND(L52&lt;0,M52&lt;0),IF(-(L52/M52-1)*100&lt;-100,"(&gt;100)",-(L52/M52-1)*100),IF((L52/M52-1)*100&gt;100,"&gt;100",(L52/M52-1)*100))))</f>
        <v>41.0377358490566</v>
      </c>
    </row>
    <row r="53" spans="1:14" ht="29.25">
      <c r="A53" s="67"/>
      <c r="B53" s="135" t="s">
        <v>187</v>
      </c>
      <c r="C53" s="403">
        <f t="shared" si="4"/>
        <v>-1</v>
      </c>
      <c r="D53" s="175">
        <v>-5</v>
      </c>
      <c r="E53" s="111">
        <f>IF(AND(C53=0,D53=0),0,IF(OR(AND(C53&gt;0,D53&lt;=0),AND(C53&lt;0,D53&gt;=0)),"nm",IF(AND(C53&lt;0,D53&lt;0),IF(-(C53/D53-1)*100&lt;-100,"(&gt;100)",-(C53/D53-1)*100),IF((C53/D53-1)*100&gt;100,"&gt;100",(C53/D53-1)*100))))</f>
        <v>80</v>
      </c>
      <c r="F53" s="175">
        <v>14</v>
      </c>
      <c r="G53" s="175">
        <v>-5</v>
      </c>
      <c r="H53" s="175">
        <v>2</v>
      </c>
      <c r="I53" s="175">
        <v>6</v>
      </c>
      <c r="J53" s="175">
        <v>-8</v>
      </c>
      <c r="K53" s="111" t="str">
        <f>IF(AND(C53=0,F53=0),0,IF(OR(AND(C53&gt;0,F53&lt;=0),AND(C53&lt;0,F53&gt;=0)),"nm",IF(AND(C53&lt;0,F53&lt;0),IF(-(C53/F53-1)*100&lt;-100,"(&gt;100)",-(C53/F53-1)*100),IF((C53/F53-1)*100&gt;100,"&gt;100",(C53/F53-1)*100))))</f>
        <v>nm</v>
      </c>
      <c r="L53" s="406">
        <v>11</v>
      </c>
      <c r="M53" s="349">
        <v>-15</v>
      </c>
      <c r="N53" s="111" t="str">
        <f>IF(AND(L53=0,M53=0),0,IF(OR(AND(L53&gt;0,M53&lt;=0),AND(L53&lt;0,M53&gt;=0)),"nm",IF(AND(L53&lt;0,M53&lt;0),IF(-(L53/M53-1)*100&lt;-100,"(&gt;100)",-(L53/M53-1)*100),IF((L53/M53-1)*100&gt;100,"&gt;100",(L53/M53-1)*100))))</f>
        <v>nm</v>
      </c>
    </row>
    <row r="54" spans="1:14" ht="15">
      <c r="A54" s="67"/>
      <c r="B54" s="121" t="s">
        <v>229</v>
      </c>
      <c r="C54" s="403"/>
      <c r="D54" s="111"/>
      <c r="E54" s="111"/>
      <c r="F54" s="111"/>
      <c r="G54" s="111"/>
      <c r="H54" s="111"/>
      <c r="I54" s="111"/>
      <c r="J54" s="111"/>
      <c r="K54" s="111"/>
      <c r="L54" s="406"/>
      <c r="M54" s="349"/>
      <c r="N54" s="111"/>
    </row>
    <row r="55" spans="1:14" ht="15">
      <c r="A55" s="67"/>
      <c r="B55" s="134" t="s">
        <v>186</v>
      </c>
      <c r="C55" s="403">
        <f t="shared" si="4"/>
        <v>-42</v>
      </c>
      <c r="D55" s="349">
        <v>-42</v>
      </c>
      <c r="E55" s="111">
        <f>IF(AND(C55=0,D55=0),0,IF(OR(AND(C55&gt;0,D55&lt;=0),AND(C55&lt;0,D55&gt;=0)),"nm",IF(AND(C55&lt;0,D55&lt;0),IF(-(C55/D55-1)*100&lt;-100,"(&gt;100)",-(C55/D55-1)*100),IF((C55/D55-1)*100&gt;100,"&gt;100",(C55/D55-1)*100))))</f>
        <v>0</v>
      </c>
      <c r="F55" s="349">
        <v>-35</v>
      </c>
      <c r="G55" s="349">
        <v>-42</v>
      </c>
      <c r="H55" s="349">
        <f>-1-9</f>
        <v>-10</v>
      </c>
      <c r="I55" s="349">
        <v>-43</v>
      </c>
      <c r="J55" s="349">
        <v>-23</v>
      </c>
      <c r="K55" s="111">
        <f>IF(AND(C55=0,F55=0),0,IF(OR(AND(C55&gt;0,F55&lt;=0),AND(C55&lt;0,F55&gt;=0)),"nm",IF(AND(C55&lt;0,F55&lt;0),IF(-(C55/F55-1)*100&lt;-100,"(&gt;100)",-(C55/F55-1)*100),IF((C55/F55-1)*100&gt;100,"&gt;100",(C55/F55-1)*100))))</f>
        <v>-19.999999999999996</v>
      </c>
      <c r="L55" s="406">
        <v>-143</v>
      </c>
      <c r="M55" s="349">
        <v>-67</v>
      </c>
      <c r="N55" s="111" t="str">
        <f>IF(AND(L55=0,M55=0),0,IF(OR(AND(L55&gt;0,M55&lt;=0),AND(L55&lt;0,M55&gt;=0)),"nm",IF(AND(L55&lt;0,M55&lt;0),IF(-(L55/M55-1)*100&lt;-100,"(&gt;100)",-(L55/M55-1)*100),IF((L55/M55-1)*100&gt;100,"&gt;100",(L55/M55-1)*100))))</f>
        <v>(&gt;100)</v>
      </c>
    </row>
    <row r="56" spans="1:14" ht="15">
      <c r="A56" s="67"/>
      <c r="B56" s="134" t="s">
        <v>234</v>
      </c>
      <c r="C56" s="403">
        <f t="shared" si="4"/>
        <v>50</v>
      </c>
      <c r="D56" s="349">
        <v>14</v>
      </c>
      <c r="E56" s="111" t="str">
        <f>IF(AND(C56=0,D56=0),0,IF(OR(AND(C56&gt;0,D56&lt;=0),AND(C56&lt;0,D56&gt;=0)),"nm",IF(AND(C56&lt;0,D56&lt;0),IF(-(C56/D56-1)*100&lt;-100,"(&gt;100)",-(C56/D56-1)*100),IF((C56/D56-1)*100&gt;100,"&gt;100",(C56/D56-1)*100))))</f>
        <v>&gt;100</v>
      </c>
      <c r="F56" s="349">
        <v>61</v>
      </c>
      <c r="G56" s="349">
        <v>14</v>
      </c>
      <c r="H56" s="349">
        <f>2+9</f>
        <v>11</v>
      </c>
      <c r="I56" s="349">
        <v>49</v>
      </c>
      <c r="J56" s="349">
        <v>26</v>
      </c>
      <c r="K56" s="111">
        <f>IF(AND(C56=0,F56=0),0,IF(OR(AND(C56&gt;0,F56&lt;=0),AND(C56&lt;0,F56&gt;=0)),"nm",IF(AND(C56&lt;0,F56&lt;0),IF(-(C56/F56-1)*100&lt;-100,"(&gt;100)",-(C56/F56-1)*100),IF((C56/F56-1)*100&gt;100,"&gt;100",(C56/F56-1)*100))))</f>
        <v>-18.032786885245898</v>
      </c>
      <c r="L56" s="403">
        <v>186</v>
      </c>
      <c r="M56" s="169">
        <v>47</v>
      </c>
      <c r="N56" s="111" t="str">
        <f>IF(AND(L56=0,M56=0),0,IF(OR(AND(L56&gt;0,M56&lt;=0),AND(L56&lt;0,M56&gt;=0)),"nm",IF(AND(L56&lt;0,M56&lt;0),IF(-(L56/M56-1)*100&lt;-100,"(&gt;100)",-(L56/M56-1)*100),IF((L56/M56-1)*100&gt;100,"&gt;100",(L56/M56-1)*100))))</f>
        <v>&gt;100</v>
      </c>
    </row>
    <row r="57" spans="1:14" ht="30" thickBot="1">
      <c r="A57" s="67"/>
      <c r="B57" s="135" t="s">
        <v>187</v>
      </c>
      <c r="C57" s="407">
        <f t="shared" si="4"/>
        <v>-1</v>
      </c>
      <c r="D57" s="204">
        <v>2</v>
      </c>
      <c r="E57" s="203" t="str">
        <f>IF(AND(C57=0,D57=0),0,IF(OR(AND(C57&gt;0,D57&lt;=0),AND(C57&lt;0,D57&gt;=0)),"nm",IF(AND(C57&lt;0,D57&lt;0),IF(-(C57/D57-1)*100&lt;-100,"(&gt;100)",-(C57/D57-1)*100),IF((C57/D57-1)*100&gt;100,"&gt;100",(C57/D57-1)*100))))</f>
        <v>nm</v>
      </c>
      <c r="F57" s="204">
        <v>-3</v>
      </c>
      <c r="G57" s="204">
        <v>2</v>
      </c>
      <c r="H57" s="204">
        <v>0</v>
      </c>
      <c r="I57" s="204">
        <v>-1</v>
      </c>
      <c r="J57" s="204">
        <v>1</v>
      </c>
      <c r="K57" s="203">
        <f>IF(AND(C57=0,F57=0),0,IF(OR(AND(C57&gt;0,F57&lt;=0),AND(C57&lt;0,F57&gt;=0)),"nm",IF(AND(C57&lt;0,F57&lt;0),IF(-(C57/F57-1)*100&lt;-100,"(&gt;100)",-(C57/F57-1)*100),IF((C57/F57-1)*100&gt;100,"&gt;100",(C57/F57-1)*100))))</f>
        <v>66.66666666666667</v>
      </c>
      <c r="L57" s="407">
        <v>-4</v>
      </c>
      <c r="M57" s="204">
        <v>1</v>
      </c>
      <c r="N57" s="203" t="str">
        <f>IF(AND(L57=0,M57=0),0,IF(OR(AND(L57&gt;0,M57&lt;=0),AND(L57&lt;0,M57&gt;=0)),"nm",IF(AND(L57&lt;0,M57&lt;0),IF(-(L57/M57-1)*100&lt;-100,"(&gt;100)",-(L57/M57-1)*100),IF((L57/M57-1)*100&gt;100,"&gt;100",(L57/M57-1)*100))))</f>
        <v>nm</v>
      </c>
    </row>
    <row r="58" spans="1:14" ht="15">
      <c r="A58" s="67"/>
      <c r="B58" s="130" t="s">
        <v>188</v>
      </c>
      <c r="C58" s="403">
        <f>SUM(C48:C57)</f>
        <v>-18</v>
      </c>
      <c r="D58" s="169">
        <v>118</v>
      </c>
      <c r="E58" s="111" t="str">
        <f>IF(AND(C58=0,D58=0),0,IF(OR(AND(C58&gt;0,D58&lt;=0),AND(C58&lt;0,D58&gt;=0)),"nm",IF(AND(C58&lt;0,D58&lt;0),IF(-(C58/D58-1)*100&lt;-100,"(&gt;100)",-(C58/D58-1)*100),IF((C58/D58-1)*100&gt;100,"&gt;100",(C58/D58-1)*100))))</f>
        <v>nm</v>
      </c>
      <c r="F58" s="169">
        <v>34</v>
      </c>
      <c r="G58" s="169">
        <v>118</v>
      </c>
      <c r="H58" s="169">
        <v>-18</v>
      </c>
      <c r="I58" s="169">
        <v>-338</v>
      </c>
      <c r="J58" s="169">
        <v>203</v>
      </c>
      <c r="K58" s="111" t="str">
        <f>IF(AND(C58=0,F58=0),0,IF(OR(AND(C58&gt;0,F58&lt;=0),AND(C58&lt;0,F58&gt;=0)),"nm",IF(AND(C58&lt;0,F58&lt;0),IF(-(C58/F58-1)*100&lt;-100,"(&gt;100)",-(C58/F58-1)*100),IF((C58/F58-1)*100&gt;100,"&gt;100",(C58/F58-1)*100))))</f>
        <v>nm</v>
      </c>
      <c r="L58" s="403">
        <f>SUM(L48:L57)</f>
        <v>-119</v>
      </c>
      <c r="M58" s="169">
        <v>391</v>
      </c>
      <c r="N58" s="111" t="str">
        <f>IF(AND(L58=0,M58=0),0,IF(OR(AND(L58&gt;0,M58&lt;=0),AND(L58&lt;0,M58&gt;=0)),"nm",IF(AND(L58&lt;0,M58&lt;0),IF(-(L58/M58-1)*100&lt;-100,"(&gt;100)",-(L58/M58-1)*100),IF((L58/M58-1)*100&gt;100,"&gt;100",(L58/M58-1)*100))))</f>
        <v>nm</v>
      </c>
    </row>
    <row r="59" spans="1:14" ht="15.75" thickBot="1">
      <c r="A59" s="67"/>
      <c r="B59" s="121"/>
      <c r="C59" s="403"/>
      <c r="D59" s="169"/>
      <c r="E59" s="347"/>
      <c r="F59" s="169"/>
      <c r="G59" s="169"/>
      <c r="H59" s="169"/>
      <c r="I59" s="169"/>
      <c r="J59" s="204"/>
      <c r="K59" s="347"/>
      <c r="L59" s="383"/>
      <c r="M59" s="169"/>
      <c r="N59" s="347"/>
    </row>
    <row r="60" spans="1:14" ht="16.5" customHeight="1" thickBot="1">
      <c r="A60" s="67"/>
      <c r="B60" s="130" t="s">
        <v>189</v>
      </c>
      <c r="C60" s="404">
        <f>C58+C45</f>
        <v>1009</v>
      </c>
      <c r="D60" s="353">
        <v>989</v>
      </c>
      <c r="E60" s="203">
        <f>IF(AND(C60=0,D60=0),0,IF(OR(AND(C60&gt;0,D60&lt;=0),AND(C60&lt;0,D60&gt;=0)),"nm",IF(AND(C60&lt;0,D60&lt;0),IF(-(C60/D60-1)*100&lt;-100,"(&gt;100)",-(C60/D60-1)*100),IF((C60/D60-1)*100&gt;100,"&gt;100",(C60/D60-1)*100))))</f>
        <v>2.0222446916076775</v>
      </c>
      <c r="F60" s="353">
        <v>1127</v>
      </c>
      <c r="G60" s="353">
        <v>989</v>
      </c>
      <c r="H60" s="353">
        <v>1023</v>
      </c>
      <c r="I60" s="353">
        <v>810</v>
      </c>
      <c r="J60" s="204">
        <v>1502</v>
      </c>
      <c r="K60" s="203">
        <f>IF(AND(C60=0,F60=0),0,IF(OR(AND(C60&gt;0,F60&lt;=0),AND(C60&lt;0,F60&gt;=0)),"nm",IF(AND(C60&lt;0,F60&lt;0),IF(-(C60/F60-1)*100&lt;-100,"(&gt;100)",-(C60/F60-1)*100),IF((C60/F60-1)*100&gt;100,"&gt;100",(C60/F60-1)*100))))</f>
        <v>-10.470275066548362</v>
      </c>
      <c r="L60" s="404">
        <f>L45+L58</f>
        <v>4448</v>
      </c>
      <c r="M60" s="353">
        <v>4576</v>
      </c>
      <c r="N60" s="203">
        <f>IF(AND(L60=0,M60=0),0,IF(OR(AND(L60&gt;0,M60&lt;=0),AND(L60&lt;0,M60&gt;=0)),"nm",IF(AND(L60&lt;0,M60&lt;0),IF(-(L60/M60-1)*100&lt;-100,"(&gt;100)",-(L60/M60-1)*100),IF((L60/M60-1)*100&gt;100,"&gt;100",(L60/M60-1)*100))))</f>
        <v>-2.7972027972028024</v>
      </c>
    </row>
    <row r="61" spans="1:14" ht="15">
      <c r="A61" s="67"/>
      <c r="B61" s="121"/>
      <c r="C61" s="403"/>
      <c r="D61" s="169"/>
      <c r="E61" s="348"/>
      <c r="F61" s="169"/>
      <c r="G61" s="169"/>
      <c r="H61" s="169"/>
      <c r="I61" s="169"/>
      <c r="J61" s="169"/>
      <c r="K61" s="348"/>
      <c r="L61" s="383"/>
      <c r="M61" s="169"/>
      <c r="N61" s="348"/>
    </row>
    <row r="62" spans="1:14" ht="15">
      <c r="A62" s="67"/>
      <c r="B62" s="121" t="s">
        <v>182</v>
      </c>
      <c r="C62" s="403"/>
      <c r="D62" s="169"/>
      <c r="E62" s="348"/>
      <c r="F62" s="169"/>
      <c r="G62" s="169"/>
      <c r="H62" s="169"/>
      <c r="I62" s="169"/>
      <c r="J62" s="169"/>
      <c r="K62" s="348"/>
      <c r="L62" s="383"/>
      <c r="M62" s="169"/>
      <c r="N62" s="348"/>
    </row>
    <row r="63" spans="1:14" ht="15">
      <c r="A63" s="67"/>
      <c r="B63" s="130" t="s">
        <v>183</v>
      </c>
      <c r="C63" s="403">
        <f>L63-F63-J63-I63</f>
        <v>981</v>
      </c>
      <c r="D63" s="169">
        <v>953</v>
      </c>
      <c r="E63" s="111">
        <f>IF(AND(C63=0,D63=0),0,IF(OR(AND(C63&gt;0,D63&lt;=0),AND(C63&lt;0,D63&gt;=0)),"nm",IF(AND(C63&lt;0,D63&lt;0),IF(-(C63/D63-1)*100&lt;-100,"(&gt;100)",-(C63/D63-1)*100),IF((C63/D63-1)*100&gt;100,"&gt;100",(C63/D63-1)*100))))</f>
        <v>2.9380902413431276</v>
      </c>
      <c r="F63" s="169">
        <v>1095</v>
      </c>
      <c r="G63" s="169">
        <v>953</v>
      </c>
      <c r="H63" s="169">
        <v>986</v>
      </c>
      <c r="I63" s="169">
        <v>783</v>
      </c>
      <c r="J63" s="169">
        <v>1468</v>
      </c>
      <c r="K63" s="111">
        <f>IF(AND(C63=0,F63=0),0,IF(OR(AND(C63&gt;0,F63&lt;=0),AND(C63&lt;0,F63&gt;=0)),"nm",IF(AND(C63&lt;0,F63&lt;0),IF(-(C63/F63-1)*100&lt;-100,"(&gt;100)",-(C63/F63-1)*100),IF((C63/F63-1)*100&gt;100,"&gt;100",(C63/F63-1)*100))))</f>
        <v>-10.410958904109592</v>
      </c>
      <c r="L63" s="403">
        <v>4327</v>
      </c>
      <c r="M63" s="169">
        <v>4432</v>
      </c>
      <c r="N63" s="111">
        <f>IF(AND(L63=0,M63=0),0,IF(OR(AND(L63&gt;0,M63&lt;=0),AND(L63&lt;0,M63&gt;=0)),"nm",IF(AND(L63&lt;0,M63&lt;0),IF(-(L63/M63-1)*100&lt;-100,"(&gt;100)",-(L63/M63-1)*100),IF((L63/M63-1)*100&gt;100,"&gt;100",(L63/M63-1)*100))))</f>
        <v>-2.3691335740072206</v>
      </c>
    </row>
    <row r="64" spans="1:14" ht="15.75" thickBot="1">
      <c r="A64" s="67"/>
      <c r="B64" s="130" t="s">
        <v>225</v>
      </c>
      <c r="C64" s="407">
        <f>L64-F64-J64-I64</f>
        <v>28</v>
      </c>
      <c r="D64" s="204">
        <v>36</v>
      </c>
      <c r="E64" s="203">
        <f>IF(AND(C64=0,D64=0),0,IF(OR(AND(C64&gt;0,D64&lt;=0),AND(C64&lt;0,D64&gt;=0)),"nm",IF(AND(C64&lt;0,D64&lt;0),IF(-(C64/D64-1)*100&lt;-100,"(&gt;100)",-(C64/D64-1)*100),IF((C64/D64-1)*100&gt;100,"&gt;100",(C64/D64-1)*100))))</f>
        <v>-22.22222222222222</v>
      </c>
      <c r="F64" s="204">
        <v>32</v>
      </c>
      <c r="G64" s="204">
        <v>36</v>
      </c>
      <c r="H64" s="204">
        <v>37</v>
      </c>
      <c r="I64" s="204">
        <v>27</v>
      </c>
      <c r="J64" s="204">
        <v>34</v>
      </c>
      <c r="K64" s="203">
        <f>IF(AND(C64=0,F64=0),0,IF(OR(AND(C64&gt;0,F64&lt;=0),AND(C64&lt;0,F64&gt;=0)),"nm",IF(AND(C64&lt;0,F64&lt;0),IF(-(C64/F64-1)*100&lt;-100,"(&gt;100)",-(C64/F64-1)*100),IF((C64/F64-1)*100&gt;100,"&gt;100",(C64/F64-1)*100))))</f>
        <v>-12.5</v>
      </c>
      <c r="L64" s="407">
        <v>121</v>
      </c>
      <c r="M64" s="204">
        <v>144</v>
      </c>
      <c r="N64" s="203">
        <f>IF(AND(L64=0,M64=0),0,IF(OR(AND(L64&gt;0,M64&lt;=0),AND(L64&lt;0,M64&gt;=0)),"nm",IF(AND(L64&lt;0,M64&lt;0),IF(-(L64/M64-1)*100&lt;-100,"(&gt;100)",-(L64/M64-1)*100),IF((L64/M64-1)*100&gt;100,"&gt;100",(L64/M64-1)*100))))</f>
        <v>-15.972222222222221</v>
      </c>
    </row>
    <row r="65" spans="1:14" ht="15.75" thickBot="1">
      <c r="A65" s="67"/>
      <c r="B65" s="132"/>
      <c r="C65" s="372">
        <f>C60</f>
        <v>1009</v>
      </c>
      <c r="D65" s="204">
        <v>989</v>
      </c>
      <c r="E65" s="203">
        <f>IF(AND(C65=0,D65=0),0,IF(OR(AND(C65&gt;0,D65&lt;=0),AND(C65&lt;0,D65&gt;=0)),"nm",IF(AND(C65&lt;0,D65&lt;0),IF(-(C65/D65-1)*100&lt;-100,"(&gt;100)",-(C65/D65-1)*100),IF((C65/D65-1)*100&gt;100,"&gt;100",(C65/D65-1)*100))))</f>
        <v>2.0222446916076775</v>
      </c>
      <c r="F65" s="204">
        <v>1127</v>
      </c>
      <c r="G65" s="204">
        <v>989</v>
      </c>
      <c r="H65" s="204">
        <v>1023</v>
      </c>
      <c r="I65" s="204">
        <v>810</v>
      </c>
      <c r="J65" s="204">
        <v>1502</v>
      </c>
      <c r="K65" s="203">
        <f>IF(AND(C65=0,F65=0),0,IF(OR(AND(C65&gt;0,F65&lt;=0),AND(C65&lt;0,F65&gt;=0)),"nm",IF(AND(C65&lt;0,F65&lt;0),IF(-(C65/F65-1)*100&lt;-100,"(&gt;100)",-(C65/F65-1)*100),IF((C65/F65-1)*100&gt;100,"&gt;100",(C65/F65-1)*100))))</f>
        <v>-10.470275066548362</v>
      </c>
      <c r="L65" s="407">
        <f>SUM(L63:L64)</f>
        <v>4448</v>
      </c>
      <c r="M65" s="204">
        <v>4576</v>
      </c>
      <c r="N65" s="203">
        <f>IF(AND(L65=0,M65=0),0,IF(OR(AND(L65&gt;0,M65&lt;=0),AND(L65&lt;0,M65&gt;=0)),"nm",IF(AND(L65&lt;0,M65&lt;0),IF(-(L65/M65-1)*100&lt;-100,"(&gt;100)",-(L65/M65-1)*100),IF((L65/M65-1)*100&gt;100,"&gt;100",(L65/M65-1)*100))))</f>
        <v>-2.7972027972028024</v>
      </c>
    </row>
    <row r="66" spans="1:14" ht="15.75" thickBot="1">
      <c r="A66" s="67"/>
      <c r="B66" s="136"/>
      <c r="C66" s="374"/>
      <c r="D66" s="161"/>
      <c r="E66" s="161"/>
      <c r="F66" s="375"/>
      <c r="G66" s="375"/>
      <c r="H66" s="375"/>
      <c r="I66" s="375"/>
      <c r="J66" s="375"/>
      <c r="K66" s="161"/>
      <c r="L66" s="376"/>
      <c r="M66" s="161"/>
      <c r="N66" s="161"/>
    </row>
    <row r="67" spans="1:14" ht="15" thickTop="1">
      <c r="A67" s="67"/>
      <c r="B67" s="67"/>
      <c r="C67" s="377"/>
      <c r="D67" s="162"/>
      <c r="E67" s="162"/>
      <c r="F67" s="378"/>
      <c r="G67" s="378"/>
      <c r="H67" s="378"/>
      <c r="I67" s="378"/>
      <c r="J67" s="378"/>
      <c r="K67" s="150"/>
      <c r="L67" s="377"/>
      <c r="M67" s="379"/>
      <c r="N67" s="150"/>
    </row>
    <row r="68" spans="1:14" ht="14.25">
      <c r="A68" s="67"/>
      <c r="B68" s="67"/>
      <c r="C68" s="377"/>
      <c r="D68" s="162"/>
      <c r="E68" s="162"/>
      <c r="F68" s="378"/>
      <c r="G68" s="378"/>
      <c r="H68" s="378"/>
      <c r="I68" s="378"/>
      <c r="J68" s="378"/>
      <c r="K68" s="150"/>
      <c r="L68" s="377"/>
      <c r="M68" s="162"/>
      <c r="N68" s="162"/>
    </row>
    <row r="69" spans="1:14" ht="14.25">
      <c r="A69" s="67"/>
      <c r="B69" s="67"/>
      <c r="C69" s="377"/>
      <c r="D69" s="162"/>
      <c r="E69" s="162"/>
      <c r="F69" s="378"/>
      <c r="G69" s="378"/>
      <c r="H69" s="378"/>
      <c r="I69" s="378"/>
      <c r="J69" s="378"/>
      <c r="K69" s="150"/>
      <c r="L69" s="377"/>
      <c r="M69" s="162"/>
      <c r="N69" s="162"/>
    </row>
    <row r="70" spans="1:14" ht="14.25">
      <c r="A70" s="67"/>
      <c r="B70" s="67"/>
      <c r="C70" s="377"/>
      <c r="D70" s="150"/>
      <c r="E70" s="150"/>
      <c r="F70" s="378"/>
      <c r="G70" s="378"/>
      <c r="H70" s="378"/>
      <c r="I70" s="378"/>
      <c r="J70" s="378"/>
      <c r="K70" s="150"/>
      <c r="L70" s="377"/>
      <c r="M70" s="162"/>
      <c r="N70" s="162"/>
    </row>
    <row r="71" spans="1:14" ht="14.25">
      <c r="A71" s="67"/>
      <c r="B71" s="67"/>
      <c r="C71" s="377"/>
      <c r="D71" s="150"/>
      <c r="E71" s="150"/>
      <c r="F71" s="378"/>
      <c r="G71" s="378"/>
      <c r="H71" s="378"/>
      <c r="I71" s="378"/>
      <c r="J71" s="378"/>
      <c r="K71" s="150"/>
      <c r="L71" s="377"/>
      <c r="M71" s="162"/>
      <c r="N71" s="162"/>
    </row>
    <row r="72" spans="3:14" ht="12.75">
      <c r="C72" s="380"/>
      <c r="D72" s="170"/>
      <c r="E72" s="170"/>
      <c r="F72" s="381"/>
      <c r="G72" s="381"/>
      <c r="H72" s="381"/>
      <c r="I72" s="381"/>
      <c r="J72" s="381"/>
      <c r="K72" s="170"/>
      <c r="L72" s="380"/>
      <c r="M72" s="163"/>
      <c r="N72" s="163"/>
    </row>
    <row r="73" spans="3:14" ht="12.75">
      <c r="C73" s="380"/>
      <c r="D73" s="170"/>
      <c r="E73" s="170"/>
      <c r="F73" s="381"/>
      <c r="G73" s="381"/>
      <c r="H73" s="381"/>
      <c r="I73" s="381"/>
      <c r="J73" s="381"/>
      <c r="K73" s="170"/>
      <c r="L73" s="381"/>
      <c r="M73" s="163"/>
      <c r="N73" s="163"/>
    </row>
    <row r="74" spans="3:14" ht="12.75">
      <c r="C74" s="380"/>
      <c r="D74" s="170"/>
      <c r="E74" s="170"/>
      <c r="F74" s="381"/>
      <c r="G74" s="381"/>
      <c r="H74" s="381"/>
      <c r="I74" s="381"/>
      <c r="J74" s="381"/>
      <c r="K74" s="170"/>
      <c r="L74" s="381"/>
      <c r="M74" s="163"/>
      <c r="N74" s="163"/>
    </row>
    <row r="75" spans="3:14" ht="12.75">
      <c r="C75" s="380"/>
      <c r="D75" s="170"/>
      <c r="E75" s="170"/>
      <c r="F75" s="381"/>
      <c r="G75" s="381"/>
      <c r="H75" s="381"/>
      <c r="I75" s="381"/>
      <c r="J75" s="381"/>
      <c r="K75" s="170"/>
      <c r="L75" s="381"/>
      <c r="M75" s="163"/>
      <c r="N75" s="163"/>
    </row>
    <row r="76" spans="3:14" ht="12.75">
      <c r="C76" s="380"/>
      <c r="D76" s="170"/>
      <c r="E76" s="170"/>
      <c r="F76" s="381"/>
      <c r="G76" s="381"/>
      <c r="H76" s="381"/>
      <c r="I76" s="381"/>
      <c r="J76" s="381"/>
      <c r="K76" s="170"/>
      <c r="L76" s="381"/>
      <c r="M76" s="163"/>
      <c r="N76" s="163"/>
    </row>
    <row r="77" spans="3:14" ht="12.75">
      <c r="C77" s="380"/>
      <c r="D77" s="170"/>
      <c r="E77" s="170"/>
      <c r="F77" s="381"/>
      <c r="G77" s="381"/>
      <c r="H77" s="381"/>
      <c r="I77" s="381"/>
      <c r="J77" s="381"/>
      <c r="K77" s="170"/>
      <c r="L77" s="163"/>
      <c r="M77" s="163"/>
      <c r="N77" s="163"/>
    </row>
    <row r="78" spans="3:14" ht="12.75">
      <c r="C78" s="380"/>
      <c r="D78" s="170"/>
      <c r="E78" s="170"/>
      <c r="F78" s="381"/>
      <c r="G78" s="381"/>
      <c r="H78" s="381"/>
      <c r="I78" s="381"/>
      <c r="J78" s="381"/>
      <c r="K78" s="170"/>
      <c r="L78" s="163"/>
      <c r="M78" s="163"/>
      <c r="N78" s="163"/>
    </row>
    <row r="79" spans="3:14" ht="12.75">
      <c r="C79" s="380"/>
      <c r="D79" s="170"/>
      <c r="E79" s="170"/>
      <c r="F79" s="381"/>
      <c r="G79" s="381"/>
      <c r="H79" s="381"/>
      <c r="I79" s="381"/>
      <c r="J79" s="381"/>
      <c r="K79" s="170"/>
      <c r="L79" s="163"/>
      <c r="M79" s="163"/>
      <c r="N79" s="163"/>
    </row>
    <row r="80" spans="3:14" ht="12.75">
      <c r="C80" s="380"/>
      <c r="D80" s="170"/>
      <c r="E80" s="170"/>
      <c r="F80" s="381"/>
      <c r="G80" s="381"/>
      <c r="H80" s="381"/>
      <c r="I80" s="381"/>
      <c r="J80" s="381"/>
      <c r="K80" s="170"/>
      <c r="L80" s="163"/>
      <c r="M80" s="163"/>
      <c r="N80" s="163"/>
    </row>
    <row r="81" spans="3:14" ht="12.75">
      <c r="C81" s="380"/>
      <c r="D81" s="170"/>
      <c r="E81" s="170"/>
      <c r="F81" s="381"/>
      <c r="G81" s="381"/>
      <c r="H81" s="381"/>
      <c r="I81" s="381"/>
      <c r="J81" s="381"/>
      <c r="K81" s="170"/>
      <c r="L81" s="163"/>
      <c r="M81" s="163"/>
      <c r="N81" s="163"/>
    </row>
    <row r="82" spans="3:14" ht="12.75">
      <c r="C82" s="380"/>
      <c r="D82" s="170"/>
      <c r="E82" s="170"/>
      <c r="F82" s="381"/>
      <c r="G82" s="381"/>
      <c r="H82" s="381"/>
      <c r="I82" s="381"/>
      <c r="J82" s="381"/>
      <c r="K82" s="170"/>
      <c r="L82" s="163"/>
      <c r="M82" s="163"/>
      <c r="N82" s="163"/>
    </row>
    <row r="83" spans="3:14" ht="12.75">
      <c r="C83" s="382"/>
      <c r="D83" s="170"/>
      <c r="E83" s="170"/>
      <c r="F83" s="381"/>
      <c r="G83" s="381"/>
      <c r="H83" s="381"/>
      <c r="I83" s="381"/>
      <c r="J83" s="381"/>
      <c r="K83" s="170"/>
      <c r="L83" s="163"/>
      <c r="M83" s="163"/>
      <c r="N83" s="163"/>
    </row>
    <row r="84" spans="3:14" ht="12.75">
      <c r="C84" s="382"/>
      <c r="D84" s="170"/>
      <c r="E84" s="170"/>
      <c r="F84" s="381"/>
      <c r="G84" s="381"/>
      <c r="H84" s="381"/>
      <c r="I84" s="381"/>
      <c r="J84" s="381"/>
      <c r="K84" s="170"/>
      <c r="L84" s="163"/>
      <c r="M84" s="163"/>
      <c r="N84" s="163"/>
    </row>
    <row r="85" spans="3:14" ht="12.75">
      <c r="C85" s="382"/>
      <c r="D85" s="170"/>
      <c r="E85" s="170"/>
      <c r="F85" s="381"/>
      <c r="G85" s="381"/>
      <c r="H85" s="381"/>
      <c r="I85" s="381"/>
      <c r="J85" s="381"/>
      <c r="K85" s="170"/>
      <c r="L85" s="163"/>
      <c r="M85" s="163"/>
      <c r="N85" s="163"/>
    </row>
    <row r="86" spans="3:14" ht="12.75">
      <c r="C86" s="382"/>
      <c r="D86" s="170"/>
      <c r="E86" s="170"/>
      <c r="F86" s="381"/>
      <c r="G86" s="381"/>
      <c r="H86" s="381"/>
      <c r="I86" s="381"/>
      <c r="J86" s="381"/>
      <c r="K86" s="170"/>
      <c r="L86" s="163"/>
      <c r="M86" s="163"/>
      <c r="N86" s="163"/>
    </row>
    <row r="87" spans="3:14" ht="12.75">
      <c r="C87" s="382"/>
      <c r="D87" s="170"/>
      <c r="E87" s="170"/>
      <c r="F87" s="381"/>
      <c r="G87" s="381"/>
      <c r="H87" s="381"/>
      <c r="I87" s="381"/>
      <c r="J87" s="381"/>
      <c r="K87" s="170"/>
      <c r="L87" s="163"/>
      <c r="M87" s="163"/>
      <c r="N87" s="163"/>
    </row>
    <row r="88" spans="3:14" ht="12.75">
      <c r="C88" s="382"/>
      <c r="D88" s="170"/>
      <c r="E88" s="170"/>
      <c r="F88" s="381"/>
      <c r="G88" s="381"/>
      <c r="H88" s="381"/>
      <c r="I88" s="381"/>
      <c r="J88" s="381"/>
      <c r="K88" s="170"/>
      <c r="L88" s="163"/>
      <c r="M88" s="163"/>
      <c r="N88" s="163"/>
    </row>
    <row r="89" spans="3:14" ht="12.75">
      <c r="C89" s="382"/>
      <c r="D89" s="170"/>
      <c r="E89" s="170"/>
      <c r="F89" s="381"/>
      <c r="G89" s="381"/>
      <c r="H89" s="381"/>
      <c r="I89" s="381"/>
      <c r="J89" s="381"/>
      <c r="K89" s="170"/>
      <c r="L89" s="163"/>
      <c r="M89" s="163"/>
      <c r="N89" s="163"/>
    </row>
    <row r="90" spans="3:14" ht="12.75">
      <c r="C90" s="382"/>
      <c r="D90" s="170"/>
      <c r="E90" s="170"/>
      <c r="F90" s="381"/>
      <c r="G90" s="381"/>
      <c r="H90" s="381"/>
      <c r="I90" s="381"/>
      <c r="J90" s="381"/>
      <c r="K90" s="170"/>
      <c r="L90" s="163"/>
      <c r="M90" s="163"/>
      <c r="N90" s="163"/>
    </row>
    <row r="91" spans="3:14" ht="12.75">
      <c r="C91" s="381"/>
      <c r="D91" s="170"/>
      <c r="E91" s="170"/>
      <c r="F91" s="381"/>
      <c r="G91" s="381"/>
      <c r="H91" s="381"/>
      <c r="I91" s="381"/>
      <c r="J91" s="381"/>
      <c r="K91" s="170"/>
      <c r="L91" s="163"/>
      <c r="M91" s="163"/>
      <c r="N91" s="163"/>
    </row>
    <row r="92" spans="3:14" ht="12.75">
      <c r="C92" s="381"/>
      <c r="D92" s="170"/>
      <c r="E92" s="170"/>
      <c r="F92" s="381"/>
      <c r="G92" s="381"/>
      <c r="H92" s="381"/>
      <c r="I92" s="381"/>
      <c r="J92" s="381"/>
      <c r="K92" s="170"/>
      <c r="L92" s="163"/>
      <c r="M92" s="163"/>
      <c r="N92" s="163"/>
    </row>
    <row r="93" spans="3:14" ht="12.75">
      <c r="C93" s="381"/>
      <c r="D93" s="170"/>
      <c r="E93" s="170"/>
      <c r="F93" s="381"/>
      <c r="G93" s="381"/>
      <c r="H93" s="381"/>
      <c r="I93" s="381"/>
      <c r="J93" s="381"/>
      <c r="K93" s="170"/>
      <c r="L93" s="163"/>
      <c r="M93" s="163"/>
      <c r="N93" s="163"/>
    </row>
    <row r="94" spans="3:14" ht="12.75">
      <c r="C94" s="381"/>
      <c r="D94" s="170"/>
      <c r="E94" s="170"/>
      <c r="F94" s="381"/>
      <c r="G94" s="381"/>
      <c r="H94" s="381"/>
      <c r="I94" s="381"/>
      <c r="J94" s="381"/>
      <c r="K94" s="170"/>
      <c r="L94" s="163"/>
      <c r="M94" s="163"/>
      <c r="N94" s="163"/>
    </row>
    <row r="95" spans="3:14" ht="12.75">
      <c r="C95" s="381"/>
      <c r="D95" s="170"/>
      <c r="E95" s="170"/>
      <c r="F95" s="381"/>
      <c r="G95" s="381"/>
      <c r="H95" s="381"/>
      <c r="I95" s="381"/>
      <c r="J95" s="381"/>
      <c r="K95" s="170"/>
      <c r="L95" s="163"/>
      <c r="M95" s="163"/>
      <c r="N95" s="163"/>
    </row>
    <row r="96" spans="3:14" ht="12.75">
      <c r="C96" s="381"/>
      <c r="D96" s="170"/>
      <c r="E96" s="170"/>
      <c r="F96" s="381"/>
      <c r="G96" s="381"/>
      <c r="H96" s="381"/>
      <c r="I96" s="381"/>
      <c r="J96" s="381"/>
      <c r="K96" s="170"/>
      <c r="L96" s="163"/>
      <c r="M96" s="163"/>
      <c r="N96" s="163"/>
    </row>
    <row r="97" spans="3:14" ht="12.75">
      <c r="C97" s="381"/>
      <c r="D97" s="170"/>
      <c r="E97" s="170"/>
      <c r="F97" s="381"/>
      <c r="G97" s="381"/>
      <c r="H97" s="381"/>
      <c r="I97" s="381"/>
      <c r="J97" s="381"/>
      <c r="K97" s="170"/>
      <c r="L97" s="163"/>
      <c r="M97" s="163"/>
      <c r="N97" s="163"/>
    </row>
    <row r="98" spans="3:14" ht="12.75">
      <c r="C98" s="381"/>
      <c r="D98" s="170"/>
      <c r="E98" s="170"/>
      <c r="F98" s="381"/>
      <c r="G98" s="381"/>
      <c r="H98" s="381"/>
      <c r="I98" s="381"/>
      <c r="J98" s="381"/>
      <c r="K98" s="170"/>
      <c r="L98" s="163"/>
      <c r="M98" s="163"/>
      <c r="N98" s="163"/>
    </row>
    <row r="99" spans="3:14" ht="12.75">
      <c r="C99" s="381"/>
      <c r="D99" s="170"/>
      <c r="E99" s="170"/>
      <c r="F99" s="381"/>
      <c r="G99" s="381"/>
      <c r="H99" s="381"/>
      <c r="I99" s="381"/>
      <c r="J99" s="381"/>
      <c r="K99" s="170"/>
      <c r="L99" s="163"/>
      <c r="M99" s="163"/>
      <c r="N99" s="163"/>
    </row>
    <row r="100" spans="3:14" ht="12.75">
      <c r="C100" s="381"/>
      <c r="D100" s="170"/>
      <c r="E100" s="170"/>
      <c r="F100" s="381"/>
      <c r="G100" s="381"/>
      <c r="H100" s="381"/>
      <c r="I100" s="381"/>
      <c r="J100" s="381"/>
      <c r="K100" s="170"/>
      <c r="L100" s="163"/>
      <c r="M100" s="163"/>
      <c r="N100" s="163"/>
    </row>
    <row r="101" spans="3:14" ht="12.75">
      <c r="C101" s="381"/>
      <c r="D101" s="170"/>
      <c r="E101" s="170"/>
      <c r="F101" s="381"/>
      <c r="G101" s="381"/>
      <c r="H101" s="381"/>
      <c r="I101" s="381"/>
      <c r="J101" s="381"/>
      <c r="K101" s="170"/>
      <c r="L101" s="163"/>
      <c r="M101" s="163"/>
      <c r="N101" s="163"/>
    </row>
    <row r="102" spans="3:14" ht="12.75">
      <c r="C102" s="381"/>
      <c r="D102" s="170"/>
      <c r="E102" s="170"/>
      <c r="F102" s="381"/>
      <c r="G102" s="381"/>
      <c r="H102" s="381"/>
      <c r="I102" s="381"/>
      <c r="J102" s="381"/>
      <c r="K102" s="170"/>
      <c r="L102" s="163"/>
      <c r="M102" s="163"/>
      <c r="N102" s="163"/>
    </row>
    <row r="103" spans="3:14" ht="12.75">
      <c r="C103" s="381"/>
      <c r="D103" s="170"/>
      <c r="E103" s="170"/>
      <c r="F103" s="381"/>
      <c r="G103" s="381"/>
      <c r="H103" s="381"/>
      <c r="I103" s="381"/>
      <c r="J103" s="381"/>
      <c r="K103" s="170"/>
      <c r="L103" s="163"/>
      <c r="M103" s="163"/>
      <c r="N103" s="163"/>
    </row>
    <row r="104" spans="3:14" ht="12.75">
      <c r="C104" s="381"/>
      <c r="D104" s="170"/>
      <c r="E104" s="170"/>
      <c r="F104" s="381"/>
      <c r="G104" s="381"/>
      <c r="H104" s="381"/>
      <c r="I104" s="381"/>
      <c r="J104" s="381"/>
      <c r="K104" s="170"/>
      <c r="L104" s="163"/>
      <c r="M104" s="163"/>
      <c r="N104" s="163"/>
    </row>
    <row r="105" spans="3:14" ht="12.75">
      <c r="C105" s="381"/>
      <c r="D105" s="170"/>
      <c r="E105" s="170"/>
      <c r="F105" s="381"/>
      <c r="G105" s="381"/>
      <c r="H105" s="381"/>
      <c r="I105" s="381"/>
      <c r="J105" s="381"/>
      <c r="K105" s="170"/>
      <c r="L105" s="163"/>
      <c r="M105" s="163"/>
      <c r="N105" s="163"/>
    </row>
    <row r="106" spans="3:14" ht="12.75">
      <c r="C106" s="381"/>
      <c r="D106" s="170"/>
      <c r="E106" s="170"/>
      <c r="F106" s="381"/>
      <c r="G106" s="381"/>
      <c r="H106" s="381"/>
      <c r="I106" s="381"/>
      <c r="J106" s="381"/>
      <c r="K106" s="170"/>
      <c r="L106" s="163"/>
      <c r="M106" s="163"/>
      <c r="N106" s="163"/>
    </row>
    <row r="107" spans="3:14" ht="12.75">
      <c r="C107" s="212"/>
      <c r="D107" s="154"/>
      <c r="E107" s="170"/>
      <c r="F107" s="212"/>
      <c r="G107" s="212"/>
      <c r="H107" s="212"/>
      <c r="I107" s="212"/>
      <c r="J107" s="212"/>
      <c r="K107" s="170"/>
      <c r="L107" s="159"/>
      <c r="M107" s="159"/>
      <c r="N107" s="159"/>
    </row>
    <row r="108" spans="3:14" ht="12.75">
      <c r="C108" s="212"/>
      <c r="D108" s="154"/>
      <c r="E108" s="170"/>
      <c r="F108" s="212"/>
      <c r="G108" s="212"/>
      <c r="H108" s="212"/>
      <c r="I108" s="212"/>
      <c r="J108" s="212"/>
      <c r="K108" s="170"/>
      <c r="L108" s="159"/>
      <c r="M108" s="159"/>
      <c r="N108" s="159"/>
    </row>
    <row r="109" spans="3:14" ht="12.75">
      <c r="C109" s="212"/>
      <c r="D109" s="154"/>
      <c r="E109" s="170"/>
      <c r="F109" s="212"/>
      <c r="G109" s="212"/>
      <c r="H109" s="212"/>
      <c r="I109" s="212"/>
      <c r="J109" s="212"/>
      <c r="K109" s="170"/>
      <c r="L109" s="159"/>
      <c r="M109" s="159"/>
      <c r="N109" s="159"/>
    </row>
    <row r="110" spans="3:14" ht="12.75">
      <c r="C110" s="212"/>
      <c r="D110" s="154"/>
      <c r="E110" s="170"/>
      <c r="F110" s="212"/>
      <c r="G110" s="212"/>
      <c r="H110" s="212"/>
      <c r="I110" s="212"/>
      <c r="J110" s="212"/>
      <c r="K110" s="170"/>
      <c r="L110" s="159"/>
      <c r="M110" s="159"/>
      <c r="N110" s="159"/>
    </row>
    <row r="111" spans="3:14" ht="12.75">
      <c r="C111" s="212"/>
      <c r="D111" s="154"/>
      <c r="E111" s="170"/>
      <c r="F111" s="212"/>
      <c r="G111" s="212"/>
      <c r="H111" s="212"/>
      <c r="I111" s="212"/>
      <c r="J111" s="212"/>
      <c r="K111" s="170"/>
      <c r="L111" s="159"/>
      <c r="M111" s="159"/>
      <c r="N111" s="159"/>
    </row>
    <row r="112" spans="3:14" ht="12.75">
      <c r="C112" s="212"/>
      <c r="D112" s="154"/>
      <c r="E112" s="170"/>
      <c r="F112" s="212"/>
      <c r="G112" s="212"/>
      <c r="H112" s="212"/>
      <c r="I112" s="212"/>
      <c r="J112" s="212"/>
      <c r="K112" s="170"/>
      <c r="L112" s="159"/>
      <c r="M112" s="159"/>
      <c r="N112" s="159"/>
    </row>
    <row r="113" spans="3:14" ht="12.75">
      <c r="C113" s="212"/>
      <c r="D113" s="154"/>
      <c r="E113" s="170"/>
      <c r="F113" s="212"/>
      <c r="G113" s="212"/>
      <c r="H113" s="212"/>
      <c r="I113" s="212"/>
      <c r="J113" s="212"/>
      <c r="K113" s="170"/>
      <c r="L113" s="159"/>
      <c r="M113" s="159"/>
      <c r="N113" s="159"/>
    </row>
    <row r="114" spans="3:14" ht="12.75">
      <c r="C114" s="212"/>
      <c r="D114" s="154"/>
      <c r="E114" s="170"/>
      <c r="F114" s="212"/>
      <c r="G114" s="212"/>
      <c r="H114" s="212"/>
      <c r="I114" s="212"/>
      <c r="J114" s="212"/>
      <c r="K114" s="170"/>
      <c r="L114" s="159"/>
      <c r="M114" s="159"/>
      <c r="N114" s="159"/>
    </row>
    <row r="115" spans="3:14" ht="12.75">
      <c r="C115" s="212"/>
      <c r="D115" s="154"/>
      <c r="E115" s="170"/>
      <c r="F115" s="212"/>
      <c r="G115" s="212"/>
      <c r="H115" s="212"/>
      <c r="I115" s="212"/>
      <c r="J115" s="212"/>
      <c r="K115" s="170"/>
      <c r="L115" s="159"/>
      <c r="M115" s="159"/>
      <c r="N115" s="159"/>
    </row>
    <row r="116" spans="3:14" ht="12.75">
      <c r="C116" s="212"/>
      <c r="D116" s="154"/>
      <c r="E116" s="170"/>
      <c r="F116" s="212"/>
      <c r="G116" s="212"/>
      <c r="H116" s="212"/>
      <c r="I116" s="212"/>
      <c r="J116" s="212"/>
      <c r="K116" s="170"/>
      <c r="L116" s="159"/>
      <c r="M116" s="159"/>
      <c r="N116" s="159"/>
    </row>
    <row r="117" spans="3:14" ht="12.75">
      <c r="C117" s="212"/>
      <c r="D117" s="154"/>
      <c r="E117" s="170"/>
      <c r="F117" s="212"/>
      <c r="G117" s="212"/>
      <c r="H117" s="212"/>
      <c r="I117" s="212"/>
      <c r="J117" s="212"/>
      <c r="K117" s="170"/>
      <c r="L117" s="159"/>
      <c r="M117" s="159"/>
      <c r="N117" s="159"/>
    </row>
    <row r="118" spans="3:14" ht="12.75">
      <c r="C118" s="212"/>
      <c r="D118" s="154"/>
      <c r="E118" s="170"/>
      <c r="F118" s="212"/>
      <c r="G118" s="212"/>
      <c r="H118" s="212"/>
      <c r="I118" s="212"/>
      <c r="J118" s="212"/>
      <c r="K118" s="170"/>
      <c r="L118" s="159"/>
      <c r="M118" s="159"/>
      <c r="N118" s="159"/>
    </row>
    <row r="119" spans="3:14" ht="12.75">
      <c r="C119" s="212"/>
      <c r="D119" s="154"/>
      <c r="E119" s="170"/>
      <c r="F119" s="212"/>
      <c r="G119" s="212"/>
      <c r="H119" s="212"/>
      <c r="I119" s="212"/>
      <c r="J119" s="212"/>
      <c r="K119" s="170"/>
      <c r="L119" s="159"/>
      <c r="M119" s="159"/>
      <c r="N119" s="159"/>
    </row>
    <row r="120" spans="3:14" ht="12.75">
      <c r="C120" s="212"/>
      <c r="D120" s="154"/>
      <c r="E120" s="170"/>
      <c r="F120" s="212"/>
      <c r="G120" s="212"/>
      <c r="H120" s="212"/>
      <c r="I120" s="212"/>
      <c r="J120" s="212"/>
      <c r="K120" s="170"/>
      <c r="L120" s="159"/>
      <c r="M120" s="159"/>
      <c r="N120" s="159"/>
    </row>
    <row r="121" spans="3:14" ht="12.75">
      <c r="C121" s="212"/>
      <c r="D121" s="154"/>
      <c r="E121" s="170"/>
      <c r="F121" s="212"/>
      <c r="G121" s="212"/>
      <c r="H121" s="212"/>
      <c r="I121" s="212"/>
      <c r="J121" s="212"/>
      <c r="K121" s="170"/>
      <c r="L121" s="159"/>
      <c r="M121" s="159"/>
      <c r="N121" s="159"/>
    </row>
    <row r="122" spans="3:14" ht="12.75">
      <c r="C122" s="212"/>
      <c r="D122" s="154"/>
      <c r="E122" s="170"/>
      <c r="F122" s="212"/>
      <c r="G122" s="212"/>
      <c r="H122" s="212"/>
      <c r="I122" s="212"/>
      <c r="J122" s="212"/>
      <c r="K122" s="170"/>
      <c r="L122" s="159"/>
      <c r="M122" s="159"/>
      <c r="N122" s="159"/>
    </row>
    <row r="123" spans="3:14" ht="12.75">
      <c r="C123" s="212"/>
      <c r="D123" s="154"/>
      <c r="E123" s="170"/>
      <c r="F123" s="212"/>
      <c r="G123" s="212"/>
      <c r="H123" s="212"/>
      <c r="I123" s="212"/>
      <c r="J123" s="212"/>
      <c r="K123" s="170"/>
      <c r="L123" s="159"/>
      <c r="M123" s="159"/>
      <c r="N123" s="159"/>
    </row>
    <row r="124" spans="3:14" ht="12.75">
      <c r="C124" s="212"/>
      <c r="D124" s="154"/>
      <c r="E124" s="170"/>
      <c r="F124" s="212"/>
      <c r="G124" s="212"/>
      <c r="H124" s="212"/>
      <c r="I124" s="212"/>
      <c r="J124" s="212"/>
      <c r="K124" s="170"/>
      <c r="L124" s="159"/>
      <c r="M124" s="159"/>
      <c r="N124" s="159"/>
    </row>
    <row r="125" spans="3:14" ht="12.75">
      <c r="C125" s="212"/>
      <c r="D125" s="154"/>
      <c r="E125" s="170"/>
      <c r="F125" s="212"/>
      <c r="G125" s="212"/>
      <c r="H125" s="212"/>
      <c r="I125" s="212"/>
      <c r="J125" s="212"/>
      <c r="K125" s="170"/>
      <c r="L125" s="159"/>
      <c r="M125" s="159"/>
      <c r="N125" s="159"/>
    </row>
    <row r="126" spans="3:14" ht="12.75">
      <c r="C126" s="212"/>
      <c r="D126" s="154"/>
      <c r="E126" s="170"/>
      <c r="F126" s="212"/>
      <c r="G126" s="212"/>
      <c r="H126" s="212"/>
      <c r="I126" s="212"/>
      <c r="J126" s="212"/>
      <c r="K126" s="170"/>
      <c r="L126" s="159"/>
      <c r="M126" s="159"/>
      <c r="N126" s="159"/>
    </row>
    <row r="127" spans="3:14" ht="12.75">
      <c r="C127" s="212"/>
      <c r="D127" s="154"/>
      <c r="E127" s="170"/>
      <c r="F127" s="212"/>
      <c r="G127" s="212"/>
      <c r="H127" s="212"/>
      <c r="I127" s="212"/>
      <c r="J127" s="212"/>
      <c r="K127" s="170"/>
      <c r="L127" s="159"/>
      <c r="M127" s="159"/>
      <c r="N127" s="159"/>
    </row>
    <row r="128" spans="3:14" ht="12.75">
      <c r="C128" s="212"/>
      <c r="D128" s="154"/>
      <c r="E128" s="170"/>
      <c r="F128" s="212"/>
      <c r="G128" s="212"/>
      <c r="H128" s="212"/>
      <c r="I128" s="212"/>
      <c r="J128" s="212"/>
      <c r="K128" s="170"/>
      <c r="L128" s="159"/>
      <c r="M128" s="159"/>
      <c r="N128" s="159"/>
    </row>
    <row r="129" spans="3:14" ht="12.75">
      <c r="C129" s="212"/>
      <c r="D129" s="154"/>
      <c r="E129" s="170"/>
      <c r="F129" s="212"/>
      <c r="G129" s="212"/>
      <c r="H129" s="212"/>
      <c r="I129" s="212"/>
      <c r="J129" s="212"/>
      <c r="K129" s="170"/>
      <c r="L129" s="159"/>
      <c r="M129" s="159"/>
      <c r="N129" s="159"/>
    </row>
    <row r="130" spans="3:14" ht="12.75">
      <c r="C130" s="212"/>
      <c r="D130" s="154"/>
      <c r="E130" s="170"/>
      <c r="F130" s="212"/>
      <c r="G130" s="212"/>
      <c r="H130" s="212"/>
      <c r="I130" s="212"/>
      <c r="J130" s="212"/>
      <c r="K130" s="170"/>
      <c r="L130" s="159"/>
      <c r="M130" s="159"/>
      <c r="N130" s="159"/>
    </row>
    <row r="131" spans="3:14" ht="12.75">
      <c r="C131" s="212"/>
      <c r="D131" s="154"/>
      <c r="E131" s="170"/>
      <c r="F131" s="212"/>
      <c r="G131" s="212"/>
      <c r="H131" s="212"/>
      <c r="I131" s="212"/>
      <c r="J131" s="212"/>
      <c r="K131" s="170"/>
      <c r="L131" s="159"/>
      <c r="M131" s="159"/>
      <c r="N131" s="159"/>
    </row>
    <row r="132" spans="3:14" ht="12.75">
      <c r="C132" s="212"/>
      <c r="D132" s="154"/>
      <c r="E132" s="170"/>
      <c r="F132" s="212"/>
      <c r="G132" s="212"/>
      <c r="H132" s="212"/>
      <c r="I132" s="212"/>
      <c r="J132" s="212"/>
      <c r="K132" s="170"/>
      <c r="L132" s="159"/>
      <c r="M132" s="159"/>
      <c r="N132" s="159"/>
    </row>
    <row r="133" spans="3:14" ht="12.75">
      <c r="C133" s="212"/>
      <c r="D133" s="154"/>
      <c r="E133" s="170"/>
      <c r="F133" s="212"/>
      <c r="G133" s="212"/>
      <c r="H133" s="212"/>
      <c r="I133" s="212"/>
      <c r="J133" s="212"/>
      <c r="K133" s="170"/>
      <c r="L133" s="159"/>
      <c r="M133" s="159"/>
      <c r="N133" s="159"/>
    </row>
    <row r="134" spans="3:14" ht="12.75">
      <c r="C134" s="212"/>
      <c r="D134" s="154"/>
      <c r="E134" s="170"/>
      <c r="F134" s="212"/>
      <c r="G134" s="212"/>
      <c r="H134" s="212"/>
      <c r="I134" s="212"/>
      <c r="J134" s="212"/>
      <c r="K134" s="170"/>
      <c r="L134" s="159"/>
      <c r="M134" s="159"/>
      <c r="N134" s="159"/>
    </row>
    <row r="135" spans="3:14" ht="12.75">
      <c r="C135" s="212"/>
      <c r="D135" s="154"/>
      <c r="E135" s="170"/>
      <c r="F135" s="212"/>
      <c r="G135" s="212"/>
      <c r="H135" s="212"/>
      <c r="I135" s="212"/>
      <c r="J135" s="212"/>
      <c r="K135" s="170"/>
      <c r="L135" s="159"/>
      <c r="M135" s="159"/>
      <c r="N135" s="159"/>
    </row>
    <row r="136" spans="3:14" ht="12.75">
      <c r="C136" s="212"/>
      <c r="D136" s="154"/>
      <c r="E136" s="170"/>
      <c r="F136" s="212"/>
      <c r="G136" s="212"/>
      <c r="H136" s="212"/>
      <c r="I136" s="212"/>
      <c r="J136" s="212"/>
      <c r="K136" s="170"/>
      <c r="L136" s="159"/>
      <c r="M136" s="159"/>
      <c r="N136" s="159"/>
    </row>
    <row r="137" spans="3:14" ht="12.75">
      <c r="C137" s="212"/>
      <c r="D137" s="154"/>
      <c r="E137" s="170"/>
      <c r="F137" s="212"/>
      <c r="G137" s="212"/>
      <c r="H137" s="212"/>
      <c r="I137" s="212"/>
      <c r="J137" s="212"/>
      <c r="K137" s="170"/>
      <c r="L137" s="159"/>
      <c r="M137" s="159"/>
      <c r="N137" s="159"/>
    </row>
    <row r="138" spans="3:14" ht="12.75">
      <c r="C138" s="212"/>
      <c r="D138" s="154"/>
      <c r="E138" s="170"/>
      <c r="F138" s="212"/>
      <c r="G138" s="212"/>
      <c r="H138" s="212"/>
      <c r="I138" s="212"/>
      <c r="J138" s="212"/>
      <c r="K138" s="170"/>
      <c r="L138" s="159"/>
      <c r="M138" s="159"/>
      <c r="N138" s="159"/>
    </row>
    <row r="139" spans="3:14" ht="12.75">
      <c r="C139" s="212"/>
      <c r="D139" s="154"/>
      <c r="E139" s="170"/>
      <c r="F139" s="212"/>
      <c r="G139" s="212"/>
      <c r="H139" s="212"/>
      <c r="I139" s="212"/>
      <c r="J139" s="212"/>
      <c r="K139" s="170"/>
      <c r="L139" s="159"/>
      <c r="M139" s="159"/>
      <c r="N139" s="159"/>
    </row>
    <row r="140" spans="3:14" ht="12.75">
      <c r="C140" s="212"/>
      <c r="D140" s="154"/>
      <c r="E140" s="170"/>
      <c r="F140" s="212"/>
      <c r="G140" s="212"/>
      <c r="H140" s="212"/>
      <c r="I140" s="212"/>
      <c r="J140" s="212"/>
      <c r="K140" s="170"/>
      <c r="L140" s="159"/>
      <c r="M140" s="159"/>
      <c r="N140" s="159"/>
    </row>
    <row r="141" spans="3:14" ht="12.75">
      <c r="C141" s="212"/>
      <c r="D141" s="154"/>
      <c r="E141" s="170"/>
      <c r="F141" s="212"/>
      <c r="G141" s="212"/>
      <c r="H141" s="212"/>
      <c r="I141" s="212"/>
      <c r="J141" s="212"/>
      <c r="K141" s="170"/>
      <c r="L141" s="159"/>
      <c r="M141" s="159"/>
      <c r="N141" s="159"/>
    </row>
    <row r="142" spans="3:14" ht="12.75">
      <c r="C142" s="212"/>
      <c r="D142" s="154"/>
      <c r="E142" s="170"/>
      <c r="F142" s="212"/>
      <c r="G142" s="212"/>
      <c r="H142" s="212"/>
      <c r="I142" s="212"/>
      <c r="J142" s="212"/>
      <c r="K142" s="170"/>
      <c r="L142" s="159"/>
      <c r="M142" s="159"/>
      <c r="N142" s="159"/>
    </row>
    <row r="143" spans="3:14" ht="12.75">
      <c r="C143" s="212"/>
      <c r="D143" s="154"/>
      <c r="E143" s="170"/>
      <c r="F143" s="212"/>
      <c r="G143" s="212"/>
      <c r="H143" s="212"/>
      <c r="I143" s="212"/>
      <c r="J143" s="212"/>
      <c r="K143" s="170"/>
      <c r="L143" s="159"/>
      <c r="M143" s="159"/>
      <c r="N143" s="159"/>
    </row>
    <row r="144" spans="3:14" ht="12.75">
      <c r="C144" s="212"/>
      <c r="D144" s="154"/>
      <c r="E144" s="170"/>
      <c r="F144" s="212"/>
      <c r="G144" s="212"/>
      <c r="H144" s="212"/>
      <c r="I144" s="212"/>
      <c r="J144" s="212"/>
      <c r="K144" s="170"/>
      <c r="L144" s="159"/>
      <c r="M144" s="159"/>
      <c r="N144" s="159"/>
    </row>
    <row r="145" spans="3:14" ht="12.75">
      <c r="C145" s="212"/>
      <c r="D145" s="154"/>
      <c r="E145" s="170"/>
      <c r="F145" s="212"/>
      <c r="G145" s="212"/>
      <c r="H145" s="212"/>
      <c r="I145" s="212"/>
      <c r="J145" s="212"/>
      <c r="K145" s="170"/>
      <c r="L145" s="159"/>
      <c r="M145" s="159"/>
      <c r="N145" s="159"/>
    </row>
    <row r="146" spans="3:14" ht="12.75">
      <c r="C146" s="212"/>
      <c r="D146" s="154"/>
      <c r="E146" s="170"/>
      <c r="F146" s="212"/>
      <c r="G146" s="212"/>
      <c r="H146" s="212"/>
      <c r="I146" s="212"/>
      <c r="J146" s="212"/>
      <c r="K146" s="170"/>
      <c r="L146" s="159"/>
      <c r="M146" s="159"/>
      <c r="N146" s="159"/>
    </row>
    <row r="147" spans="3:14" ht="12.75">
      <c r="C147" s="212"/>
      <c r="D147" s="154"/>
      <c r="E147" s="170"/>
      <c r="F147" s="212"/>
      <c r="G147" s="212"/>
      <c r="H147" s="212"/>
      <c r="I147" s="212"/>
      <c r="J147" s="212"/>
      <c r="K147" s="170"/>
      <c r="L147" s="159"/>
      <c r="M147" s="159"/>
      <c r="N147" s="159"/>
    </row>
    <row r="148" spans="3:14" ht="12.75">
      <c r="C148" s="212"/>
      <c r="D148" s="154"/>
      <c r="E148" s="170"/>
      <c r="F148" s="212"/>
      <c r="G148" s="212"/>
      <c r="H148" s="212"/>
      <c r="I148" s="212"/>
      <c r="J148" s="212"/>
      <c r="K148" s="170"/>
      <c r="L148" s="159"/>
      <c r="M148" s="159"/>
      <c r="N148" s="159"/>
    </row>
    <row r="149" spans="3:14" ht="12.75">
      <c r="C149" s="212"/>
      <c r="D149" s="154"/>
      <c r="E149" s="170"/>
      <c r="F149" s="212"/>
      <c r="G149" s="212"/>
      <c r="H149" s="212"/>
      <c r="I149" s="212"/>
      <c r="J149" s="212"/>
      <c r="K149" s="170"/>
      <c r="L149" s="159"/>
      <c r="M149" s="159"/>
      <c r="N149" s="159"/>
    </row>
    <row r="150" spans="3:14" ht="12.75">
      <c r="C150" s="212"/>
      <c r="D150" s="154"/>
      <c r="E150" s="170"/>
      <c r="F150" s="212"/>
      <c r="G150" s="212"/>
      <c r="H150" s="212"/>
      <c r="I150" s="212"/>
      <c r="J150" s="212"/>
      <c r="K150" s="170"/>
      <c r="L150" s="159"/>
      <c r="M150" s="159"/>
      <c r="N150" s="159"/>
    </row>
    <row r="151" spans="3:14" ht="12.75">
      <c r="C151" s="212"/>
      <c r="D151" s="154"/>
      <c r="E151" s="170"/>
      <c r="F151" s="212"/>
      <c r="G151" s="212"/>
      <c r="H151" s="212"/>
      <c r="I151" s="212"/>
      <c r="J151" s="212"/>
      <c r="K151" s="170"/>
      <c r="L151" s="159"/>
      <c r="M151" s="159"/>
      <c r="N151" s="159"/>
    </row>
    <row r="152" spans="3:14" ht="12.75">
      <c r="C152" s="212"/>
      <c r="D152" s="154"/>
      <c r="E152" s="170"/>
      <c r="F152" s="212"/>
      <c r="G152" s="212"/>
      <c r="H152" s="212"/>
      <c r="I152" s="212"/>
      <c r="J152" s="212"/>
      <c r="K152" s="170"/>
      <c r="L152" s="159"/>
      <c r="M152" s="159"/>
      <c r="N152" s="159"/>
    </row>
    <row r="153" spans="3:14" ht="12.75">
      <c r="C153" s="212"/>
      <c r="D153" s="154"/>
      <c r="E153" s="170"/>
      <c r="F153" s="212"/>
      <c r="G153" s="212"/>
      <c r="H153" s="212"/>
      <c r="I153" s="212"/>
      <c r="J153" s="212"/>
      <c r="K153" s="170"/>
      <c r="L153" s="159"/>
      <c r="M153" s="159"/>
      <c r="N153" s="159"/>
    </row>
    <row r="154" spans="3:14" ht="12.75">
      <c r="C154" s="212"/>
      <c r="D154" s="154"/>
      <c r="E154" s="170"/>
      <c r="F154" s="212"/>
      <c r="G154" s="212"/>
      <c r="H154" s="212"/>
      <c r="I154" s="212"/>
      <c r="J154" s="212"/>
      <c r="K154" s="170"/>
      <c r="L154" s="159"/>
      <c r="M154" s="159"/>
      <c r="N154" s="159"/>
    </row>
    <row r="155" spans="3:14" ht="12.75">
      <c r="C155" s="212"/>
      <c r="D155" s="154"/>
      <c r="E155" s="170"/>
      <c r="F155" s="212"/>
      <c r="G155" s="212"/>
      <c r="H155" s="212"/>
      <c r="I155" s="212"/>
      <c r="J155" s="212"/>
      <c r="K155" s="170"/>
      <c r="L155" s="159"/>
      <c r="M155" s="159"/>
      <c r="N155" s="159"/>
    </row>
    <row r="156" spans="3:14" ht="12.75">
      <c r="C156" s="212"/>
      <c r="D156" s="154"/>
      <c r="E156" s="170"/>
      <c r="F156" s="212"/>
      <c r="G156" s="212"/>
      <c r="H156" s="212"/>
      <c r="I156" s="212"/>
      <c r="J156" s="212"/>
      <c r="K156" s="170"/>
      <c r="L156" s="159"/>
      <c r="M156" s="159"/>
      <c r="N156" s="159"/>
    </row>
    <row r="157" spans="3:14" ht="12.75">
      <c r="C157" s="212"/>
      <c r="D157" s="154"/>
      <c r="E157" s="170"/>
      <c r="F157" s="212"/>
      <c r="G157" s="212"/>
      <c r="H157" s="212"/>
      <c r="I157" s="212"/>
      <c r="J157" s="212"/>
      <c r="K157" s="170"/>
      <c r="L157" s="159"/>
      <c r="M157" s="159"/>
      <c r="N157" s="159"/>
    </row>
    <row r="158" spans="3:14" ht="12.75">
      <c r="C158" s="154"/>
      <c r="D158" s="154"/>
      <c r="E158" s="170"/>
      <c r="F158" s="238"/>
      <c r="G158" s="238"/>
      <c r="H158" s="344"/>
      <c r="I158" s="238"/>
      <c r="J158" s="238"/>
      <c r="K158" s="170"/>
      <c r="L158" s="159"/>
      <c r="M158" s="159"/>
      <c r="N158" s="159"/>
    </row>
    <row r="159" spans="3:14" ht="12.75">
      <c r="C159" s="154"/>
      <c r="D159" s="154"/>
      <c r="E159" s="170"/>
      <c r="F159" s="238"/>
      <c r="G159" s="238"/>
      <c r="H159" s="344"/>
      <c r="I159" s="238"/>
      <c r="J159" s="238"/>
      <c r="K159" s="170"/>
      <c r="L159" s="159"/>
      <c r="M159" s="159"/>
      <c r="N159" s="159"/>
    </row>
    <row r="160" spans="3:14" ht="12.75">
      <c r="C160" s="154"/>
      <c r="D160" s="154"/>
      <c r="E160" s="170"/>
      <c r="F160" s="238"/>
      <c r="G160" s="238"/>
      <c r="H160" s="344"/>
      <c r="I160" s="238"/>
      <c r="J160" s="238"/>
      <c r="K160" s="170"/>
      <c r="L160" s="159"/>
      <c r="M160" s="159"/>
      <c r="N160" s="159"/>
    </row>
    <row r="161" spans="3:14" ht="12.75">
      <c r="C161" s="154"/>
      <c r="D161" s="154"/>
      <c r="E161" s="170"/>
      <c r="F161" s="238"/>
      <c r="G161" s="238"/>
      <c r="H161" s="344"/>
      <c r="I161" s="238"/>
      <c r="J161" s="238"/>
      <c r="K161" s="170"/>
      <c r="L161" s="159"/>
      <c r="M161" s="159"/>
      <c r="N161" s="159"/>
    </row>
    <row r="162" spans="3:14" ht="12.75">
      <c r="C162" s="154"/>
      <c r="D162" s="154"/>
      <c r="E162" s="170"/>
      <c r="F162" s="238"/>
      <c r="G162" s="238"/>
      <c r="H162" s="344"/>
      <c r="I162" s="238"/>
      <c r="J162" s="238"/>
      <c r="K162" s="170"/>
      <c r="L162" s="159"/>
      <c r="M162" s="159"/>
      <c r="N162" s="159"/>
    </row>
    <row r="163" spans="3:14" ht="12.75">
      <c r="C163" s="154"/>
      <c r="D163" s="154"/>
      <c r="E163" s="170"/>
      <c r="F163" s="238"/>
      <c r="G163" s="238"/>
      <c r="H163" s="344"/>
      <c r="I163" s="238"/>
      <c r="J163" s="238"/>
      <c r="K163" s="170"/>
      <c r="L163" s="159"/>
      <c r="M163" s="159"/>
      <c r="N163" s="159"/>
    </row>
    <row r="164" spans="3:14" ht="12.75">
      <c r="C164" s="154"/>
      <c r="D164" s="154"/>
      <c r="E164" s="170"/>
      <c r="F164" s="238"/>
      <c r="G164" s="238"/>
      <c r="H164" s="344"/>
      <c r="I164" s="238"/>
      <c r="J164" s="238"/>
      <c r="K164" s="170"/>
      <c r="L164" s="159"/>
      <c r="M164" s="159"/>
      <c r="N164" s="159"/>
    </row>
    <row r="165" spans="3:14" ht="12.75">
      <c r="C165" s="154"/>
      <c r="D165" s="154"/>
      <c r="E165" s="170"/>
      <c r="F165" s="238"/>
      <c r="G165" s="238"/>
      <c r="H165" s="344"/>
      <c r="I165" s="238"/>
      <c r="J165" s="238"/>
      <c r="K165" s="170"/>
      <c r="L165" s="159"/>
      <c r="M165" s="159"/>
      <c r="N165" s="159"/>
    </row>
    <row r="166" spans="3:14" ht="12.75">
      <c r="C166" s="154"/>
      <c r="D166" s="154"/>
      <c r="E166" s="170"/>
      <c r="F166" s="238"/>
      <c r="G166" s="238"/>
      <c r="H166" s="344"/>
      <c r="I166" s="238"/>
      <c r="J166" s="238"/>
      <c r="K166" s="170"/>
      <c r="L166" s="159"/>
      <c r="M166" s="159"/>
      <c r="N166" s="159"/>
    </row>
    <row r="167" spans="3:14" ht="12.75">
      <c r="C167" s="154"/>
      <c r="D167" s="154"/>
      <c r="E167" s="170"/>
      <c r="F167" s="238"/>
      <c r="G167" s="238"/>
      <c r="H167" s="344"/>
      <c r="I167" s="238"/>
      <c r="J167" s="238"/>
      <c r="K167" s="170"/>
      <c r="L167" s="159"/>
      <c r="M167" s="159"/>
      <c r="N167" s="159"/>
    </row>
    <row r="168" spans="3:14" ht="12.75">
      <c r="C168" s="154"/>
      <c r="D168" s="154"/>
      <c r="E168" s="170"/>
      <c r="F168" s="154"/>
      <c r="G168" s="154"/>
      <c r="H168" s="154"/>
      <c r="I168" s="154"/>
      <c r="J168" s="154"/>
      <c r="K168" s="170"/>
      <c r="L168" s="159"/>
      <c r="M168" s="159"/>
      <c r="N168" s="159"/>
    </row>
    <row r="169" spans="3:14" ht="12.75">
      <c r="C169" s="154"/>
      <c r="D169" s="154"/>
      <c r="E169" s="170"/>
      <c r="F169" s="154"/>
      <c r="G169" s="154"/>
      <c r="H169" s="154"/>
      <c r="I169" s="154"/>
      <c r="J169" s="154"/>
      <c r="K169" s="170"/>
      <c r="L169" s="159"/>
      <c r="M169" s="159"/>
      <c r="N169" s="159"/>
    </row>
    <row r="170" spans="3:14" ht="12.75">
      <c r="C170" s="154"/>
      <c r="D170" s="154"/>
      <c r="E170" s="170"/>
      <c r="F170" s="154"/>
      <c r="G170" s="154"/>
      <c r="H170" s="154"/>
      <c r="I170" s="154"/>
      <c r="J170" s="154"/>
      <c r="K170" s="170"/>
      <c r="L170" s="159"/>
      <c r="M170" s="159"/>
      <c r="N170" s="159"/>
    </row>
    <row r="171" spans="3:14" ht="12.75">
      <c r="C171" s="154"/>
      <c r="D171" s="154"/>
      <c r="E171" s="170"/>
      <c r="F171" s="154"/>
      <c r="G171" s="154"/>
      <c r="H171" s="154"/>
      <c r="I171" s="154"/>
      <c r="J171" s="154"/>
      <c r="K171" s="170"/>
      <c r="L171" s="159"/>
      <c r="M171" s="159"/>
      <c r="N171" s="159"/>
    </row>
  </sheetData>
  <sheetProtection/>
  <mergeCells count="19">
    <mergeCell ref="I42:I43"/>
    <mergeCell ref="G4:G5"/>
    <mergeCell ref="G42:G43"/>
    <mergeCell ref="M4:M5"/>
    <mergeCell ref="M42:M43"/>
    <mergeCell ref="H4:H5"/>
    <mergeCell ref="H42:H43"/>
    <mergeCell ref="J4:J5"/>
    <mergeCell ref="J42:J43"/>
    <mergeCell ref="A2:C2"/>
    <mergeCell ref="D42:D43"/>
    <mergeCell ref="F42:F43"/>
    <mergeCell ref="L42:L43"/>
    <mergeCell ref="F4:F5"/>
    <mergeCell ref="L4:L5"/>
    <mergeCell ref="C4:C5"/>
    <mergeCell ref="D4:D5"/>
    <mergeCell ref="C42:C43"/>
    <mergeCell ref="I4:I5"/>
  </mergeCells>
  <hyperlinks>
    <hyperlink ref="A2" location="Index!A1" display="Back to Index"/>
  </hyperlinks>
  <printOptions/>
  <pageMargins left="0.75" right="0.75" top="0.76" bottom="1" header="0.5" footer="0.5"/>
  <pageSetup fitToHeight="1" fitToWidth="1" horizontalDpi="600" verticalDpi="600" orientation="portrait" scale="64" r:id="rId1"/>
  <headerFooter alignWithMargins="0">
    <oddFooter>&amp;L&amp;D &amp;T&amp;R&amp;F &amp;A</oddFooter>
  </headerFooter>
  <ignoredErrors>
    <ignoredError sqref="E58:E59 K44:K45 E53 K58:K63 E44 K37:K41 E37:E41 K46:K50 K52:K53 E46:E47 E50:E51 K16 E61:E63 E66:E69 K65:K69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6"/>
  <sheetViews>
    <sheetView zoomScale="84" zoomScaleNormal="84" zoomScalePageLayoutView="0" workbookViewId="0" topLeftCell="A22">
      <selection activeCell="H9" sqref="H9"/>
    </sheetView>
  </sheetViews>
  <sheetFormatPr defaultColWidth="9.140625" defaultRowHeight="12.75"/>
  <cols>
    <col min="1" max="1" width="2.00390625" style="0" customWidth="1"/>
    <col min="2" max="2" width="52.00390625" style="0" customWidth="1"/>
    <col min="3" max="3" width="10.28125" style="426" customWidth="1"/>
    <col min="4" max="4" width="10.28125" style="530" customWidth="1"/>
    <col min="5" max="5" width="10.28125" style="171" customWidth="1"/>
    <col min="6" max="6" width="10.28125" style="155" customWidth="1"/>
    <col min="7" max="7" width="10.28125" style="171" customWidth="1"/>
    <col min="8" max="10" width="10.28125" style="0" customWidth="1"/>
    <col min="11" max="11" width="2.00390625" style="0" customWidth="1"/>
  </cols>
  <sheetData>
    <row r="1" spans="1:12" s="409" customFormat="1" ht="20.25">
      <c r="A1" s="408" t="s">
        <v>216</v>
      </c>
      <c r="C1" s="421"/>
      <c r="D1" s="527"/>
      <c r="E1" s="410"/>
      <c r="F1" s="411"/>
      <c r="G1" s="412"/>
      <c r="H1" s="411"/>
      <c r="I1" s="411"/>
      <c r="J1" s="411"/>
      <c r="K1" s="411"/>
      <c r="L1" s="411"/>
    </row>
    <row r="2" spans="1:12" s="413" customFormat="1" ht="15">
      <c r="A2" s="758" t="s">
        <v>58</v>
      </c>
      <c r="B2" s="758"/>
      <c r="C2" s="758"/>
      <c r="D2" s="525"/>
      <c r="E2" s="471"/>
      <c r="F2" s="470"/>
      <c r="G2" s="472"/>
      <c r="H2" s="473"/>
      <c r="L2" s="414"/>
    </row>
    <row r="3" spans="1:8" ht="15.75" thickBot="1">
      <c r="A3" s="67"/>
      <c r="B3" s="67"/>
      <c r="C3" s="422"/>
      <c r="D3" s="528"/>
      <c r="E3" s="454"/>
      <c r="F3" s="22"/>
      <c r="G3" s="454"/>
      <c r="H3" s="474"/>
    </row>
    <row r="4" spans="2:10" s="67" customFormat="1" ht="15.75" customHeight="1" thickTop="1">
      <c r="B4" s="126"/>
      <c r="C4" s="759" t="s">
        <v>406</v>
      </c>
      <c r="D4" s="750" t="s">
        <v>340</v>
      </c>
      <c r="E4" s="415" t="s">
        <v>174</v>
      </c>
      <c r="F4" s="759" t="s">
        <v>374</v>
      </c>
      <c r="G4" s="184" t="s">
        <v>174</v>
      </c>
      <c r="H4" s="748" t="s">
        <v>405</v>
      </c>
      <c r="I4" s="748" t="s">
        <v>404</v>
      </c>
      <c r="J4" s="179" t="s">
        <v>174</v>
      </c>
    </row>
    <row r="5" spans="2:10" s="67" customFormat="1" ht="16.5" customHeight="1" thickBot="1">
      <c r="B5" s="127" t="s">
        <v>173</v>
      </c>
      <c r="C5" s="760"/>
      <c r="D5" s="751"/>
      <c r="E5" s="416" t="s">
        <v>175</v>
      </c>
      <c r="F5" s="760"/>
      <c r="G5" s="185" t="s">
        <v>175</v>
      </c>
      <c r="H5" s="749"/>
      <c r="I5" s="749"/>
      <c r="J5" s="180" t="s">
        <v>175</v>
      </c>
    </row>
    <row r="6" spans="2:10" s="67" customFormat="1" ht="15.75" thickTop="1">
      <c r="B6" s="325"/>
      <c r="C6" s="504"/>
      <c r="D6" s="354"/>
      <c r="E6" s="317"/>
      <c r="F6" s="156"/>
      <c r="G6" s="172"/>
      <c r="H6" s="438"/>
      <c r="I6" s="129"/>
      <c r="J6" s="129"/>
    </row>
    <row r="7" spans="2:10" s="67" customFormat="1" ht="15">
      <c r="B7" s="130" t="s">
        <v>176</v>
      </c>
      <c r="C7" s="505"/>
      <c r="D7" s="350"/>
      <c r="E7" s="317"/>
      <c r="F7" s="350"/>
      <c r="G7" s="317"/>
      <c r="H7" s="596"/>
      <c r="I7" s="355"/>
      <c r="J7" s="355"/>
    </row>
    <row r="8" spans="2:10" s="67" customFormat="1" ht="15">
      <c r="B8" s="244" t="s">
        <v>20</v>
      </c>
      <c r="C8" s="219">
        <v>2611</v>
      </c>
      <c r="D8" s="194">
        <v>2411</v>
      </c>
      <c r="E8" s="226">
        <v>8.295313148071347</v>
      </c>
      <c r="F8" s="194">
        <v>2509</v>
      </c>
      <c r="G8" s="175">
        <v>4.065364687126349</v>
      </c>
      <c r="H8" s="393">
        <v>5120</v>
      </c>
      <c r="I8" s="194">
        <v>4865</v>
      </c>
      <c r="J8" s="111">
        <v>5.241521068859201</v>
      </c>
    </row>
    <row r="9" spans="2:10" s="67" customFormat="1" ht="15">
      <c r="B9" s="244" t="s">
        <v>21</v>
      </c>
      <c r="C9" s="219">
        <v>723</v>
      </c>
      <c r="D9" s="443">
        <v>578</v>
      </c>
      <c r="E9" s="99">
        <v>25.086505190311414</v>
      </c>
      <c r="F9" s="194">
        <v>678</v>
      </c>
      <c r="G9" s="619">
        <v>6.63716814159292</v>
      </c>
      <c r="H9" s="620">
        <v>1401</v>
      </c>
      <c r="I9" s="443">
        <v>1199</v>
      </c>
      <c r="J9" s="349">
        <v>16.847372810675566</v>
      </c>
    </row>
    <row r="10" spans="2:10" s="67" customFormat="1" ht="15">
      <c r="B10" s="444" t="s">
        <v>2</v>
      </c>
      <c r="C10" s="621">
        <v>1888</v>
      </c>
      <c r="D10" s="445">
        <v>1833</v>
      </c>
      <c r="E10" s="446">
        <v>3.000545553737033</v>
      </c>
      <c r="F10" s="445">
        <v>1831</v>
      </c>
      <c r="G10" s="446">
        <v>3.1130529765155623</v>
      </c>
      <c r="H10" s="622">
        <v>3719</v>
      </c>
      <c r="I10" s="531">
        <v>3666</v>
      </c>
      <c r="J10" s="623">
        <v>1.445717403164215</v>
      </c>
    </row>
    <row r="11" spans="2:10" s="67" customFormat="1" ht="15">
      <c r="B11" s="244" t="s">
        <v>177</v>
      </c>
      <c r="C11" s="219">
        <v>636</v>
      </c>
      <c r="D11" s="443">
        <v>628</v>
      </c>
      <c r="E11" s="99">
        <v>1.273885350318471</v>
      </c>
      <c r="F11" s="194">
        <v>665</v>
      </c>
      <c r="G11" s="175">
        <v>-4.360902255639099</v>
      </c>
      <c r="H11" s="393">
        <v>1301</v>
      </c>
      <c r="I11" s="194">
        <v>1202</v>
      </c>
      <c r="J11" s="169">
        <v>8.236272878535766</v>
      </c>
    </row>
    <row r="12" spans="2:10" s="67" customFormat="1" ht="15">
      <c r="B12" s="244" t="s">
        <v>213</v>
      </c>
      <c r="C12" s="219">
        <v>295</v>
      </c>
      <c r="D12" s="443">
        <v>307</v>
      </c>
      <c r="E12" s="191">
        <v>-3.9087947882736174</v>
      </c>
      <c r="F12" s="194">
        <v>270</v>
      </c>
      <c r="G12" s="169">
        <v>9.259259259259256</v>
      </c>
      <c r="H12" s="393">
        <v>565</v>
      </c>
      <c r="I12" s="192">
        <v>622</v>
      </c>
      <c r="J12" s="169">
        <v>-9.163987138263662</v>
      </c>
    </row>
    <row r="13" spans="2:10" s="67" customFormat="1" ht="15">
      <c r="B13" s="244" t="s">
        <v>258</v>
      </c>
      <c r="C13" s="219">
        <v>95</v>
      </c>
      <c r="D13" s="443">
        <v>116</v>
      </c>
      <c r="E13" s="191">
        <v>-18.103448275862068</v>
      </c>
      <c r="F13" s="194">
        <v>102</v>
      </c>
      <c r="G13" s="169">
        <v>-6.8627450980392135</v>
      </c>
      <c r="H13" s="396">
        <v>197</v>
      </c>
      <c r="I13" s="192">
        <v>202</v>
      </c>
      <c r="J13" s="169">
        <v>-2.4752475247524774</v>
      </c>
    </row>
    <row r="14" spans="2:10" s="67" customFormat="1" ht="15">
      <c r="B14" s="450" t="s">
        <v>23</v>
      </c>
      <c r="C14" s="219">
        <v>10</v>
      </c>
      <c r="D14" s="453">
        <v>35</v>
      </c>
      <c r="E14" s="624">
        <v>-71.42857142857143</v>
      </c>
      <c r="F14" s="194">
        <v>368</v>
      </c>
      <c r="G14" s="449">
        <v>-97.28260869565217</v>
      </c>
      <c r="H14" s="393">
        <v>378</v>
      </c>
      <c r="I14" s="214">
        <v>92</v>
      </c>
      <c r="J14" s="169" t="s">
        <v>431</v>
      </c>
    </row>
    <row r="15" spans="2:10" s="67" customFormat="1" ht="15">
      <c r="B15" s="447" t="s">
        <v>22</v>
      </c>
      <c r="C15" s="622">
        <v>1036</v>
      </c>
      <c r="D15" s="448">
        <v>1086</v>
      </c>
      <c r="E15" s="449">
        <v>-4.604051565377532</v>
      </c>
      <c r="F15" s="531">
        <v>1405</v>
      </c>
      <c r="G15" s="446">
        <v>-26.26334519572954</v>
      </c>
      <c r="H15" s="622">
        <v>2441</v>
      </c>
      <c r="I15" s="531">
        <v>2118</v>
      </c>
      <c r="J15" s="623">
        <v>15.25023607176581</v>
      </c>
    </row>
    <row r="16" spans="2:10" s="67" customFormat="1" ht="15">
      <c r="B16" s="417" t="s">
        <v>3</v>
      </c>
      <c r="C16" s="620">
        <v>2924</v>
      </c>
      <c r="D16" s="220">
        <v>2919</v>
      </c>
      <c r="E16" s="349">
        <v>0.17129153819801513</v>
      </c>
      <c r="F16" s="220">
        <v>3236</v>
      </c>
      <c r="G16" s="169">
        <v>-9.64153275648949</v>
      </c>
      <c r="H16" s="620">
        <v>6160</v>
      </c>
      <c r="I16" s="220">
        <v>5784</v>
      </c>
      <c r="J16" s="349">
        <v>6.500691562932226</v>
      </c>
    </row>
    <row r="17" spans="2:10" s="67" customFormat="1" ht="15">
      <c r="B17" s="244" t="s">
        <v>178</v>
      </c>
      <c r="C17" s="219">
        <v>727</v>
      </c>
      <c r="D17" s="443">
        <v>683</v>
      </c>
      <c r="E17" s="191">
        <v>6.44216691068813</v>
      </c>
      <c r="F17" s="194">
        <v>718</v>
      </c>
      <c r="G17" s="169">
        <v>1.253481894150421</v>
      </c>
      <c r="H17" s="393">
        <v>1445</v>
      </c>
      <c r="I17" s="169">
        <v>1389</v>
      </c>
      <c r="J17" s="169">
        <v>4.03167746580273</v>
      </c>
    </row>
    <row r="18" spans="2:10" s="67" customFormat="1" ht="15">
      <c r="B18" s="450" t="s">
        <v>180</v>
      </c>
      <c r="C18" s="219">
        <v>555</v>
      </c>
      <c r="D18" s="453">
        <v>602</v>
      </c>
      <c r="E18" s="624">
        <v>-7.807308970099669</v>
      </c>
      <c r="F18" s="194">
        <v>540</v>
      </c>
      <c r="G18" s="449">
        <v>2.777777777777768</v>
      </c>
      <c r="H18" s="371">
        <v>1095</v>
      </c>
      <c r="I18" s="169">
        <v>1161</v>
      </c>
      <c r="J18" s="169">
        <v>-5.68475452196382</v>
      </c>
    </row>
    <row r="19" spans="2:10" s="67" customFormat="1" ht="15">
      <c r="B19" s="447" t="s">
        <v>181</v>
      </c>
      <c r="C19" s="622">
        <v>1282</v>
      </c>
      <c r="D19" s="448">
        <v>1285</v>
      </c>
      <c r="E19" s="625">
        <v>-0.23346303501945442</v>
      </c>
      <c r="F19" s="531">
        <v>1258</v>
      </c>
      <c r="G19" s="451">
        <v>1.9077901430842648</v>
      </c>
      <c r="H19" s="618">
        <v>2540</v>
      </c>
      <c r="I19" s="446">
        <v>2550</v>
      </c>
      <c r="J19" s="623">
        <v>-0.39215686274509665</v>
      </c>
    </row>
    <row r="20" spans="2:10" s="67" customFormat="1" ht="15">
      <c r="B20" s="130" t="s">
        <v>4</v>
      </c>
      <c r="C20" s="401">
        <v>1642</v>
      </c>
      <c r="D20" s="443">
        <v>1634</v>
      </c>
      <c r="E20" s="191">
        <v>0.4895960832313362</v>
      </c>
      <c r="F20" s="443">
        <v>1978</v>
      </c>
      <c r="G20" s="169">
        <v>-16.986855409504553</v>
      </c>
      <c r="H20" s="393">
        <v>3620</v>
      </c>
      <c r="I20" s="213">
        <v>3234</v>
      </c>
      <c r="J20" s="169">
        <v>11.935683364254789</v>
      </c>
    </row>
    <row r="21" spans="2:10" s="67" customFormat="1" ht="15">
      <c r="B21" s="244" t="s">
        <v>5</v>
      </c>
      <c r="C21" s="219">
        <v>304</v>
      </c>
      <c r="D21" s="443">
        <v>366</v>
      </c>
      <c r="E21" s="99">
        <v>-16.93989071038251</v>
      </c>
      <c r="F21" s="194">
        <v>550</v>
      </c>
      <c r="G21" s="619">
        <v>-44.72727272727273</v>
      </c>
      <c r="H21" s="620">
        <v>854</v>
      </c>
      <c r="I21" s="443">
        <v>536</v>
      </c>
      <c r="J21" s="349">
        <v>59.32835820895524</v>
      </c>
    </row>
    <row r="22" spans="2:10" s="67" customFormat="1" ht="15">
      <c r="B22" s="130" t="s">
        <v>224</v>
      </c>
      <c r="C22" s="480">
        <v>1338</v>
      </c>
      <c r="D22" s="443">
        <v>1268</v>
      </c>
      <c r="E22" s="191">
        <v>5.520504731861209</v>
      </c>
      <c r="F22" s="169">
        <v>1428</v>
      </c>
      <c r="G22" s="169">
        <v>-6.302521008403361</v>
      </c>
      <c r="H22" s="401">
        <v>2766</v>
      </c>
      <c r="I22" s="443">
        <v>2698</v>
      </c>
      <c r="J22" s="169">
        <v>2.5203854707190443</v>
      </c>
    </row>
    <row r="23" spans="2:10" s="67" customFormat="1" ht="15">
      <c r="B23" s="450" t="s">
        <v>50</v>
      </c>
      <c r="C23" s="219">
        <v>177</v>
      </c>
      <c r="D23" s="453">
        <v>189</v>
      </c>
      <c r="E23" s="626">
        <v>-6.349206349206349</v>
      </c>
      <c r="F23" s="194">
        <v>150</v>
      </c>
      <c r="G23" s="449">
        <v>17.999999999999993</v>
      </c>
      <c r="H23" s="627">
        <v>327</v>
      </c>
      <c r="I23" s="628">
        <v>385</v>
      </c>
      <c r="J23" s="349">
        <v>-15.06493506493507</v>
      </c>
    </row>
    <row r="24" spans="2:10" s="67" customFormat="1" ht="15.75" thickBot="1">
      <c r="B24" s="455" t="s">
        <v>41</v>
      </c>
      <c r="C24" s="629">
        <v>1161</v>
      </c>
      <c r="D24" s="458">
        <v>1079</v>
      </c>
      <c r="E24" s="630">
        <v>7.599629286376275</v>
      </c>
      <c r="F24" s="458">
        <v>1278</v>
      </c>
      <c r="G24" s="456">
        <v>-9.154929577464788</v>
      </c>
      <c r="H24" s="631">
        <v>2439</v>
      </c>
      <c r="I24" s="632">
        <v>2313</v>
      </c>
      <c r="J24" s="456">
        <v>5.447470817120625</v>
      </c>
    </row>
    <row r="25" spans="2:8" s="67" customFormat="1" ht="15.75" thickTop="1">
      <c r="B25" s="244"/>
      <c r="C25" s="219"/>
      <c r="D25" s="219"/>
      <c r="E25" s="191"/>
      <c r="F25" s="194"/>
      <c r="G25" s="169"/>
      <c r="H25" s="166"/>
    </row>
    <row r="26" spans="2:8" s="67" customFormat="1" ht="15">
      <c r="B26" s="244" t="s">
        <v>182</v>
      </c>
      <c r="C26" s="219"/>
      <c r="D26" s="219"/>
      <c r="E26" s="191"/>
      <c r="F26" s="194"/>
      <c r="G26" s="169"/>
      <c r="H26" s="166"/>
    </row>
    <row r="27" spans="2:10" s="67" customFormat="1" ht="15">
      <c r="B27" s="130" t="s">
        <v>325</v>
      </c>
      <c r="C27" s="219">
        <v>1130</v>
      </c>
      <c r="D27" s="194">
        <v>1051</v>
      </c>
      <c r="E27" s="191">
        <v>7.516650808753567</v>
      </c>
      <c r="F27" s="194">
        <v>1245</v>
      </c>
      <c r="G27" s="169">
        <v>-9.236947791164663</v>
      </c>
      <c r="H27" s="480">
        <v>2375</v>
      </c>
      <c r="I27" s="169">
        <v>2254</v>
      </c>
      <c r="J27" s="169">
        <v>5.368234250221837</v>
      </c>
    </row>
    <row r="28" spans="2:10" s="67" customFormat="1" ht="15">
      <c r="B28" s="450" t="s">
        <v>326</v>
      </c>
      <c r="C28" s="219">
        <v>31</v>
      </c>
      <c r="D28" s="453">
        <v>28</v>
      </c>
      <c r="E28" s="626">
        <v>10.71428571428572</v>
      </c>
      <c r="F28" s="194">
        <v>33</v>
      </c>
      <c r="G28" s="449">
        <v>-6.060606060606055</v>
      </c>
      <c r="H28" s="561">
        <v>64</v>
      </c>
      <c r="I28" s="449">
        <v>59</v>
      </c>
      <c r="J28" s="449">
        <v>8.47457627118644</v>
      </c>
    </row>
    <row r="29" spans="2:10" s="67" customFormat="1" ht="15.75" thickBot="1">
      <c r="B29" s="457"/>
      <c r="C29" s="629">
        <v>1161</v>
      </c>
      <c r="D29" s="458">
        <v>1079</v>
      </c>
      <c r="E29" s="630">
        <v>7.599629286376275</v>
      </c>
      <c r="F29" s="458">
        <v>1278</v>
      </c>
      <c r="G29" s="456">
        <v>-9.154929577464788</v>
      </c>
      <c r="H29" s="633">
        <v>2439</v>
      </c>
      <c r="I29" s="456">
        <v>2313</v>
      </c>
      <c r="J29" s="456">
        <v>5.447470817120625</v>
      </c>
    </row>
    <row r="30" spans="1:9" ht="15.75" thickTop="1">
      <c r="A30" s="67"/>
      <c r="B30" s="90"/>
      <c r="C30" s="476"/>
      <c r="D30" s="151"/>
      <c r="E30" s="297"/>
      <c r="F30" s="298"/>
      <c r="G30" s="297"/>
      <c r="H30" s="299"/>
      <c r="I30" s="299"/>
    </row>
    <row r="31" spans="1:9" ht="15">
      <c r="A31" s="67"/>
      <c r="B31" s="90"/>
      <c r="C31" s="439"/>
      <c r="D31" s="151"/>
      <c r="E31" s="297"/>
      <c r="F31" s="298"/>
      <c r="G31" s="297"/>
      <c r="H31" s="299"/>
      <c r="I31" s="299"/>
    </row>
    <row r="32" spans="2:7" ht="15">
      <c r="B32" s="280" t="s">
        <v>266</v>
      </c>
      <c r="C32" s="574"/>
      <c r="D32" s="315"/>
      <c r="E32" s="575"/>
      <c r="F32" s="576"/>
      <c r="G32" s="575"/>
    </row>
    <row r="33" spans="1:7" ht="15.75" thickBot="1">
      <c r="A33" s="67"/>
      <c r="B33" s="90"/>
      <c r="C33" s="439"/>
      <c r="D33" s="151"/>
      <c r="E33" s="150"/>
      <c r="F33" s="255"/>
      <c r="G33" s="150"/>
    </row>
    <row r="34" spans="1:10" ht="15.75" customHeight="1" thickTop="1">
      <c r="A34" s="67"/>
      <c r="B34" s="126"/>
      <c r="C34" s="748" t="s">
        <v>406</v>
      </c>
      <c r="D34" s="748" t="s">
        <v>340</v>
      </c>
      <c r="E34" s="184" t="s">
        <v>174</v>
      </c>
      <c r="F34" s="748" t="s">
        <v>374</v>
      </c>
      <c r="G34" s="184" t="s">
        <v>174</v>
      </c>
      <c r="H34" s="748" t="s">
        <v>405</v>
      </c>
      <c r="I34" s="748" t="s">
        <v>404</v>
      </c>
      <c r="J34" s="179" t="s">
        <v>174</v>
      </c>
    </row>
    <row r="35" spans="1:10" ht="15.75" thickBot="1">
      <c r="A35" s="67"/>
      <c r="B35" s="127" t="s">
        <v>173</v>
      </c>
      <c r="C35" s="749"/>
      <c r="D35" s="749"/>
      <c r="E35" s="185" t="s">
        <v>175</v>
      </c>
      <c r="F35" s="749"/>
      <c r="G35" s="185" t="s">
        <v>175</v>
      </c>
      <c r="H35" s="749"/>
      <c r="I35" s="749"/>
      <c r="J35" s="180" t="s">
        <v>175</v>
      </c>
    </row>
    <row r="36" spans="1:7" ht="15.75" thickTop="1">
      <c r="A36" s="67"/>
      <c r="B36" s="325"/>
      <c r="C36" s="219"/>
      <c r="D36" s="440"/>
      <c r="E36" s="169"/>
      <c r="F36" s="157"/>
      <c r="G36" s="169"/>
    </row>
    <row r="37" spans="1:10" ht="15">
      <c r="A37" s="67"/>
      <c r="B37" s="130" t="s">
        <v>41</v>
      </c>
      <c r="C37" s="219">
        <v>1161</v>
      </c>
      <c r="D37" s="169">
        <v>1079</v>
      </c>
      <c r="E37" s="111">
        <v>7.599629286376275</v>
      </c>
      <c r="F37" s="194">
        <v>1278</v>
      </c>
      <c r="G37" s="111">
        <v>-9.154929577464788</v>
      </c>
      <c r="H37" s="194">
        <v>2439</v>
      </c>
      <c r="I37" s="194">
        <v>2313</v>
      </c>
      <c r="J37" s="169">
        <v>5.447470817120625</v>
      </c>
    </row>
    <row r="38" spans="1:10" ht="15">
      <c r="A38" s="67"/>
      <c r="B38" s="130"/>
      <c r="C38" s="599"/>
      <c r="D38" s="169"/>
      <c r="E38" s="348"/>
      <c r="F38" s="348"/>
      <c r="G38" s="348"/>
      <c r="H38" s="526"/>
      <c r="J38" s="526"/>
    </row>
    <row r="39" spans="1:10" ht="15">
      <c r="A39" s="67"/>
      <c r="B39" s="130" t="s">
        <v>375</v>
      </c>
      <c r="C39" s="599"/>
      <c r="D39" s="169"/>
      <c r="E39" s="348"/>
      <c r="F39" s="348"/>
      <c r="G39" s="348"/>
      <c r="H39" s="526"/>
      <c r="J39" s="526"/>
    </row>
    <row r="40" spans="1:10" ht="15">
      <c r="A40" s="67"/>
      <c r="B40" s="130"/>
      <c r="C40" s="599"/>
      <c r="D40" s="169"/>
      <c r="E40" s="348"/>
      <c r="F40" s="348"/>
      <c r="G40" s="348"/>
      <c r="H40" s="526"/>
      <c r="J40" s="526"/>
    </row>
    <row r="41" spans="1:10" ht="30" customHeight="1">
      <c r="A41" s="67"/>
      <c r="B41" s="130" t="s">
        <v>376</v>
      </c>
      <c r="C41" s="599"/>
      <c r="D41" s="169"/>
      <c r="E41" s="348"/>
      <c r="F41" s="348"/>
      <c r="G41" s="348"/>
      <c r="H41" s="526"/>
      <c r="J41" s="526"/>
    </row>
    <row r="42" spans="1:10" ht="29.25">
      <c r="A42" s="67"/>
      <c r="B42" s="244" t="s">
        <v>377</v>
      </c>
      <c r="C42" s="480">
        <v>-74</v>
      </c>
      <c r="D42" s="175">
        <v>-66</v>
      </c>
      <c r="E42" s="111">
        <v>-12.12121212121211</v>
      </c>
      <c r="F42" s="169">
        <v>-62</v>
      </c>
      <c r="G42" s="111">
        <v>-19.354838709677423</v>
      </c>
      <c r="H42" s="371">
        <v>-136</v>
      </c>
      <c r="I42" s="175">
        <v>-208</v>
      </c>
      <c r="J42" s="169">
        <v>34.61538461538461</v>
      </c>
    </row>
    <row r="43" spans="1:10" ht="15" customHeight="1">
      <c r="A43" s="67"/>
      <c r="B43" s="244" t="s">
        <v>314</v>
      </c>
      <c r="C43" s="480">
        <v>1</v>
      </c>
      <c r="D43" s="175">
        <v>-2</v>
      </c>
      <c r="E43" s="111" t="s">
        <v>310</v>
      </c>
      <c r="F43" s="169">
        <v>-6</v>
      </c>
      <c r="G43" s="111" t="s">
        <v>310</v>
      </c>
      <c r="H43" s="371">
        <v>-5</v>
      </c>
      <c r="I43" s="175">
        <v>-7</v>
      </c>
      <c r="J43" s="169">
        <v>28.57142857142857</v>
      </c>
    </row>
    <row r="44" spans="1:10" ht="15" customHeight="1">
      <c r="A44" s="67"/>
      <c r="B44" s="244" t="s">
        <v>236</v>
      </c>
      <c r="C44" s="480"/>
      <c r="D44" s="480"/>
      <c r="E44" s="111"/>
      <c r="F44" s="480"/>
      <c r="G44" s="111"/>
      <c r="H44" s="480"/>
      <c r="I44" s="480"/>
      <c r="J44" s="169"/>
    </row>
    <row r="45" spans="1:13" ht="15" customHeight="1">
      <c r="A45" s="67"/>
      <c r="B45" s="134" t="s">
        <v>186</v>
      </c>
      <c r="C45" s="480">
        <v>114</v>
      </c>
      <c r="D45" s="175">
        <v>77</v>
      </c>
      <c r="E45" s="111">
        <v>48.05194805194806</v>
      </c>
      <c r="F45" s="169">
        <v>302</v>
      </c>
      <c r="G45" s="111">
        <v>-62.25165562913908</v>
      </c>
      <c r="H45" s="371">
        <v>416</v>
      </c>
      <c r="I45" s="175">
        <v>580</v>
      </c>
      <c r="J45" s="169">
        <v>-28.27586206896552</v>
      </c>
      <c r="K45" s="111"/>
      <c r="L45" s="567"/>
      <c r="M45" s="111"/>
    </row>
    <row r="46" spans="1:13" ht="15" customHeight="1">
      <c r="A46" s="67"/>
      <c r="B46" s="134" t="s">
        <v>234</v>
      </c>
      <c r="C46" s="480">
        <v>-70</v>
      </c>
      <c r="D46" s="175">
        <v>-77</v>
      </c>
      <c r="E46" s="111">
        <v>9.090909090909093</v>
      </c>
      <c r="F46" s="169">
        <v>-89</v>
      </c>
      <c r="G46" s="111">
        <v>21.34831460674157</v>
      </c>
      <c r="H46" s="371">
        <v>-159</v>
      </c>
      <c r="I46" s="175">
        <v>-149</v>
      </c>
      <c r="J46" s="169">
        <v>-6.711409395973145</v>
      </c>
      <c r="K46" s="111"/>
      <c r="L46" s="567"/>
      <c r="M46" s="111"/>
    </row>
    <row r="47" spans="1:13" ht="28.5" customHeight="1">
      <c r="A47" s="67"/>
      <c r="B47" s="135" t="s">
        <v>378</v>
      </c>
      <c r="C47" s="480">
        <v>0</v>
      </c>
      <c r="D47" s="175">
        <v>-1</v>
      </c>
      <c r="E47" s="111">
        <v>-100</v>
      </c>
      <c r="F47" s="169">
        <v>-10</v>
      </c>
      <c r="G47" s="111">
        <v>-100</v>
      </c>
      <c r="H47" s="371">
        <v>-10</v>
      </c>
      <c r="I47" s="175">
        <v>-10</v>
      </c>
      <c r="J47" s="169">
        <v>0</v>
      </c>
      <c r="K47" s="111"/>
      <c r="L47" s="568"/>
      <c r="M47" s="111"/>
    </row>
    <row r="48" spans="1:10" ht="15" customHeight="1">
      <c r="A48" s="67"/>
      <c r="B48" s="244" t="s">
        <v>229</v>
      </c>
      <c r="C48" s="480"/>
      <c r="D48" s="111"/>
      <c r="E48" s="111"/>
      <c r="F48" s="169"/>
      <c r="G48" s="111"/>
      <c r="H48" s="87"/>
      <c r="I48" s="111"/>
      <c r="J48" s="169"/>
    </row>
    <row r="49" spans="1:10" ht="15" customHeight="1">
      <c r="A49" s="67"/>
      <c r="B49" s="134" t="s">
        <v>186</v>
      </c>
      <c r="C49" s="480">
        <v>-1</v>
      </c>
      <c r="D49" s="349">
        <v>-21</v>
      </c>
      <c r="E49" s="111">
        <v>95.23809523809523</v>
      </c>
      <c r="F49" s="169">
        <v>12</v>
      </c>
      <c r="G49" s="111" t="s">
        <v>310</v>
      </c>
      <c r="H49" s="612">
        <v>11</v>
      </c>
      <c r="I49" s="349">
        <v>-39</v>
      </c>
      <c r="J49" s="169" t="s">
        <v>310</v>
      </c>
    </row>
    <row r="50" spans="1:10" ht="15" customHeight="1">
      <c r="A50" s="67"/>
      <c r="B50" s="134" t="s">
        <v>234</v>
      </c>
      <c r="C50" s="480">
        <v>0</v>
      </c>
      <c r="D50" s="349">
        <v>16</v>
      </c>
      <c r="E50" s="111">
        <v>-100</v>
      </c>
      <c r="F50" s="169">
        <v>3</v>
      </c>
      <c r="G50" s="111">
        <v>-100</v>
      </c>
      <c r="H50" s="612">
        <v>3</v>
      </c>
      <c r="I50" s="349">
        <v>55</v>
      </c>
      <c r="J50" s="169">
        <v>-94.54545454545455</v>
      </c>
    </row>
    <row r="51" spans="1:10" ht="29.25" customHeight="1">
      <c r="A51" s="67"/>
      <c r="B51" s="135" t="s">
        <v>378</v>
      </c>
      <c r="C51" s="612">
        <v>1</v>
      </c>
      <c r="D51" s="349">
        <v>-1</v>
      </c>
      <c r="E51" s="111" t="s">
        <v>310</v>
      </c>
      <c r="F51" s="349">
        <v>-3</v>
      </c>
      <c r="G51" s="111" t="s">
        <v>310</v>
      </c>
      <c r="H51" s="612">
        <v>-2</v>
      </c>
      <c r="I51" s="349">
        <v>-4</v>
      </c>
      <c r="J51" s="169">
        <v>50</v>
      </c>
    </row>
    <row r="52" spans="1:10" ht="15">
      <c r="A52" s="67"/>
      <c r="B52" s="563"/>
      <c r="C52" s="612"/>
      <c r="D52" s="349"/>
      <c r="E52" s="111"/>
      <c r="F52" s="349"/>
      <c r="G52" s="111"/>
      <c r="H52" s="300"/>
      <c r="I52" s="283"/>
      <c r="J52" s="283"/>
    </row>
    <row r="53" spans="1:10" ht="30">
      <c r="A53" s="67"/>
      <c r="B53" s="130" t="s">
        <v>385</v>
      </c>
      <c r="C53" s="612"/>
      <c r="D53" s="349"/>
      <c r="E53" s="111"/>
      <c r="F53" s="349"/>
      <c r="G53" s="111"/>
      <c r="H53" s="300"/>
      <c r="I53" s="283"/>
      <c r="J53" s="283"/>
    </row>
    <row r="54" spans="1:10" ht="29.25">
      <c r="A54" s="67"/>
      <c r="B54" s="566" t="s">
        <v>384</v>
      </c>
      <c r="C54" s="561">
        <v>-80</v>
      </c>
      <c r="D54" s="449">
        <v>0</v>
      </c>
      <c r="E54" s="451" t="s">
        <v>310</v>
      </c>
      <c r="F54" s="449">
        <v>-30</v>
      </c>
      <c r="G54" s="451" t="s">
        <v>432</v>
      </c>
      <c r="H54" s="561">
        <v>-110</v>
      </c>
      <c r="I54" s="449">
        <v>0</v>
      </c>
      <c r="J54" s="449" t="s">
        <v>310</v>
      </c>
    </row>
    <row r="55" spans="1:10" ht="15">
      <c r="A55" s="67"/>
      <c r="B55" s="447" t="s">
        <v>188</v>
      </c>
      <c r="C55" s="561">
        <v>-109</v>
      </c>
      <c r="D55" s="449">
        <v>-75</v>
      </c>
      <c r="E55" s="451">
        <v>-45.333333333333336</v>
      </c>
      <c r="F55" s="449">
        <v>117</v>
      </c>
      <c r="G55" s="451" t="s">
        <v>310</v>
      </c>
      <c r="H55" s="561">
        <v>8</v>
      </c>
      <c r="I55" s="449">
        <v>218</v>
      </c>
      <c r="J55" s="449">
        <v>-96.3302752293578</v>
      </c>
    </row>
    <row r="56" spans="1:10" ht="15.75" thickBot="1">
      <c r="A56" s="67"/>
      <c r="B56" s="455" t="s">
        <v>189</v>
      </c>
      <c r="C56" s="633">
        <v>1052</v>
      </c>
      <c r="D56" s="456">
        <v>1004</v>
      </c>
      <c r="E56" s="459">
        <v>4.7808764940239</v>
      </c>
      <c r="F56" s="456">
        <v>1395</v>
      </c>
      <c r="G56" s="459">
        <v>-24.587813620071685</v>
      </c>
      <c r="H56" s="633">
        <v>2447</v>
      </c>
      <c r="I56" s="456">
        <v>2531</v>
      </c>
      <c r="J56" s="456">
        <v>-3.3188463058079765</v>
      </c>
    </row>
    <row r="57" spans="1:10" ht="15.75" thickTop="1">
      <c r="A57" s="67"/>
      <c r="B57" s="244"/>
      <c r="C57" s="599"/>
      <c r="D57" s="383"/>
      <c r="E57" s="348"/>
      <c r="F57" s="383"/>
      <c r="G57" s="348"/>
      <c r="H57" s="739"/>
      <c r="J57" s="526"/>
    </row>
    <row r="58" spans="1:10" ht="15">
      <c r="A58" s="67"/>
      <c r="B58" s="244" t="s">
        <v>182</v>
      </c>
      <c r="C58" s="599"/>
      <c r="D58" s="383"/>
      <c r="E58" s="348"/>
      <c r="F58" s="383"/>
      <c r="G58" s="348"/>
      <c r="H58" s="739"/>
      <c r="J58" s="526"/>
    </row>
    <row r="59" spans="1:11" ht="15">
      <c r="A59" s="67"/>
      <c r="B59" s="130" t="s">
        <v>325</v>
      </c>
      <c r="C59" s="707">
        <v>1021</v>
      </c>
      <c r="D59" s="708">
        <v>974</v>
      </c>
      <c r="E59" s="110">
        <v>4.825462012320325</v>
      </c>
      <c r="F59" s="227">
        <v>1363</v>
      </c>
      <c r="G59" s="110">
        <v>-25.091709464416724</v>
      </c>
      <c r="H59" s="106">
        <v>2384</v>
      </c>
      <c r="I59" s="110">
        <v>2475</v>
      </c>
      <c r="J59" s="110">
        <v>-3.6767676767676782</v>
      </c>
      <c r="K59" s="283"/>
    </row>
    <row r="60" spans="1:11" ht="15">
      <c r="A60" s="67"/>
      <c r="B60" s="450" t="s">
        <v>326</v>
      </c>
      <c r="C60" s="707">
        <v>31</v>
      </c>
      <c r="D60" s="624">
        <v>30</v>
      </c>
      <c r="E60" s="625">
        <v>3.3333333333333437</v>
      </c>
      <c r="F60" s="227">
        <v>32</v>
      </c>
      <c r="G60" s="625">
        <v>-3.125</v>
      </c>
      <c r="H60" s="740">
        <v>63</v>
      </c>
      <c r="I60" s="625">
        <v>56</v>
      </c>
      <c r="J60" s="625">
        <v>12.5</v>
      </c>
      <c r="K60" s="283"/>
    </row>
    <row r="61" spans="1:11" ht="19.5" customHeight="1" thickBot="1">
      <c r="A61" s="67"/>
      <c r="B61" s="457"/>
      <c r="C61" s="709">
        <v>1052</v>
      </c>
      <c r="D61" s="710">
        <v>1004</v>
      </c>
      <c r="E61" s="711">
        <v>4.7808764940239</v>
      </c>
      <c r="F61" s="710">
        <v>1395</v>
      </c>
      <c r="G61" s="712">
        <v>-24.587813620071685</v>
      </c>
      <c r="H61" s="709">
        <v>2447</v>
      </c>
      <c r="I61" s="710">
        <v>2531</v>
      </c>
      <c r="J61" s="712">
        <v>-3.3188463058079765</v>
      </c>
      <c r="K61" s="283"/>
    </row>
    <row r="62" spans="1:7" ht="15.75" thickTop="1">
      <c r="A62" s="67"/>
      <c r="B62" s="578" t="s">
        <v>247</v>
      </c>
      <c r="C62" s="418"/>
      <c r="D62" s="377"/>
      <c r="E62" s="150"/>
      <c r="F62" s="378"/>
      <c r="G62" s="150"/>
    </row>
    <row r="63" spans="1:7" ht="15">
      <c r="A63" s="67"/>
      <c r="B63" s="5" t="s">
        <v>423</v>
      </c>
      <c r="C63" s="418"/>
      <c r="D63" s="377"/>
      <c r="E63" s="150"/>
      <c r="F63" s="378"/>
      <c r="G63" s="150"/>
    </row>
    <row r="64" spans="1:7" ht="15">
      <c r="A64" s="67"/>
      <c r="B64" s="67"/>
      <c r="C64" s="418"/>
      <c r="D64" s="377"/>
      <c r="E64" s="150"/>
      <c r="F64" s="378"/>
      <c r="G64" s="150"/>
    </row>
    <row r="65" spans="1:7" ht="15">
      <c r="A65" s="67"/>
      <c r="B65" s="67"/>
      <c r="C65" s="418"/>
      <c r="D65" s="377"/>
      <c r="E65" s="150"/>
      <c r="F65" s="378"/>
      <c r="G65" s="150"/>
    </row>
    <row r="66" spans="1:7" ht="15">
      <c r="A66" s="67"/>
      <c r="B66" s="67"/>
      <c r="C66" s="418"/>
      <c r="D66" s="377"/>
      <c r="E66" s="150"/>
      <c r="F66" s="378"/>
      <c r="G66" s="150"/>
    </row>
    <row r="67" spans="3:7" ht="12.75">
      <c r="C67" s="419"/>
      <c r="D67" s="380"/>
      <c r="E67" s="170"/>
      <c r="F67" s="381"/>
      <c r="G67" s="170"/>
    </row>
    <row r="68" spans="3:7" ht="12.75">
      <c r="C68" s="419"/>
      <c r="D68" s="380"/>
      <c r="E68" s="170"/>
      <c r="F68" s="381"/>
      <c r="G68" s="170"/>
    </row>
    <row r="69" spans="3:7" ht="12.75">
      <c r="C69" s="419"/>
      <c r="D69" s="380"/>
      <c r="E69" s="170"/>
      <c r="F69" s="381"/>
      <c r="G69" s="170"/>
    </row>
    <row r="70" spans="3:7" ht="12.75">
      <c r="C70" s="419"/>
      <c r="D70" s="380"/>
      <c r="E70" s="170"/>
      <c r="F70" s="381"/>
      <c r="G70" s="170"/>
    </row>
    <row r="71" spans="3:7" ht="12.75">
      <c r="C71" s="419"/>
      <c r="D71" s="380"/>
      <c r="E71" s="170"/>
      <c r="F71" s="381"/>
      <c r="G71" s="170"/>
    </row>
    <row r="72" spans="3:7" ht="12.75">
      <c r="C72" s="419"/>
      <c r="D72" s="380"/>
      <c r="E72" s="170"/>
      <c r="F72" s="381"/>
      <c r="G72" s="170"/>
    </row>
    <row r="73" spans="3:7" ht="12.75">
      <c r="C73" s="419"/>
      <c r="D73" s="380"/>
      <c r="E73" s="170"/>
      <c r="F73" s="381"/>
      <c r="G73" s="170"/>
    </row>
    <row r="74" spans="3:7" ht="12.75">
      <c r="C74" s="419"/>
      <c r="D74" s="380"/>
      <c r="E74" s="170"/>
      <c r="F74" s="381"/>
      <c r="G74" s="170"/>
    </row>
    <row r="75" spans="3:7" ht="12.75">
      <c r="C75" s="419"/>
      <c r="D75" s="380"/>
      <c r="E75" s="170"/>
      <c r="F75" s="381"/>
      <c r="G75" s="170"/>
    </row>
    <row r="76" spans="3:7" ht="12.75">
      <c r="C76" s="419"/>
      <c r="D76" s="380"/>
      <c r="E76" s="170"/>
      <c r="F76" s="381"/>
      <c r="G76" s="170"/>
    </row>
    <row r="77" spans="3:7" ht="12.75">
      <c r="C77" s="419"/>
      <c r="D77" s="380"/>
      <c r="E77" s="170"/>
      <c r="F77" s="381"/>
      <c r="G77" s="170"/>
    </row>
    <row r="78" spans="3:7" ht="12.75">
      <c r="C78" s="423"/>
      <c r="D78" s="380"/>
      <c r="E78" s="170"/>
      <c r="F78" s="381"/>
      <c r="G78" s="170"/>
    </row>
    <row r="79" spans="3:7" ht="12.75">
      <c r="C79" s="423"/>
      <c r="D79" s="380"/>
      <c r="E79" s="170"/>
      <c r="F79" s="381"/>
      <c r="G79" s="170"/>
    </row>
    <row r="80" spans="3:7" ht="12.75">
      <c r="C80" s="423"/>
      <c r="D80" s="380"/>
      <c r="E80" s="170"/>
      <c r="F80" s="381"/>
      <c r="G80" s="170"/>
    </row>
    <row r="81" spans="3:7" ht="12.75">
      <c r="C81" s="423"/>
      <c r="D81" s="380"/>
      <c r="E81" s="170"/>
      <c r="F81" s="381"/>
      <c r="G81" s="170"/>
    </row>
    <row r="82" spans="3:7" ht="12.75">
      <c r="C82" s="423"/>
      <c r="D82" s="380"/>
      <c r="E82" s="170"/>
      <c r="F82" s="381"/>
      <c r="G82" s="170"/>
    </row>
    <row r="83" spans="3:7" ht="12.75">
      <c r="C83" s="423"/>
      <c r="D83" s="380"/>
      <c r="E83" s="170"/>
      <c r="F83" s="381"/>
      <c r="G83" s="170"/>
    </row>
    <row r="84" spans="3:7" ht="12.75">
      <c r="C84" s="423"/>
      <c r="D84" s="380"/>
      <c r="E84" s="170"/>
      <c r="F84" s="381"/>
      <c r="G84" s="170"/>
    </row>
    <row r="85" spans="3:7" ht="12.75">
      <c r="C85" s="423"/>
      <c r="D85" s="380"/>
      <c r="E85" s="170"/>
      <c r="F85" s="381"/>
      <c r="G85" s="170"/>
    </row>
    <row r="86" spans="3:7" ht="12.75">
      <c r="C86" s="420"/>
      <c r="D86" s="380"/>
      <c r="E86" s="170"/>
      <c r="F86" s="381"/>
      <c r="G86" s="170"/>
    </row>
    <row r="87" spans="3:7" ht="12.75">
      <c r="C87" s="420"/>
      <c r="D87" s="380"/>
      <c r="E87" s="170"/>
      <c r="F87" s="381"/>
      <c r="G87" s="170"/>
    </row>
    <row r="88" spans="3:7" ht="12.75">
      <c r="C88" s="420"/>
      <c r="D88" s="380"/>
      <c r="E88" s="170"/>
      <c r="F88" s="381"/>
      <c r="G88" s="170"/>
    </row>
    <row r="89" spans="3:7" ht="12.75">
      <c r="C89" s="420"/>
      <c r="D89" s="380"/>
      <c r="E89" s="170"/>
      <c r="F89" s="381"/>
      <c r="G89" s="170"/>
    </row>
    <row r="90" spans="3:7" ht="12.75">
      <c r="C90" s="420"/>
      <c r="D90" s="380"/>
      <c r="E90" s="170"/>
      <c r="F90" s="381"/>
      <c r="G90" s="170"/>
    </row>
    <row r="91" spans="3:7" ht="12.75">
      <c r="C91" s="420"/>
      <c r="D91" s="380"/>
      <c r="E91" s="170"/>
      <c r="F91" s="381"/>
      <c r="G91" s="170"/>
    </row>
    <row r="92" spans="3:7" ht="12.75">
      <c r="C92" s="420"/>
      <c r="D92" s="380"/>
      <c r="E92" s="170"/>
      <c r="F92" s="381"/>
      <c r="G92" s="170"/>
    </row>
    <row r="93" spans="3:7" ht="12.75">
      <c r="C93" s="420"/>
      <c r="D93" s="380"/>
      <c r="E93" s="170"/>
      <c r="F93" s="381"/>
      <c r="G93" s="170"/>
    </row>
    <row r="94" spans="3:7" ht="12.75">
      <c r="C94" s="420"/>
      <c r="D94" s="380"/>
      <c r="E94" s="170"/>
      <c r="F94" s="381"/>
      <c r="G94" s="170"/>
    </row>
    <row r="95" spans="3:7" ht="12.75">
      <c r="C95" s="420"/>
      <c r="D95" s="380"/>
      <c r="E95" s="170"/>
      <c r="F95" s="381"/>
      <c r="G95" s="170"/>
    </row>
    <row r="96" spans="3:7" ht="12.75">
      <c r="C96" s="420"/>
      <c r="D96" s="380"/>
      <c r="E96" s="170"/>
      <c r="F96" s="381"/>
      <c r="G96" s="170"/>
    </row>
    <row r="97" spans="3:7" ht="12.75">
      <c r="C97" s="420"/>
      <c r="D97" s="380"/>
      <c r="E97" s="170"/>
      <c r="F97" s="381"/>
      <c r="G97" s="170"/>
    </row>
    <row r="98" spans="3:7" ht="12.75">
      <c r="C98" s="420"/>
      <c r="D98" s="380"/>
      <c r="E98" s="170"/>
      <c r="F98" s="381"/>
      <c r="G98" s="170"/>
    </row>
    <row r="99" spans="3:7" ht="12.75">
      <c r="C99" s="420"/>
      <c r="D99" s="380"/>
      <c r="E99" s="170"/>
      <c r="F99" s="381"/>
      <c r="G99" s="170"/>
    </row>
    <row r="100" spans="3:7" ht="12.75">
      <c r="C100" s="420"/>
      <c r="D100" s="380"/>
      <c r="E100" s="170"/>
      <c r="F100" s="381"/>
      <c r="G100" s="170"/>
    </row>
    <row r="101" spans="3:7" ht="12.75">
      <c r="C101" s="420"/>
      <c r="D101" s="380"/>
      <c r="E101" s="170"/>
      <c r="F101" s="381"/>
      <c r="G101" s="170"/>
    </row>
    <row r="102" spans="3:7" ht="12.75">
      <c r="C102" s="424"/>
      <c r="D102" s="529"/>
      <c r="E102" s="170"/>
      <c r="F102" s="212"/>
      <c r="G102" s="170"/>
    </row>
    <row r="103" spans="3:7" ht="12.75">
      <c r="C103" s="424"/>
      <c r="D103" s="529"/>
      <c r="E103" s="170"/>
      <c r="F103" s="212"/>
      <c r="G103" s="170"/>
    </row>
    <row r="104" spans="3:7" ht="12.75">
      <c r="C104" s="424"/>
      <c r="D104" s="529"/>
      <c r="E104" s="170"/>
      <c r="F104" s="212"/>
      <c r="G104" s="170"/>
    </row>
    <row r="105" spans="3:7" ht="12.75">
      <c r="C105" s="424"/>
      <c r="D105" s="529"/>
      <c r="E105" s="170"/>
      <c r="F105" s="212"/>
      <c r="G105" s="170"/>
    </row>
    <row r="106" spans="3:7" ht="12.75">
      <c r="C106" s="424"/>
      <c r="D106" s="529"/>
      <c r="E106" s="170"/>
      <c r="F106" s="212"/>
      <c r="G106" s="170"/>
    </row>
    <row r="107" spans="3:7" ht="12.75">
      <c r="C107" s="424"/>
      <c r="D107" s="529"/>
      <c r="E107" s="170"/>
      <c r="F107" s="212"/>
      <c r="G107" s="170"/>
    </row>
    <row r="108" spans="3:7" ht="12.75">
      <c r="C108" s="424"/>
      <c r="D108" s="529"/>
      <c r="E108" s="170"/>
      <c r="F108" s="212"/>
      <c r="G108" s="170"/>
    </row>
    <row r="109" spans="3:7" ht="12.75">
      <c r="C109" s="424"/>
      <c r="D109" s="529"/>
      <c r="E109" s="170"/>
      <c r="F109" s="212"/>
      <c r="G109" s="170"/>
    </row>
    <row r="110" spans="3:7" ht="12.75">
      <c r="C110" s="424"/>
      <c r="D110" s="529"/>
      <c r="E110" s="170"/>
      <c r="F110" s="212"/>
      <c r="G110" s="170"/>
    </row>
    <row r="111" spans="3:7" ht="12.75">
      <c r="C111" s="424"/>
      <c r="D111" s="529"/>
      <c r="E111" s="170"/>
      <c r="F111" s="212"/>
      <c r="G111" s="170"/>
    </row>
    <row r="112" spans="3:7" ht="12.75">
      <c r="C112" s="424"/>
      <c r="D112" s="529"/>
      <c r="E112" s="170"/>
      <c r="F112" s="212"/>
      <c r="G112" s="170"/>
    </row>
    <row r="113" spans="3:7" ht="12.75">
      <c r="C113" s="424"/>
      <c r="D113" s="529"/>
      <c r="E113" s="170"/>
      <c r="F113" s="212"/>
      <c r="G113" s="170"/>
    </row>
    <row r="114" spans="3:7" ht="12.75">
      <c r="C114" s="424"/>
      <c r="D114" s="529"/>
      <c r="E114" s="170"/>
      <c r="F114" s="212"/>
      <c r="G114" s="170"/>
    </row>
    <row r="115" spans="3:7" ht="12.75">
      <c r="C115" s="424"/>
      <c r="D115" s="529"/>
      <c r="E115" s="170"/>
      <c r="F115" s="212"/>
      <c r="G115" s="170"/>
    </row>
    <row r="116" spans="3:7" ht="12.75">
      <c r="C116" s="424"/>
      <c r="D116" s="529"/>
      <c r="E116" s="170"/>
      <c r="F116" s="212"/>
      <c r="G116" s="170"/>
    </row>
    <row r="117" spans="3:7" ht="12.75">
      <c r="C117" s="424"/>
      <c r="D117" s="529"/>
      <c r="E117" s="170"/>
      <c r="F117" s="212"/>
      <c r="G117" s="170"/>
    </row>
    <row r="118" spans="3:7" ht="12.75">
      <c r="C118" s="424"/>
      <c r="D118" s="529"/>
      <c r="E118" s="170"/>
      <c r="F118" s="212"/>
      <c r="G118" s="170"/>
    </row>
    <row r="119" spans="3:7" ht="12.75">
      <c r="C119" s="424"/>
      <c r="D119" s="529"/>
      <c r="E119" s="170"/>
      <c r="F119" s="212"/>
      <c r="G119" s="170"/>
    </row>
    <row r="120" spans="3:7" ht="12.75">
      <c r="C120" s="424"/>
      <c r="D120" s="529"/>
      <c r="E120" s="170"/>
      <c r="F120" s="212"/>
      <c r="G120" s="170"/>
    </row>
    <row r="121" spans="3:7" ht="12.75">
      <c r="C121" s="424"/>
      <c r="D121" s="529"/>
      <c r="E121" s="170"/>
      <c r="F121" s="212"/>
      <c r="G121" s="170"/>
    </row>
    <row r="122" spans="3:7" ht="12.75">
      <c r="C122" s="424"/>
      <c r="D122" s="529"/>
      <c r="E122" s="170"/>
      <c r="F122" s="212"/>
      <c r="G122" s="170"/>
    </row>
    <row r="123" spans="3:7" ht="12.75">
      <c r="C123" s="424"/>
      <c r="D123" s="529"/>
      <c r="E123" s="170"/>
      <c r="F123" s="212"/>
      <c r="G123" s="170"/>
    </row>
    <row r="124" spans="3:7" ht="12.75">
      <c r="C124" s="424"/>
      <c r="D124" s="529"/>
      <c r="E124" s="170"/>
      <c r="F124" s="212"/>
      <c r="G124" s="170"/>
    </row>
    <row r="125" spans="3:7" ht="12.75">
      <c r="C125" s="424"/>
      <c r="D125" s="529"/>
      <c r="E125" s="170"/>
      <c r="F125" s="212"/>
      <c r="G125" s="170"/>
    </row>
    <row r="126" spans="3:7" ht="12.75">
      <c r="C126" s="424"/>
      <c r="D126" s="529"/>
      <c r="E126" s="170"/>
      <c r="F126" s="212"/>
      <c r="G126" s="170"/>
    </row>
    <row r="127" spans="3:7" ht="12.75">
      <c r="C127" s="424"/>
      <c r="D127" s="529"/>
      <c r="E127" s="170"/>
      <c r="F127" s="212"/>
      <c r="G127" s="170"/>
    </row>
    <row r="128" spans="3:7" ht="12.75">
      <c r="C128" s="424"/>
      <c r="D128" s="529"/>
      <c r="E128" s="170"/>
      <c r="F128" s="212"/>
      <c r="G128" s="170"/>
    </row>
    <row r="129" spans="3:7" ht="12.75">
      <c r="C129" s="424"/>
      <c r="D129" s="529"/>
      <c r="E129" s="170"/>
      <c r="F129" s="212"/>
      <c r="G129" s="170"/>
    </row>
    <row r="130" spans="3:7" ht="12.75">
      <c r="C130" s="424"/>
      <c r="D130" s="529"/>
      <c r="E130" s="170"/>
      <c r="F130" s="212"/>
      <c r="G130" s="170"/>
    </row>
    <row r="131" spans="3:7" ht="12.75">
      <c r="C131" s="424"/>
      <c r="D131" s="529"/>
      <c r="E131" s="170"/>
      <c r="F131" s="212"/>
      <c r="G131" s="170"/>
    </row>
    <row r="132" spans="3:7" ht="12.75">
      <c r="C132" s="424"/>
      <c r="D132" s="529"/>
      <c r="E132" s="170"/>
      <c r="F132" s="212"/>
      <c r="G132" s="170"/>
    </row>
    <row r="133" spans="3:7" ht="12.75">
      <c r="C133" s="424"/>
      <c r="D133" s="529"/>
      <c r="E133" s="170"/>
      <c r="F133" s="212"/>
      <c r="G133" s="170"/>
    </row>
    <row r="134" spans="3:7" ht="12.75">
      <c r="C134" s="424"/>
      <c r="D134" s="529"/>
      <c r="E134" s="170"/>
      <c r="F134" s="212"/>
      <c r="G134" s="170"/>
    </row>
    <row r="135" spans="3:7" ht="12.75">
      <c r="C135" s="424"/>
      <c r="D135" s="529"/>
      <c r="E135" s="170"/>
      <c r="F135" s="212"/>
      <c r="G135" s="170"/>
    </row>
    <row r="136" spans="3:7" ht="12.75">
      <c r="C136" s="424"/>
      <c r="D136" s="529"/>
      <c r="E136" s="170"/>
      <c r="F136" s="212"/>
      <c r="G136" s="170"/>
    </row>
    <row r="137" spans="3:7" ht="12.75">
      <c r="C137" s="424"/>
      <c r="D137" s="529"/>
      <c r="E137" s="170"/>
      <c r="F137" s="212"/>
      <c r="G137" s="170"/>
    </row>
    <row r="138" spans="3:7" ht="12.75">
      <c r="C138" s="424"/>
      <c r="D138" s="529"/>
      <c r="E138" s="170"/>
      <c r="F138" s="212"/>
      <c r="G138" s="170"/>
    </row>
    <row r="139" spans="3:7" ht="12.75">
      <c r="C139" s="424"/>
      <c r="D139" s="529"/>
      <c r="E139" s="170"/>
      <c r="F139" s="212"/>
      <c r="G139" s="170"/>
    </row>
    <row r="140" spans="3:7" ht="12.75">
      <c r="C140" s="424"/>
      <c r="D140" s="529"/>
      <c r="E140" s="170"/>
      <c r="F140" s="212"/>
      <c r="G140" s="170"/>
    </row>
    <row r="141" spans="3:7" ht="12.75">
      <c r="C141" s="424"/>
      <c r="D141" s="529"/>
      <c r="E141" s="170"/>
      <c r="F141" s="212"/>
      <c r="G141" s="170"/>
    </row>
    <row r="142" spans="3:7" ht="12.75">
      <c r="C142" s="424"/>
      <c r="D142" s="529"/>
      <c r="E142" s="170"/>
      <c r="F142" s="212"/>
      <c r="G142" s="170"/>
    </row>
    <row r="143" spans="3:7" ht="12.75">
      <c r="C143" s="424"/>
      <c r="D143" s="529"/>
      <c r="E143" s="170"/>
      <c r="F143" s="212"/>
      <c r="G143" s="170"/>
    </row>
    <row r="144" spans="3:7" ht="12.75">
      <c r="C144" s="424"/>
      <c r="D144" s="529"/>
      <c r="E144" s="170"/>
      <c r="F144" s="212"/>
      <c r="G144" s="170"/>
    </row>
    <row r="145" spans="3:7" ht="12.75">
      <c r="C145" s="424"/>
      <c r="D145" s="529"/>
      <c r="E145" s="170"/>
      <c r="F145" s="212"/>
      <c r="G145" s="170"/>
    </row>
    <row r="146" spans="3:7" ht="12.75">
      <c r="C146" s="424"/>
      <c r="D146" s="529"/>
      <c r="E146" s="170"/>
      <c r="F146" s="212"/>
      <c r="G146" s="170"/>
    </row>
    <row r="147" spans="3:7" ht="12.75">
      <c r="C147" s="424"/>
      <c r="D147" s="529"/>
      <c r="E147" s="170"/>
      <c r="F147" s="212"/>
      <c r="G147" s="170"/>
    </row>
    <row r="148" spans="3:7" ht="12.75">
      <c r="C148" s="424"/>
      <c r="D148" s="529"/>
      <c r="E148" s="170"/>
      <c r="F148" s="212"/>
      <c r="G148" s="170"/>
    </row>
    <row r="149" spans="3:7" ht="12.75">
      <c r="C149" s="424"/>
      <c r="D149" s="529"/>
      <c r="E149" s="170"/>
      <c r="F149" s="212"/>
      <c r="G149" s="170"/>
    </row>
    <row r="150" spans="3:7" ht="12.75">
      <c r="C150" s="424"/>
      <c r="D150" s="529"/>
      <c r="E150" s="170"/>
      <c r="F150" s="212"/>
      <c r="G150" s="170"/>
    </row>
    <row r="151" spans="3:7" ht="12.75">
      <c r="C151" s="424"/>
      <c r="D151" s="529"/>
      <c r="E151" s="170"/>
      <c r="F151" s="212"/>
      <c r="G151" s="170"/>
    </row>
    <row r="152" spans="3:7" ht="12.75">
      <c r="C152" s="424"/>
      <c r="D152" s="529"/>
      <c r="E152" s="170"/>
      <c r="F152" s="212"/>
      <c r="G152" s="170"/>
    </row>
    <row r="153" spans="3:7" ht="12.75">
      <c r="C153" s="425"/>
      <c r="D153" s="529"/>
      <c r="E153" s="170"/>
      <c r="F153" s="344"/>
      <c r="G153" s="170"/>
    </row>
    <row r="154" spans="3:7" ht="12.75">
      <c r="C154" s="425"/>
      <c r="D154" s="529"/>
      <c r="E154" s="170"/>
      <c r="F154" s="344"/>
      <c r="G154" s="170"/>
    </row>
    <row r="155" spans="3:7" ht="12.75">
      <c r="C155" s="425"/>
      <c r="D155" s="529"/>
      <c r="E155" s="170"/>
      <c r="F155" s="344"/>
      <c r="G155" s="170"/>
    </row>
    <row r="156" spans="3:7" ht="12.75">
      <c r="C156" s="425"/>
      <c r="D156" s="529"/>
      <c r="E156" s="170"/>
      <c r="F156" s="344"/>
      <c r="G156" s="170"/>
    </row>
    <row r="157" spans="3:7" ht="12.75">
      <c r="C157" s="425"/>
      <c r="D157" s="529"/>
      <c r="E157" s="170"/>
      <c r="F157" s="344"/>
      <c r="G157" s="170"/>
    </row>
    <row r="158" spans="3:7" ht="12.75">
      <c r="C158" s="425"/>
      <c r="D158" s="529"/>
      <c r="E158" s="170"/>
      <c r="F158" s="344"/>
      <c r="G158" s="170"/>
    </row>
    <row r="159" spans="3:7" ht="12.75">
      <c r="C159" s="425"/>
      <c r="D159" s="529"/>
      <c r="E159" s="170"/>
      <c r="F159" s="344"/>
      <c r="G159" s="170"/>
    </row>
    <row r="160" spans="3:7" ht="12.75">
      <c r="C160" s="425"/>
      <c r="D160" s="529"/>
      <c r="E160" s="170"/>
      <c r="F160" s="344"/>
      <c r="G160" s="170"/>
    </row>
    <row r="161" spans="3:7" ht="12.75">
      <c r="C161" s="425"/>
      <c r="D161" s="529"/>
      <c r="E161" s="170"/>
      <c r="F161" s="344"/>
      <c r="G161" s="170"/>
    </row>
    <row r="162" spans="3:7" ht="12.75">
      <c r="C162" s="425"/>
      <c r="D162" s="529"/>
      <c r="E162" s="170"/>
      <c r="F162" s="344"/>
      <c r="G162" s="170"/>
    </row>
    <row r="163" spans="3:7" ht="12.75">
      <c r="C163" s="425"/>
      <c r="D163" s="529"/>
      <c r="E163" s="170"/>
      <c r="F163" s="154"/>
      <c r="G163" s="170"/>
    </row>
    <row r="164" spans="3:7" ht="12.75">
      <c r="C164" s="425"/>
      <c r="D164" s="529"/>
      <c r="E164" s="170"/>
      <c r="F164" s="154"/>
      <c r="G164" s="170"/>
    </row>
    <row r="165" spans="3:7" ht="12.75">
      <c r="C165" s="425"/>
      <c r="D165" s="529"/>
      <c r="E165" s="170"/>
      <c r="F165" s="154"/>
      <c r="G165" s="170"/>
    </row>
    <row r="166" spans="3:7" ht="12.75">
      <c r="C166" s="425"/>
      <c r="D166" s="529"/>
      <c r="E166" s="170"/>
      <c r="F166" s="154"/>
      <c r="G166" s="170"/>
    </row>
  </sheetData>
  <sheetProtection/>
  <mergeCells count="11">
    <mergeCell ref="A2:C2"/>
    <mergeCell ref="C4:C5"/>
    <mergeCell ref="D4:D5"/>
    <mergeCell ref="F4:F5"/>
    <mergeCell ref="H4:H5"/>
    <mergeCell ref="I4:I5"/>
    <mergeCell ref="H34:H35"/>
    <mergeCell ref="I34:I35"/>
    <mergeCell ref="C34:C35"/>
    <mergeCell ref="D34:D35"/>
    <mergeCell ref="F34:F35"/>
  </mergeCells>
  <hyperlinks>
    <hyperlink ref="A2" location="Index!A1" display="Back to Index"/>
  </hyperlink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0"/>
  <sheetViews>
    <sheetView zoomScale="80" zoomScaleNormal="80" zoomScalePageLayoutView="0" workbookViewId="0" topLeftCell="A1">
      <pane xSplit="3" ySplit="7" topLeftCell="D47" activePane="bottomRight" state="frozen"/>
      <selection pane="topLeft" activeCell="J52" sqref="J52"/>
      <selection pane="topRight" activeCell="J52" sqref="J52"/>
      <selection pane="bottomLeft" activeCell="J52" sqref="J52"/>
      <selection pane="bottomRight" activeCell="L20" sqref="L20"/>
    </sheetView>
  </sheetViews>
  <sheetFormatPr defaultColWidth="9.140625" defaultRowHeight="12.75"/>
  <cols>
    <col min="1" max="1" width="2.28125" style="0" customWidth="1"/>
    <col min="2" max="2" width="46.140625" style="0" customWidth="1"/>
    <col min="3" max="3" width="1.28515625" style="0" customWidth="1"/>
    <col min="4" max="6" width="13.00390625" style="283" bestFit="1" customWidth="1"/>
    <col min="7" max="7" width="13.00390625" style="0" customWidth="1"/>
    <col min="8" max="8" width="4.28125" style="0" customWidth="1"/>
    <col min="9" max="9" width="12.8515625" style="283" customWidth="1"/>
    <col min="10" max="11" width="10.8515625" style="283" customWidth="1"/>
    <col min="12" max="12" width="12.00390625" style="0" customWidth="1"/>
  </cols>
  <sheetData>
    <row r="1" spans="1:14" s="39" customFormat="1" ht="20.25">
      <c r="A1" s="328" t="s">
        <v>291</v>
      </c>
      <c r="B1" s="318"/>
      <c r="C1" s="318"/>
      <c r="D1" s="318"/>
      <c r="E1" s="318"/>
      <c r="F1" s="318"/>
      <c r="G1" s="318"/>
      <c r="H1" s="207"/>
      <c r="I1" s="207"/>
      <c r="J1" s="207"/>
      <c r="K1" s="207"/>
      <c r="L1" s="207"/>
      <c r="M1" s="207"/>
      <c r="N1" s="40"/>
    </row>
    <row r="2" spans="1:14" s="41" customFormat="1" ht="15">
      <c r="A2" s="761" t="s">
        <v>58</v>
      </c>
      <c r="B2" s="761"/>
      <c r="C2" s="761"/>
      <c r="D2" s="319"/>
      <c r="E2" s="319"/>
      <c r="F2" s="319"/>
      <c r="G2" s="319"/>
      <c r="H2" s="174"/>
      <c r="I2" s="174"/>
      <c r="J2" s="174"/>
      <c r="K2" s="174"/>
      <c r="L2" s="174"/>
      <c r="M2" s="174"/>
      <c r="N2" s="42"/>
    </row>
    <row r="3" spans="1:13" ht="15" thickBo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283"/>
    </row>
    <row r="4" spans="1:22" ht="15.75" customHeight="1" thickTop="1">
      <c r="A4" s="90"/>
      <c r="B4" s="320"/>
      <c r="C4" s="321"/>
      <c r="D4" s="334"/>
      <c r="E4" s="334"/>
      <c r="F4" s="334" t="s">
        <v>327</v>
      </c>
      <c r="G4" s="334"/>
      <c r="H4" s="316"/>
      <c r="I4" s="334"/>
      <c r="J4" s="334"/>
      <c r="K4" s="460" t="s">
        <v>347</v>
      </c>
      <c r="L4" s="335"/>
      <c r="M4" s="67"/>
      <c r="N4" s="58"/>
      <c r="O4" s="58"/>
      <c r="P4" s="58"/>
      <c r="Q4" s="58"/>
      <c r="R4" s="58"/>
      <c r="S4" s="58"/>
      <c r="T4" s="58"/>
      <c r="U4" s="58"/>
      <c r="V4" s="58"/>
    </row>
    <row r="5" spans="1:22" s="92" customFormat="1" ht="15">
      <c r="A5" s="91"/>
      <c r="B5" s="244"/>
      <c r="C5" s="143"/>
      <c r="D5" s="322">
        <v>42916</v>
      </c>
      <c r="E5" s="322">
        <v>42825</v>
      </c>
      <c r="F5" s="322">
        <v>42735</v>
      </c>
      <c r="G5" s="336">
        <v>42551</v>
      </c>
      <c r="H5" s="336"/>
      <c r="I5" s="322">
        <v>42916</v>
      </c>
      <c r="J5" s="322">
        <v>42825</v>
      </c>
      <c r="K5" s="322">
        <v>42735</v>
      </c>
      <c r="L5" s="336">
        <v>42551</v>
      </c>
      <c r="M5" s="91"/>
      <c r="N5" s="138"/>
      <c r="O5" s="138"/>
      <c r="P5" s="138"/>
      <c r="Q5" s="138"/>
      <c r="R5" s="138"/>
      <c r="S5" s="138"/>
      <c r="T5" s="138"/>
      <c r="U5" s="138"/>
      <c r="V5" s="138"/>
    </row>
    <row r="6" spans="1:22" s="94" customFormat="1" ht="21.75" customHeight="1" thickBot="1">
      <c r="A6" s="93"/>
      <c r="B6" s="323" t="s">
        <v>173</v>
      </c>
      <c r="C6" s="324"/>
      <c r="D6" s="115">
        <v>2017</v>
      </c>
      <c r="E6" s="115">
        <v>2017</v>
      </c>
      <c r="F6" s="115">
        <v>2016</v>
      </c>
      <c r="G6" s="115">
        <v>2016</v>
      </c>
      <c r="H6" s="115"/>
      <c r="I6" s="115">
        <v>2017</v>
      </c>
      <c r="J6" s="115">
        <v>2017</v>
      </c>
      <c r="K6" s="115">
        <v>2016</v>
      </c>
      <c r="L6" s="115">
        <v>2016</v>
      </c>
      <c r="M6" s="93"/>
      <c r="N6" s="139"/>
      <c r="O6" s="139"/>
      <c r="P6" s="139"/>
      <c r="Q6" s="139"/>
      <c r="R6" s="139"/>
      <c r="S6" s="139"/>
      <c r="T6" s="139"/>
      <c r="U6" s="139"/>
      <c r="V6" s="139"/>
    </row>
    <row r="7" spans="1:22" ht="15.75" thickTop="1">
      <c r="A7" s="90"/>
      <c r="B7" s="130"/>
      <c r="C7" s="197"/>
      <c r="D7" s="197"/>
      <c r="E7" s="197"/>
      <c r="F7" s="197"/>
      <c r="G7" s="197"/>
      <c r="H7" s="114"/>
      <c r="I7" s="533"/>
      <c r="J7" s="533"/>
      <c r="K7" s="114"/>
      <c r="L7" s="114"/>
      <c r="M7" s="67"/>
      <c r="N7" s="58"/>
      <c r="O7" s="58"/>
      <c r="P7" s="58"/>
      <c r="Q7" s="58"/>
      <c r="R7" s="58"/>
      <c r="S7" s="58"/>
      <c r="T7" s="58"/>
      <c r="U7" s="58"/>
      <c r="V7" s="58"/>
    </row>
    <row r="8" spans="1:22" ht="15">
      <c r="A8" s="90"/>
      <c r="B8" s="130" t="s">
        <v>328</v>
      </c>
      <c r="C8" s="197"/>
      <c r="D8" s="197"/>
      <c r="E8" s="197"/>
      <c r="F8" s="532"/>
      <c r="G8" s="197"/>
      <c r="H8" s="114"/>
      <c r="I8" s="533"/>
      <c r="J8" s="533"/>
      <c r="K8" s="114"/>
      <c r="L8" s="114"/>
      <c r="M8" s="67"/>
      <c r="N8" s="58"/>
      <c r="O8" s="58"/>
      <c r="P8" s="58"/>
      <c r="Q8" s="58"/>
      <c r="R8" s="58"/>
      <c r="S8" s="58"/>
      <c r="T8" s="58"/>
      <c r="U8" s="58"/>
      <c r="V8" s="58"/>
    </row>
    <row r="9" spans="1:22" ht="15">
      <c r="A9" s="90"/>
      <c r="B9" s="325" t="s">
        <v>190</v>
      </c>
      <c r="C9" s="197"/>
      <c r="D9" s="219">
        <v>26942</v>
      </c>
      <c r="E9" s="194">
        <v>30943</v>
      </c>
      <c r="F9" s="194">
        <v>26840</v>
      </c>
      <c r="G9" s="169">
        <v>14438</v>
      </c>
      <c r="H9" s="194"/>
      <c r="I9" s="194"/>
      <c r="J9" s="553"/>
      <c r="K9" s="194"/>
      <c r="L9" s="194"/>
      <c r="M9" s="67"/>
      <c r="N9" s="58"/>
      <c r="O9" s="58"/>
      <c r="P9" s="58"/>
      <c r="Q9" s="58"/>
      <c r="R9" s="58"/>
      <c r="S9" s="58"/>
      <c r="T9" s="58"/>
      <c r="U9" s="58"/>
      <c r="V9" s="58"/>
    </row>
    <row r="10" spans="1:22" ht="15">
      <c r="A10" s="90"/>
      <c r="B10" s="244" t="s">
        <v>252</v>
      </c>
      <c r="C10" s="244"/>
      <c r="D10" s="219">
        <v>40244</v>
      </c>
      <c r="E10" s="194">
        <v>39583</v>
      </c>
      <c r="F10" s="194">
        <v>33401</v>
      </c>
      <c r="G10" s="169">
        <v>36550</v>
      </c>
      <c r="H10" s="194"/>
      <c r="I10" s="169"/>
      <c r="J10" s="554"/>
      <c r="K10" s="169"/>
      <c r="L10" s="194"/>
      <c r="M10" s="67"/>
      <c r="N10" s="58"/>
      <c r="O10" s="58"/>
      <c r="P10" s="58"/>
      <c r="Q10" s="58"/>
      <c r="R10" s="58"/>
      <c r="S10" s="58"/>
      <c r="T10" s="58"/>
      <c r="U10" s="58"/>
      <c r="V10" s="58"/>
    </row>
    <row r="11" spans="1:22" ht="15">
      <c r="A11" s="90"/>
      <c r="B11" s="244" t="s">
        <v>191</v>
      </c>
      <c r="C11" s="197"/>
      <c r="D11" s="219">
        <v>30180</v>
      </c>
      <c r="E11" s="194">
        <v>27378</v>
      </c>
      <c r="F11" s="194">
        <v>30018</v>
      </c>
      <c r="G11" s="169">
        <v>29048</v>
      </c>
      <c r="H11" s="194"/>
      <c r="I11" s="480">
        <v>12</v>
      </c>
      <c r="J11" s="169">
        <v>17</v>
      </c>
      <c r="K11" s="169">
        <v>18</v>
      </c>
      <c r="L11" s="194">
        <v>16</v>
      </c>
      <c r="M11" s="67"/>
      <c r="N11" s="58"/>
      <c r="O11" s="58"/>
      <c r="P11" s="58"/>
      <c r="Q11" s="58"/>
      <c r="R11" s="58"/>
      <c r="S11" s="58"/>
      <c r="T11" s="58"/>
      <c r="U11" s="58"/>
      <c r="V11" s="58"/>
    </row>
    <row r="12" spans="1:22" ht="15">
      <c r="A12" s="90"/>
      <c r="B12" s="244" t="s">
        <v>253</v>
      </c>
      <c r="C12" s="197"/>
      <c r="D12" s="219">
        <v>17872</v>
      </c>
      <c r="E12" s="194">
        <v>19037</v>
      </c>
      <c r="F12" s="194">
        <v>25757</v>
      </c>
      <c r="G12" s="169">
        <v>22033</v>
      </c>
      <c r="H12" s="194"/>
      <c r="I12" s="480">
        <v>51</v>
      </c>
      <c r="J12" s="169">
        <v>28</v>
      </c>
      <c r="K12" s="169">
        <v>29</v>
      </c>
      <c r="L12" s="194">
        <v>80</v>
      </c>
      <c r="M12" s="67"/>
      <c r="N12" s="58"/>
      <c r="O12" s="58"/>
      <c r="P12" s="58"/>
      <c r="Q12" s="58"/>
      <c r="R12" s="58"/>
      <c r="S12" s="58"/>
      <c r="T12" s="58"/>
      <c r="U12" s="58"/>
      <c r="V12" s="58"/>
    </row>
    <row r="13" spans="1:22" ht="15">
      <c r="A13" s="90"/>
      <c r="B13" s="244" t="s">
        <v>259</v>
      </c>
      <c r="C13" s="197"/>
      <c r="D13" s="219">
        <v>49303</v>
      </c>
      <c r="E13" s="194">
        <v>47052</v>
      </c>
      <c r="F13" s="194">
        <v>45417</v>
      </c>
      <c r="G13" s="169">
        <v>44878</v>
      </c>
      <c r="H13" s="194"/>
      <c r="I13" s="480"/>
      <c r="J13" s="554"/>
      <c r="K13" s="169"/>
      <c r="L13" s="194"/>
      <c r="M13" s="67"/>
      <c r="N13" s="58"/>
      <c r="O13" s="58"/>
      <c r="P13" s="58"/>
      <c r="Q13" s="58"/>
      <c r="R13" s="58"/>
      <c r="S13" s="58"/>
      <c r="T13" s="58"/>
      <c r="U13" s="58"/>
      <c r="V13" s="58"/>
    </row>
    <row r="14" spans="1:22" ht="15">
      <c r="A14" s="90"/>
      <c r="B14" s="244" t="s">
        <v>192</v>
      </c>
      <c r="C14" s="495"/>
      <c r="D14" s="219">
        <v>302973</v>
      </c>
      <c r="E14" s="194">
        <v>298440</v>
      </c>
      <c r="F14" s="194">
        <v>301516</v>
      </c>
      <c r="G14" s="169">
        <v>284814</v>
      </c>
      <c r="H14" s="506"/>
      <c r="I14" s="480"/>
      <c r="J14" s="554"/>
      <c r="K14" s="169"/>
      <c r="L14" s="194"/>
      <c r="M14" s="67"/>
      <c r="N14" s="58"/>
      <c r="O14" s="58"/>
      <c r="P14" s="58"/>
      <c r="Q14" s="58"/>
      <c r="R14" s="58"/>
      <c r="S14" s="58"/>
      <c r="T14" s="58"/>
      <c r="U14" s="58"/>
      <c r="V14" s="58"/>
    </row>
    <row r="15" spans="1:22" ht="15">
      <c r="A15" s="90"/>
      <c r="B15" s="244" t="s">
        <v>194</v>
      </c>
      <c r="C15" s="495"/>
      <c r="D15" s="219">
        <v>12024</v>
      </c>
      <c r="E15" s="194">
        <v>10749</v>
      </c>
      <c r="F15" s="194">
        <v>11042</v>
      </c>
      <c r="G15" s="169">
        <v>11600</v>
      </c>
      <c r="H15" s="506"/>
      <c r="I15" s="480"/>
      <c r="J15" s="554"/>
      <c r="K15" s="169"/>
      <c r="L15" s="194"/>
      <c r="M15" s="166"/>
      <c r="N15" s="58"/>
      <c r="O15" s="58"/>
      <c r="P15" s="58"/>
      <c r="Q15" s="58"/>
      <c r="R15" s="58"/>
      <c r="S15" s="58"/>
      <c r="T15" s="58"/>
      <c r="U15" s="58"/>
      <c r="V15" s="58"/>
    </row>
    <row r="16" spans="1:22" ht="15">
      <c r="A16" s="90"/>
      <c r="B16" s="244" t="s">
        <v>315</v>
      </c>
      <c r="C16" s="197"/>
      <c r="D16" s="219">
        <v>874</v>
      </c>
      <c r="E16" s="194">
        <v>878</v>
      </c>
      <c r="F16" s="194">
        <v>890</v>
      </c>
      <c r="G16" s="169">
        <v>900</v>
      </c>
      <c r="H16" s="506"/>
      <c r="I16" s="480"/>
      <c r="J16" s="554"/>
      <c r="K16" s="169"/>
      <c r="L16" s="194"/>
      <c r="M16" s="166"/>
      <c r="N16" s="58"/>
      <c r="O16" s="58"/>
      <c r="P16" s="58"/>
      <c r="Q16" s="58"/>
      <c r="R16" s="58"/>
      <c r="S16" s="58"/>
      <c r="T16" s="58"/>
      <c r="U16" s="58"/>
      <c r="V16" s="58"/>
    </row>
    <row r="17" spans="1:22" ht="15">
      <c r="A17" s="90"/>
      <c r="B17" s="244" t="s">
        <v>254</v>
      </c>
      <c r="C17" s="197"/>
      <c r="D17" s="169">
        <v>0</v>
      </c>
      <c r="E17" s="169">
        <v>0</v>
      </c>
      <c r="F17" s="169">
        <v>0</v>
      </c>
      <c r="G17" s="169">
        <v>0</v>
      </c>
      <c r="H17" s="507"/>
      <c r="I17" s="480">
        <v>23685</v>
      </c>
      <c r="J17" s="169">
        <v>22409</v>
      </c>
      <c r="K17" s="169">
        <v>22285</v>
      </c>
      <c r="L17" s="555">
        <v>20963</v>
      </c>
      <c r="M17" s="166"/>
      <c r="N17" s="58"/>
      <c r="O17" s="58"/>
      <c r="P17" s="58"/>
      <c r="Q17" s="58"/>
      <c r="R17" s="58"/>
      <c r="S17" s="58"/>
      <c r="T17" s="58"/>
      <c r="U17" s="58"/>
      <c r="V17" s="58"/>
    </row>
    <row r="18" spans="1:22" ht="15">
      <c r="A18" s="90"/>
      <c r="B18" s="244" t="s">
        <v>193</v>
      </c>
      <c r="C18" s="197"/>
      <c r="D18" s="219">
        <v>1173</v>
      </c>
      <c r="E18" s="169">
        <v>1181</v>
      </c>
      <c r="F18" s="169">
        <v>1572</v>
      </c>
      <c r="G18" s="169">
        <v>1510</v>
      </c>
      <c r="H18" s="507"/>
      <c r="I18" s="480"/>
      <c r="J18" s="169"/>
      <c r="K18" s="169"/>
      <c r="L18" s="192"/>
      <c r="M18" s="166"/>
      <c r="N18" s="58"/>
      <c r="O18" s="58"/>
      <c r="P18" s="58"/>
      <c r="Q18" s="58"/>
      <c r="R18" s="58"/>
      <c r="S18" s="58"/>
      <c r="T18" s="58"/>
      <c r="U18" s="58"/>
      <c r="V18" s="58"/>
    </row>
    <row r="19" spans="1:22" ht="15">
      <c r="A19" s="90"/>
      <c r="B19" s="450" t="s">
        <v>283</v>
      </c>
      <c r="C19" s="461"/>
      <c r="D19" s="219">
        <v>5114</v>
      </c>
      <c r="E19" s="453">
        <v>5115</v>
      </c>
      <c r="F19" s="453">
        <v>5117</v>
      </c>
      <c r="G19" s="449">
        <v>5115</v>
      </c>
      <c r="H19" s="508"/>
      <c r="I19" s="561"/>
      <c r="J19" s="449"/>
      <c r="K19" s="449"/>
      <c r="L19" s="452"/>
      <c r="M19" s="166"/>
      <c r="N19" s="58"/>
      <c r="O19" s="58"/>
      <c r="P19" s="58"/>
      <c r="Q19" s="58"/>
      <c r="R19" s="58"/>
      <c r="S19" s="58"/>
      <c r="T19" s="58"/>
      <c r="U19" s="58"/>
      <c r="V19" s="58"/>
    </row>
    <row r="20" spans="1:22" ht="15.75" thickBot="1">
      <c r="A20" s="90"/>
      <c r="B20" s="323" t="s">
        <v>7</v>
      </c>
      <c r="C20" s="490"/>
      <c r="D20" s="560">
        <v>486699</v>
      </c>
      <c r="E20" s="206">
        <v>480356</v>
      </c>
      <c r="F20" s="206">
        <v>481570</v>
      </c>
      <c r="G20" s="206">
        <v>450886</v>
      </c>
      <c r="H20" s="509"/>
      <c r="I20" s="562">
        <v>23748</v>
      </c>
      <c r="J20" s="542">
        <v>22454</v>
      </c>
      <c r="K20" s="542">
        <v>22332</v>
      </c>
      <c r="L20" s="542">
        <v>21059</v>
      </c>
      <c r="M20" s="166"/>
      <c r="N20" s="58"/>
      <c r="O20" s="58"/>
      <c r="P20" s="58"/>
      <c r="Q20" s="58"/>
      <c r="R20" s="58"/>
      <c r="S20" s="58"/>
      <c r="T20" s="58"/>
      <c r="U20" s="58"/>
      <c r="V20" s="58"/>
    </row>
    <row r="21" spans="1:22" ht="15.75" thickTop="1">
      <c r="A21" s="90"/>
      <c r="B21" s="142"/>
      <c r="C21" s="129"/>
      <c r="D21" s="600"/>
      <c r="E21" s="703"/>
      <c r="F21" s="301"/>
      <c r="G21" s="301"/>
      <c r="H21" s="507"/>
      <c r="I21" s="480"/>
      <c r="J21" s="554"/>
      <c r="K21" s="169"/>
      <c r="L21" s="192"/>
      <c r="M21" s="166"/>
      <c r="N21" s="58"/>
      <c r="O21" s="58"/>
      <c r="P21" s="58"/>
      <c r="Q21" s="58"/>
      <c r="R21" s="58"/>
      <c r="S21" s="58"/>
      <c r="T21" s="58"/>
      <c r="U21" s="58"/>
      <c r="V21" s="58"/>
    </row>
    <row r="22" spans="1:22" ht="15">
      <c r="A22" s="90"/>
      <c r="B22" s="130" t="s">
        <v>330</v>
      </c>
      <c r="C22" s="197"/>
      <c r="D22" s="601"/>
      <c r="E22" s="532"/>
      <c r="F22" s="197"/>
      <c r="G22" s="197"/>
      <c r="H22" s="507"/>
      <c r="I22" s="480"/>
      <c r="J22" s="554"/>
      <c r="K22" s="169"/>
      <c r="L22" s="192"/>
      <c r="M22" s="166"/>
      <c r="N22" s="58"/>
      <c r="O22" s="58"/>
      <c r="P22" s="58"/>
      <c r="Q22" s="58"/>
      <c r="R22" s="58"/>
      <c r="S22" s="58"/>
      <c r="T22" s="58"/>
      <c r="U22" s="58"/>
      <c r="V22" s="58"/>
    </row>
    <row r="23" spans="1:22" ht="15">
      <c r="A23" s="90"/>
      <c r="B23" s="244" t="s">
        <v>201</v>
      </c>
      <c r="C23" s="197"/>
      <c r="D23" s="219">
        <v>22709</v>
      </c>
      <c r="E23" s="194">
        <v>19028</v>
      </c>
      <c r="F23" s="194">
        <v>15915</v>
      </c>
      <c r="G23" s="213">
        <v>17499</v>
      </c>
      <c r="H23" s="506"/>
      <c r="I23" s="480"/>
      <c r="J23" s="554"/>
      <c r="K23" s="169"/>
      <c r="L23" s="194"/>
      <c r="M23" s="166"/>
      <c r="N23" s="58"/>
      <c r="O23" s="58"/>
      <c r="P23" s="58"/>
      <c r="Q23" s="58"/>
      <c r="R23" s="58"/>
      <c r="S23" s="58"/>
      <c r="T23" s="58"/>
      <c r="U23" s="58"/>
      <c r="V23" s="58"/>
    </row>
    <row r="24" spans="1:22" ht="15">
      <c r="A24" s="90"/>
      <c r="B24" s="244" t="s">
        <v>260</v>
      </c>
      <c r="C24" s="197"/>
      <c r="D24" s="219">
        <v>342886</v>
      </c>
      <c r="E24" s="194">
        <v>342452</v>
      </c>
      <c r="F24" s="194">
        <v>347446</v>
      </c>
      <c r="G24" s="213">
        <v>310098</v>
      </c>
      <c r="H24" s="506"/>
      <c r="I24" s="480"/>
      <c r="J24" s="554"/>
      <c r="K24" s="169"/>
      <c r="L24" s="194"/>
      <c r="M24" s="166"/>
      <c r="N24" s="58"/>
      <c r="O24" s="58"/>
      <c r="P24" s="58"/>
      <c r="Q24" s="58"/>
      <c r="R24" s="58"/>
      <c r="S24" s="58"/>
      <c r="T24" s="58"/>
      <c r="U24" s="58"/>
      <c r="V24" s="58"/>
    </row>
    <row r="25" spans="1:22" ht="15">
      <c r="A25" s="90"/>
      <c r="B25" s="244" t="s">
        <v>253</v>
      </c>
      <c r="C25" s="197"/>
      <c r="D25" s="219">
        <v>16996</v>
      </c>
      <c r="E25" s="194">
        <v>18101</v>
      </c>
      <c r="F25" s="194">
        <v>24497</v>
      </c>
      <c r="G25" s="194">
        <v>21458</v>
      </c>
      <c r="H25" s="506"/>
      <c r="I25" s="480">
        <v>15</v>
      </c>
      <c r="J25" s="169">
        <v>28</v>
      </c>
      <c r="K25" s="169">
        <v>22</v>
      </c>
      <c r="L25" s="194">
        <v>6</v>
      </c>
      <c r="M25" s="166"/>
      <c r="N25" s="58"/>
      <c r="O25" s="58"/>
      <c r="P25" s="58"/>
      <c r="Q25" s="58"/>
      <c r="R25" s="58"/>
      <c r="S25" s="58"/>
      <c r="T25" s="58"/>
      <c r="U25" s="58"/>
      <c r="V25" s="58"/>
    </row>
    <row r="26" spans="1:22" ht="15">
      <c r="A26" s="90"/>
      <c r="B26" s="244" t="s">
        <v>195</v>
      </c>
      <c r="C26" s="495"/>
      <c r="D26" s="219">
        <v>18784</v>
      </c>
      <c r="E26" s="194">
        <v>18534</v>
      </c>
      <c r="F26" s="194">
        <v>15895</v>
      </c>
      <c r="G26" s="194">
        <v>18341</v>
      </c>
      <c r="H26" s="506"/>
      <c r="I26" s="480">
        <v>62</v>
      </c>
      <c r="J26" s="169">
        <v>46</v>
      </c>
      <c r="K26" s="169">
        <v>50</v>
      </c>
      <c r="L26" s="556">
        <v>46</v>
      </c>
      <c r="M26" s="166"/>
      <c r="N26" s="58"/>
      <c r="O26" s="58"/>
      <c r="P26" s="58"/>
      <c r="Q26" s="58"/>
      <c r="R26" s="58"/>
      <c r="S26" s="58"/>
      <c r="T26" s="58"/>
      <c r="U26" s="58"/>
      <c r="V26" s="58"/>
    </row>
    <row r="27" spans="1:22" ht="15">
      <c r="A27" s="90"/>
      <c r="B27" s="244" t="s">
        <v>255</v>
      </c>
      <c r="C27" s="197"/>
      <c r="D27" s="219">
        <v>34269</v>
      </c>
      <c r="E27" s="194">
        <v>31668</v>
      </c>
      <c r="F27" s="194">
        <v>27745</v>
      </c>
      <c r="G27" s="194">
        <v>34759</v>
      </c>
      <c r="H27" s="507"/>
      <c r="I27" s="480">
        <v>3512</v>
      </c>
      <c r="J27" s="169">
        <v>2502</v>
      </c>
      <c r="K27" s="169">
        <v>2400</v>
      </c>
      <c r="L27" s="169">
        <v>2410</v>
      </c>
      <c r="M27" s="166"/>
      <c r="N27" s="58"/>
      <c r="O27" s="58"/>
      <c r="P27" s="58"/>
      <c r="Q27" s="58"/>
      <c r="R27" s="58"/>
      <c r="S27" s="58"/>
      <c r="T27" s="58"/>
      <c r="U27" s="58"/>
      <c r="V27" s="58"/>
    </row>
    <row r="28" spans="1:22" ht="15">
      <c r="A28" s="90"/>
      <c r="B28" s="450" t="s">
        <v>256</v>
      </c>
      <c r="C28" s="463"/>
      <c r="D28" s="219">
        <v>2186</v>
      </c>
      <c r="E28" s="453">
        <v>2201</v>
      </c>
      <c r="F28" s="453">
        <v>3102</v>
      </c>
      <c r="G28" s="453">
        <v>4019</v>
      </c>
      <c r="H28" s="510"/>
      <c r="I28" s="561">
        <v>646</v>
      </c>
      <c r="J28" s="449">
        <v>646</v>
      </c>
      <c r="K28" s="449">
        <v>645</v>
      </c>
      <c r="L28" s="452">
        <v>659</v>
      </c>
      <c r="M28" s="166"/>
      <c r="N28" s="58"/>
      <c r="O28" s="58"/>
      <c r="P28" s="58"/>
      <c r="Q28" s="58"/>
      <c r="R28" s="58"/>
      <c r="S28" s="58"/>
      <c r="T28" s="58"/>
      <c r="U28" s="58"/>
      <c r="V28" s="58"/>
    </row>
    <row r="29" spans="1:22" ht="15">
      <c r="A29" s="90"/>
      <c r="B29" s="447" t="s">
        <v>8</v>
      </c>
      <c r="C29" s="491"/>
      <c r="D29" s="607">
        <v>437830</v>
      </c>
      <c r="E29" s="462">
        <v>431984</v>
      </c>
      <c r="F29" s="462">
        <v>434600</v>
      </c>
      <c r="G29" s="462">
        <v>406174</v>
      </c>
      <c r="H29" s="508"/>
      <c r="I29" s="561">
        <v>4235</v>
      </c>
      <c r="J29" s="449">
        <v>3222</v>
      </c>
      <c r="K29" s="449">
        <v>3117</v>
      </c>
      <c r="L29" s="449">
        <v>3121</v>
      </c>
      <c r="M29" s="166"/>
      <c r="N29" s="58"/>
      <c r="O29" s="58"/>
      <c r="P29" s="58"/>
      <c r="Q29" s="58"/>
      <c r="R29" s="58"/>
      <c r="S29" s="58"/>
      <c r="T29" s="58"/>
      <c r="U29" s="58"/>
      <c r="V29" s="58"/>
    </row>
    <row r="30" spans="1:22" ht="15.75" thickBot="1">
      <c r="A30" s="90"/>
      <c r="B30" s="323" t="s">
        <v>329</v>
      </c>
      <c r="C30" s="492"/>
      <c r="D30" s="559">
        <v>48869</v>
      </c>
      <c r="E30" s="206">
        <v>48372</v>
      </c>
      <c r="F30" s="206">
        <v>46970</v>
      </c>
      <c r="G30" s="206">
        <v>44712</v>
      </c>
      <c r="H30" s="511"/>
      <c r="I30" s="559">
        <v>19513</v>
      </c>
      <c r="J30" s="206">
        <v>19232</v>
      </c>
      <c r="K30" s="206">
        <v>19215</v>
      </c>
      <c r="L30" s="206">
        <v>17938</v>
      </c>
      <c r="M30" s="166"/>
      <c r="N30" s="58"/>
      <c r="O30" s="58"/>
      <c r="P30" s="58"/>
      <c r="Q30" s="58"/>
      <c r="R30" s="58"/>
      <c r="S30" s="58"/>
      <c r="T30" s="58"/>
      <c r="U30" s="58"/>
      <c r="V30" s="58"/>
    </row>
    <row r="31" spans="1:22" ht="15.75" thickTop="1">
      <c r="A31" s="90"/>
      <c r="B31" s="192"/>
      <c r="C31" s="140"/>
      <c r="D31" s="602"/>
      <c r="E31" s="704"/>
      <c r="F31" s="192"/>
      <c r="G31" s="192"/>
      <c r="H31" s="507"/>
      <c r="I31" s="480"/>
      <c r="J31" s="554"/>
      <c r="K31" s="169"/>
      <c r="L31" s="192"/>
      <c r="M31" s="166"/>
      <c r="N31" s="58"/>
      <c r="O31" s="58"/>
      <c r="P31" s="58"/>
      <c r="Q31" s="58"/>
      <c r="R31" s="58"/>
      <c r="S31" s="58"/>
      <c r="T31" s="58"/>
      <c r="U31" s="58"/>
      <c r="V31" s="58"/>
    </row>
    <row r="32" spans="1:22" ht="15">
      <c r="A32" s="90"/>
      <c r="B32" s="130" t="s">
        <v>331</v>
      </c>
      <c r="C32" s="143"/>
      <c r="D32" s="602"/>
      <c r="E32" s="704"/>
      <c r="F32" s="192"/>
      <c r="G32" s="192"/>
      <c r="H32" s="507"/>
      <c r="I32" s="480"/>
      <c r="J32" s="554"/>
      <c r="K32" s="169"/>
      <c r="L32" s="192"/>
      <c r="M32" s="166"/>
      <c r="N32" s="58"/>
      <c r="O32" s="58"/>
      <c r="P32" s="58"/>
      <c r="Q32" s="58"/>
      <c r="R32" s="58"/>
      <c r="S32" s="58"/>
      <c r="T32" s="58"/>
      <c r="U32" s="58"/>
      <c r="V32" s="58"/>
    </row>
    <row r="33" spans="1:22" ht="15">
      <c r="A33" s="90"/>
      <c r="B33" s="244" t="s">
        <v>89</v>
      </c>
      <c r="C33" s="140"/>
      <c r="D33" s="480">
        <v>11042</v>
      </c>
      <c r="E33" s="169">
        <v>10775</v>
      </c>
      <c r="F33" s="169">
        <v>10670</v>
      </c>
      <c r="G33" s="194">
        <v>10442</v>
      </c>
      <c r="H33" s="506"/>
      <c r="I33" s="480">
        <v>11053</v>
      </c>
      <c r="J33" s="169">
        <v>10786</v>
      </c>
      <c r="K33" s="169">
        <v>10690</v>
      </c>
      <c r="L33" s="194">
        <v>10463</v>
      </c>
      <c r="M33" s="166"/>
      <c r="N33" s="58"/>
      <c r="O33" s="58"/>
      <c r="P33" s="58"/>
      <c r="Q33" s="58"/>
      <c r="R33" s="58"/>
      <c r="S33" s="58"/>
      <c r="T33" s="58"/>
      <c r="U33" s="58"/>
      <c r="V33" s="58"/>
    </row>
    <row r="34" spans="1:22" ht="15">
      <c r="A34" s="90"/>
      <c r="B34" s="244" t="s">
        <v>257</v>
      </c>
      <c r="C34" s="140"/>
      <c r="D34" s="480">
        <v>1812</v>
      </c>
      <c r="E34" s="169">
        <v>1812</v>
      </c>
      <c r="F34" s="169">
        <v>1812</v>
      </c>
      <c r="G34" s="169">
        <v>803</v>
      </c>
      <c r="H34" s="507"/>
      <c r="I34" s="480">
        <v>1812</v>
      </c>
      <c r="J34" s="169">
        <v>1812</v>
      </c>
      <c r="K34" s="169">
        <v>1812</v>
      </c>
      <c r="L34" s="169">
        <v>803</v>
      </c>
      <c r="M34" s="166"/>
      <c r="N34" s="58"/>
      <c r="O34" s="58"/>
      <c r="P34" s="58"/>
      <c r="Q34" s="58"/>
      <c r="R34" s="58"/>
      <c r="S34" s="58"/>
      <c r="T34" s="58"/>
      <c r="U34" s="58"/>
      <c r="V34" s="58"/>
    </row>
    <row r="35" spans="1:22" ht="15">
      <c r="A35" s="90"/>
      <c r="B35" s="244" t="s">
        <v>196</v>
      </c>
      <c r="C35" s="140"/>
      <c r="D35" s="480">
        <v>4469</v>
      </c>
      <c r="E35" s="194">
        <v>4469</v>
      </c>
      <c r="F35" s="194">
        <v>4322</v>
      </c>
      <c r="G35" s="194">
        <v>6873</v>
      </c>
      <c r="H35" s="506"/>
      <c r="I35" s="480">
        <v>115</v>
      </c>
      <c r="J35" s="169">
        <v>88</v>
      </c>
      <c r="K35" s="169">
        <v>168</v>
      </c>
      <c r="L35" s="192">
        <v>113</v>
      </c>
      <c r="M35" s="166"/>
      <c r="N35" s="58"/>
      <c r="O35" s="58"/>
      <c r="P35" s="58"/>
      <c r="Q35" s="58"/>
      <c r="R35" s="58"/>
      <c r="S35" s="58"/>
      <c r="T35" s="58"/>
      <c r="U35" s="58"/>
      <c r="V35" s="58"/>
    </row>
    <row r="36" spans="1:22" ht="15">
      <c r="A36" s="90"/>
      <c r="B36" s="450" t="s">
        <v>197</v>
      </c>
      <c r="C36" s="494"/>
      <c r="D36" s="480">
        <v>29191</v>
      </c>
      <c r="E36" s="453">
        <v>28923</v>
      </c>
      <c r="F36" s="453">
        <v>27805</v>
      </c>
      <c r="G36" s="453">
        <v>24236</v>
      </c>
      <c r="H36" s="508"/>
      <c r="I36" s="561">
        <v>6533</v>
      </c>
      <c r="J36" s="449">
        <v>6546</v>
      </c>
      <c r="K36" s="449">
        <v>6545</v>
      </c>
      <c r="L36" s="453">
        <v>6559</v>
      </c>
      <c r="M36" s="166"/>
      <c r="N36" s="58"/>
      <c r="O36" s="58"/>
      <c r="P36" s="58"/>
      <c r="Q36" s="58"/>
      <c r="R36" s="58"/>
      <c r="S36" s="58"/>
      <c r="T36" s="58"/>
      <c r="U36" s="58"/>
      <c r="V36" s="58"/>
    </row>
    <row r="37" spans="1:22" ht="15.75" thickBot="1">
      <c r="A37" s="90"/>
      <c r="B37" s="455" t="s">
        <v>332</v>
      </c>
      <c r="C37" s="493"/>
      <c r="D37" s="560">
        <v>46514</v>
      </c>
      <c r="E37" s="465">
        <v>45979</v>
      </c>
      <c r="F37" s="465">
        <v>44609</v>
      </c>
      <c r="G37" s="465">
        <v>42354</v>
      </c>
      <c r="H37" s="512"/>
      <c r="I37" s="560">
        <v>19513</v>
      </c>
      <c r="J37" s="465">
        <v>19232</v>
      </c>
      <c r="K37" s="465">
        <v>19215</v>
      </c>
      <c r="L37" s="465">
        <v>17938</v>
      </c>
      <c r="M37" s="166"/>
      <c r="N37" s="58"/>
      <c r="O37" s="58"/>
      <c r="P37" s="58"/>
      <c r="Q37" s="58"/>
      <c r="R37" s="58"/>
      <c r="S37" s="58"/>
      <c r="T37" s="58"/>
      <c r="U37" s="58"/>
      <c r="V37" s="58"/>
    </row>
    <row r="38" spans="1:22" ht="15.75" thickTop="1">
      <c r="A38" s="90"/>
      <c r="B38" s="450" t="s">
        <v>226</v>
      </c>
      <c r="C38" s="464"/>
      <c r="D38" s="558">
        <v>2355</v>
      </c>
      <c r="E38" s="453">
        <v>2393</v>
      </c>
      <c r="F38" s="453">
        <v>2361</v>
      </c>
      <c r="G38" s="453">
        <v>2358</v>
      </c>
      <c r="H38" s="508"/>
      <c r="I38" s="561"/>
      <c r="J38" s="449"/>
      <c r="K38" s="449"/>
      <c r="L38" s="449"/>
      <c r="M38" s="166"/>
      <c r="N38" s="58"/>
      <c r="O38" s="58"/>
      <c r="P38" s="58"/>
      <c r="Q38" s="58"/>
      <c r="R38" s="58"/>
      <c r="S38" s="58"/>
      <c r="T38" s="58"/>
      <c r="U38" s="58"/>
      <c r="V38" s="58"/>
    </row>
    <row r="39" spans="1:22" ht="15.75" thickBot="1">
      <c r="A39" s="90"/>
      <c r="B39" s="455" t="s">
        <v>333</v>
      </c>
      <c r="C39" s="493"/>
      <c r="D39" s="560">
        <v>48869</v>
      </c>
      <c r="E39" s="465">
        <v>48372</v>
      </c>
      <c r="F39" s="465">
        <v>46970</v>
      </c>
      <c r="G39" s="465">
        <v>44712</v>
      </c>
      <c r="H39" s="512"/>
      <c r="I39" s="560">
        <v>19513</v>
      </c>
      <c r="J39" s="465">
        <v>19232</v>
      </c>
      <c r="K39" s="465">
        <v>19215</v>
      </c>
      <c r="L39" s="465">
        <v>17938</v>
      </c>
      <c r="M39" s="166"/>
      <c r="N39" s="58"/>
      <c r="O39" s="58"/>
      <c r="P39" s="58"/>
      <c r="Q39" s="58"/>
      <c r="R39" s="58"/>
      <c r="S39" s="58"/>
      <c r="T39" s="58"/>
      <c r="U39" s="58"/>
      <c r="V39" s="58"/>
    </row>
    <row r="40" spans="1:22" ht="15.75" thickTop="1">
      <c r="A40" s="90"/>
      <c r="B40" s="141"/>
      <c r="C40" s="140"/>
      <c r="D40" s="602"/>
      <c r="E40" s="704"/>
      <c r="F40" s="192"/>
      <c r="G40" s="192"/>
      <c r="H40" s="507"/>
      <c r="I40" s="599"/>
      <c r="J40" s="169"/>
      <c r="K40" s="169"/>
      <c r="L40" s="192"/>
      <c r="M40" s="166"/>
      <c r="N40" s="58"/>
      <c r="O40" s="58"/>
      <c r="P40" s="58"/>
      <c r="Q40" s="58"/>
      <c r="R40" s="58"/>
      <c r="S40" s="58"/>
      <c r="T40" s="58"/>
      <c r="U40" s="58"/>
      <c r="V40" s="58"/>
    </row>
    <row r="41" spans="1:22" ht="15">
      <c r="A41" s="90"/>
      <c r="B41" s="137"/>
      <c r="C41" s="140"/>
      <c r="D41" s="602"/>
      <c r="E41" s="704"/>
      <c r="F41" s="192"/>
      <c r="G41" s="192"/>
      <c r="H41" s="507"/>
      <c r="I41" s="599"/>
      <c r="J41" s="169"/>
      <c r="K41" s="169"/>
      <c r="L41" s="192"/>
      <c r="M41" s="166"/>
      <c r="N41" s="58"/>
      <c r="O41" s="58"/>
      <c r="P41" s="58"/>
      <c r="Q41" s="58"/>
      <c r="R41" s="58"/>
      <c r="S41" s="58"/>
      <c r="T41" s="58"/>
      <c r="U41" s="58"/>
      <c r="V41" s="58"/>
    </row>
    <row r="42" spans="1:22" ht="15">
      <c r="A42" s="90"/>
      <c r="B42" s="130" t="s">
        <v>334</v>
      </c>
      <c r="C42" s="140"/>
      <c r="D42" s="114"/>
      <c r="E42" s="192"/>
      <c r="F42" s="192"/>
      <c r="G42" s="192"/>
      <c r="H42" s="114"/>
      <c r="I42" s="114"/>
      <c r="J42" s="192"/>
      <c r="K42" s="192"/>
      <c r="L42" s="192"/>
      <c r="M42" s="67"/>
      <c r="N42" s="67"/>
      <c r="O42" s="58"/>
      <c r="P42" s="58"/>
      <c r="Q42" s="58"/>
      <c r="R42" s="58"/>
      <c r="S42" s="58"/>
      <c r="T42" s="58"/>
      <c r="U42" s="58"/>
      <c r="V42" s="58"/>
    </row>
    <row r="43" spans="1:22" ht="15">
      <c r="A43" s="90"/>
      <c r="B43" s="137" t="s">
        <v>240</v>
      </c>
      <c r="C43" s="140"/>
      <c r="D43" s="114"/>
      <c r="E43" s="192"/>
      <c r="F43" s="192"/>
      <c r="G43" s="192"/>
      <c r="H43" s="114"/>
      <c r="I43" s="114"/>
      <c r="J43" s="192"/>
      <c r="K43" s="192"/>
      <c r="L43" s="192"/>
      <c r="M43" s="67"/>
      <c r="N43" s="67"/>
      <c r="O43" s="58"/>
      <c r="P43" s="58"/>
      <c r="Q43" s="58"/>
      <c r="R43" s="58"/>
      <c r="S43" s="58"/>
      <c r="T43" s="58"/>
      <c r="U43" s="58"/>
      <c r="V43" s="58"/>
    </row>
    <row r="44" spans="1:22" ht="15">
      <c r="A44" s="90"/>
      <c r="B44" s="144" t="s">
        <v>368</v>
      </c>
      <c r="C44" s="140"/>
      <c r="D44" s="577">
        <v>17.49</v>
      </c>
      <c r="E44" s="225">
        <v>17.37</v>
      </c>
      <c r="F44" s="225">
        <v>16.87</v>
      </c>
      <c r="G44" s="225">
        <v>16.48</v>
      </c>
      <c r="H44" s="114"/>
      <c r="I44" s="514">
        <v>6.93</v>
      </c>
      <c r="J44" s="200">
        <v>6.85</v>
      </c>
      <c r="K44" s="200">
        <v>6.86</v>
      </c>
      <c r="L44" s="67">
        <v>6.79</v>
      </c>
      <c r="M44" s="67"/>
      <c r="N44" s="67"/>
      <c r="O44" s="58"/>
      <c r="P44" s="58"/>
      <c r="Q44" s="58"/>
      <c r="R44" s="58"/>
      <c r="S44" s="58"/>
      <c r="T44" s="58"/>
      <c r="U44" s="58"/>
      <c r="V44" s="58"/>
    </row>
    <row r="45" spans="1:22" ht="4.5" customHeight="1" thickBot="1">
      <c r="A45" s="90"/>
      <c r="B45" s="145"/>
      <c r="C45" s="146"/>
      <c r="D45" s="534"/>
      <c r="E45" s="705"/>
      <c r="F45" s="201"/>
      <c r="G45" s="201"/>
      <c r="H45" s="202"/>
      <c r="I45" s="536"/>
      <c r="J45" s="706"/>
      <c r="K45" s="543"/>
      <c r="L45" s="202"/>
      <c r="M45" s="67"/>
      <c r="N45" s="58"/>
      <c r="O45" s="58"/>
      <c r="P45" s="58"/>
      <c r="Q45" s="58"/>
      <c r="R45" s="58"/>
      <c r="S45" s="58"/>
      <c r="T45" s="58"/>
      <c r="U45" s="58"/>
      <c r="V45" s="58"/>
    </row>
    <row r="46" spans="1:22" ht="15.75" thickTop="1">
      <c r="A46" s="90"/>
      <c r="B46" s="58"/>
      <c r="C46" s="58"/>
      <c r="D46" s="535"/>
      <c r="E46" s="535"/>
      <c r="F46" s="67"/>
      <c r="G46" s="67"/>
      <c r="H46" s="67"/>
      <c r="I46" s="537"/>
      <c r="J46" s="535"/>
      <c r="K46" s="67"/>
      <c r="L46" s="67"/>
      <c r="M46" s="67"/>
      <c r="N46" s="58"/>
      <c r="O46" s="58"/>
      <c r="P46" s="58"/>
      <c r="Q46" s="58"/>
      <c r="R46" s="58"/>
      <c r="S46" s="58"/>
      <c r="T46" s="58"/>
      <c r="U46" s="58"/>
      <c r="V46" s="58"/>
    </row>
    <row r="47" spans="1:22" ht="15">
      <c r="A47" s="90"/>
      <c r="B47" s="58"/>
      <c r="C47" s="58"/>
      <c r="D47" s="67"/>
      <c r="E47" s="67"/>
      <c r="F47" s="67"/>
      <c r="G47" s="256"/>
      <c r="H47" s="58"/>
      <c r="I47" s="537"/>
      <c r="J47" s="535"/>
      <c r="K47" s="67"/>
      <c r="L47" s="256"/>
      <c r="M47" s="58"/>
      <c r="N47" s="58"/>
      <c r="O47" s="58"/>
      <c r="P47" s="58"/>
      <c r="Q47" s="58"/>
      <c r="R47" s="58"/>
      <c r="S47" s="58"/>
      <c r="T47" s="58"/>
      <c r="U47" s="58"/>
      <c r="V47" s="58"/>
    </row>
    <row r="48" spans="1:22" ht="15">
      <c r="A48" s="90"/>
      <c r="B48" s="58"/>
      <c r="C48" s="58"/>
      <c r="D48" s="67"/>
      <c r="E48" s="67"/>
      <c r="F48" s="67"/>
      <c r="G48" s="256"/>
      <c r="H48" s="58"/>
      <c r="I48" s="537"/>
      <c r="J48" s="535"/>
      <c r="K48" s="67"/>
      <c r="L48" s="256"/>
      <c r="M48" s="58"/>
      <c r="N48" s="58"/>
      <c r="O48" s="58"/>
      <c r="P48" s="58"/>
      <c r="Q48" s="58"/>
      <c r="R48" s="58"/>
      <c r="S48" s="58"/>
      <c r="T48" s="58"/>
      <c r="U48" s="58"/>
      <c r="V48" s="58"/>
    </row>
    <row r="49" spans="1:22" ht="15">
      <c r="A49" s="90"/>
      <c r="B49" s="58"/>
      <c r="C49" s="58"/>
      <c r="D49" s="67"/>
      <c r="E49" s="67"/>
      <c r="F49" s="67"/>
      <c r="G49" s="256"/>
      <c r="H49" s="58"/>
      <c r="I49" s="59"/>
      <c r="J49" s="67"/>
      <c r="K49" s="67"/>
      <c r="L49" s="256"/>
      <c r="M49" s="58"/>
      <c r="N49" s="58"/>
      <c r="O49" s="58"/>
      <c r="P49" s="58"/>
      <c r="Q49" s="58"/>
      <c r="R49" s="58"/>
      <c r="S49" s="58"/>
      <c r="T49" s="58"/>
      <c r="U49" s="58"/>
      <c r="V49" s="58"/>
    </row>
    <row r="50" spans="2:22" ht="14.25" customHeight="1">
      <c r="B50" s="58"/>
      <c r="C50" s="58"/>
      <c r="D50" s="67"/>
      <c r="E50" s="67"/>
      <c r="F50" s="67"/>
      <c r="G50" s="256"/>
      <c r="H50" s="58"/>
      <c r="I50" s="59"/>
      <c r="J50" s="67"/>
      <c r="K50" s="59"/>
      <c r="L50" s="256"/>
      <c r="M50" s="58"/>
      <c r="N50" s="58"/>
      <c r="O50" s="58"/>
      <c r="P50" s="58"/>
      <c r="Q50" s="58"/>
      <c r="R50" s="58"/>
      <c r="S50" s="58"/>
      <c r="T50" s="58"/>
      <c r="U50" s="58"/>
      <c r="V50" s="58"/>
    </row>
    <row r="51" spans="2:22" ht="15">
      <c r="B51" s="58"/>
      <c r="C51" s="58"/>
      <c r="D51" s="67"/>
      <c r="E51" s="67"/>
      <c r="F51" s="67"/>
      <c r="G51" s="256"/>
      <c r="H51" s="58"/>
      <c r="I51" s="59"/>
      <c r="J51" s="67"/>
      <c r="K51" s="59"/>
      <c r="L51" s="256"/>
      <c r="M51" s="58"/>
      <c r="N51" s="58"/>
      <c r="O51" s="58"/>
      <c r="P51" s="58"/>
      <c r="Q51" s="58"/>
      <c r="R51" s="58"/>
      <c r="S51" s="58"/>
      <c r="T51" s="58"/>
      <c r="U51" s="58"/>
      <c r="V51" s="58"/>
    </row>
    <row r="52" spans="2:22" ht="15">
      <c r="B52" s="58"/>
      <c r="C52" s="58"/>
      <c r="D52" s="67"/>
      <c r="E52" s="67"/>
      <c r="F52" s="67"/>
      <c r="G52" s="67"/>
      <c r="H52" s="58"/>
      <c r="I52" s="59"/>
      <c r="J52" s="67"/>
      <c r="K52" s="59"/>
      <c r="L52" s="256"/>
      <c r="M52" s="58"/>
      <c r="N52" s="58"/>
      <c r="O52" s="58"/>
      <c r="P52" s="58"/>
      <c r="Q52" s="58"/>
      <c r="R52" s="58"/>
      <c r="S52" s="58"/>
      <c r="T52" s="58"/>
      <c r="U52" s="58"/>
      <c r="V52" s="58"/>
    </row>
    <row r="53" spans="2:22" ht="15">
      <c r="B53" s="58"/>
      <c r="C53" s="58"/>
      <c r="D53" s="67"/>
      <c r="E53" s="67"/>
      <c r="F53" s="67"/>
      <c r="G53" s="67"/>
      <c r="H53" s="58"/>
      <c r="I53" s="59"/>
      <c r="J53" s="67"/>
      <c r="K53" s="59"/>
      <c r="L53" s="256"/>
      <c r="M53" s="58"/>
      <c r="N53" s="58"/>
      <c r="O53" s="58"/>
      <c r="P53" s="58"/>
      <c r="Q53" s="58"/>
      <c r="R53" s="58"/>
      <c r="S53" s="58"/>
      <c r="T53" s="58"/>
      <c r="U53" s="58"/>
      <c r="V53" s="58"/>
    </row>
    <row r="54" spans="2:22" ht="15">
      <c r="B54" s="58"/>
      <c r="C54" s="58"/>
      <c r="D54" s="67"/>
      <c r="E54" s="67"/>
      <c r="F54" s="67"/>
      <c r="G54" s="67"/>
      <c r="H54" s="58"/>
      <c r="I54" s="59"/>
      <c r="J54" s="67"/>
      <c r="K54" s="59"/>
      <c r="L54" s="256"/>
      <c r="M54" s="58"/>
      <c r="N54" s="58"/>
      <c r="O54" s="58"/>
      <c r="P54" s="58"/>
      <c r="Q54" s="58"/>
      <c r="R54" s="58"/>
      <c r="S54" s="58"/>
      <c r="T54" s="58"/>
      <c r="U54" s="58"/>
      <c r="V54" s="58"/>
    </row>
    <row r="55" spans="2:22" ht="15">
      <c r="B55" s="58"/>
      <c r="C55" s="58"/>
      <c r="D55" s="67"/>
      <c r="E55" s="67"/>
      <c r="F55" s="67"/>
      <c r="G55" s="67"/>
      <c r="H55" s="58"/>
      <c r="I55" s="59"/>
      <c r="J55" s="67"/>
      <c r="K55" s="59"/>
      <c r="L55" s="256"/>
      <c r="M55" s="58"/>
      <c r="N55" s="58"/>
      <c r="O55" s="58"/>
      <c r="P55" s="58"/>
      <c r="Q55" s="58"/>
      <c r="R55" s="58"/>
      <c r="S55" s="58"/>
      <c r="T55" s="58"/>
      <c r="U55" s="58"/>
      <c r="V55" s="58"/>
    </row>
    <row r="56" spans="2:22" ht="15">
      <c r="B56" s="58"/>
      <c r="C56" s="58"/>
      <c r="D56" s="67"/>
      <c r="E56" s="67"/>
      <c r="F56" s="67"/>
      <c r="G56" s="67"/>
      <c r="H56" s="58"/>
      <c r="I56" s="59"/>
      <c r="J56" s="67"/>
      <c r="K56" s="59"/>
      <c r="L56" s="256"/>
      <c r="M56" s="58"/>
      <c r="N56" s="58"/>
      <c r="O56" s="58"/>
      <c r="P56" s="58"/>
      <c r="Q56" s="58"/>
      <c r="R56" s="58"/>
      <c r="S56" s="58"/>
      <c r="T56" s="58"/>
      <c r="U56" s="58"/>
      <c r="V56" s="58"/>
    </row>
    <row r="57" spans="2:22" ht="15">
      <c r="B57" s="58"/>
      <c r="C57" s="58"/>
      <c r="D57" s="67"/>
      <c r="E57" s="67"/>
      <c r="F57" s="67"/>
      <c r="G57" s="67"/>
      <c r="H57" s="58"/>
      <c r="I57" s="59"/>
      <c r="J57" s="67"/>
      <c r="K57" s="59"/>
      <c r="L57" s="256"/>
      <c r="M57" s="58"/>
      <c r="N57" s="58"/>
      <c r="O57" s="58"/>
      <c r="P57" s="58"/>
      <c r="Q57" s="58"/>
      <c r="R57" s="58"/>
      <c r="S57" s="58"/>
      <c r="T57" s="58"/>
      <c r="U57" s="58"/>
      <c r="V57" s="58"/>
    </row>
    <row r="58" spans="2:22" ht="15">
      <c r="B58" s="58"/>
      <c r="C58" s="58"/>
      <c r="D58" s="67"/>
      <c r="E58" s="67"/>
      <c r="F58" s="67"/>
      <c r="G58" s="67"/>
      <c r="H58" s="58"/>
      <c r="I58" s="59"/>
      <c r="J58" s="67"/>
      <c r="K58" s="59"/>
      <c r="L58" s="256"/>
      <c r="M58" s="58"/>
      <c r="N58" s="58"/>
      <c r="O58" s="58"/>
      <c r="P58" s="58"/>
      <c r="Q58" s="58"/>
      <c r="R58" s="58"/>
      <c r="S58" s="58"/>
      <c r="T58" s="58"/>
      <c r="U58" s="58"/>
      <c r="V58" s="58"/>
    </row>
    <row r="59" spans="2:22" ht="15">
      <c r="B59" s="58"/>
      <c r="C59" s="58"/>
      <c r="D59" s="67"/>
      <c r="E59" s="67"/>
      <c r="F59" s="67"/>
      <c r="G59" s="67"/>
      <c r="H59" s="58"/>
      <c r="I59" s="59"/>
      <c r="J59" s="67"/>
      <c r="K59" s="59"/>
      <c r="L59" s="256"/>
      <c r="M59" s="58"/>
      <c r="N59" s="58"/>
      <c r="O59" s="58"/>
      <c r="P59" s="58"/>
      <c r="Q59" s="58"/>
      <c r="R59" s="58"/>
      <c r="S59" s="58"/>
      <c r="T59" s="58"/>
      <c r="U59" s="58"/>
      <c r="V59" s="58"/>
    </row>
    <row r="60" spans="2:22" ht="15">
      <c r="B60" s="58"/>
      <c r="C60" s="58"/>
      <c r="D60" s="67"/>
      <c r="E60" s="67"/>
      <c r="F60" s="67"/>
      <c r="G60" s="67"/>
      <c r="H60" s="58"/>
      <c r="I60" s="59"/>
      <c r="J60" s="67"/>
      <c r="K60" s="59"/>
      <c r="L60" s="256"/>
      <c r="M60" s="58"/>
      <c r="N60" s="58"/>
      <c r="O60" s="58"/>
      <c r="P60" s="58"/>
      <c r="Q60" s="58"/>
      <c r="R60" s="58"/>
      <c r="S60" s="58"/>
      <c r="T60" s="58"/>
      <c r="U60" s="58"/>
      <c r="V60" s="58"/>
    </row>
    <row r="61" spans="2:22" ht="15">
      <c r="B61" s="58"/>
      <c r="C61" s="58"/>
      <c r="D61" s="67"/>
      <c r="E61" s="67"/>
      <c r="F61" s="67"/>
      <c r="G61" s="67"/>
      <c r="H61" s="58"/>
      <c r="I61" s="59"/>
      <c r="J61" s="67"/>
      <c r="K61" s="59"/>
      <c r="L61" s="256"/>
      <c r="M61" s="58"/>
      <c r="N61" s="58"/>
      <c r="O61" s="58"/>
      <c r="P61" s="58"/>
      <c r="Q61" s="58"/>
      <c r="R61" s="58"/>
      <c r="S61" s="58"/>
      <c r="T61" s="58"/>
      <c r="U61" s="58"/>
      <c r="V61" s="58"/>
    </row>
    <row r="62" spans="2:22" ht="15">
      <c r="B62" s="58"/>
      <c r="C62" s="58"/>
      <c r="D62" s="67"/>
      <c r="E62" s="67"/>
      <c r="F62" s="67"/>
      <c r="G62" s="67"/>
      <c r="H62" s="58"/>
      <c r="I62" s="59"/>
      <c r="J62" s="67"/>
      <c r="K62" s="59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</row>
    <row r="63" spans="2:22" ht="15">
      <c r="B63" s="58"/>
      <c r="C63" s="58"/>
      <c r="D63" s="67"/>
      <c r="E63" s="67"/>
      <c r="F63" s="67"/>
      <c r="G63" s="67"/>
      <c r="H63" s="58"/>
      <c r="I63" s="59"/>
      <c r="J63" s="67"/>
      <c r="K63" s="59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</row>
    <row r="64" spans="2:22" ht="15">
      <c r="B64" s="58"/>
      <c r="C64" s="58"/>
      <c r="D64" s="67"/>
      <c r="E64" s="67"/>
      <c r="F64" s="67"/>
      <c r="G64" s="67"/>
      <c r="H64" s="58"/>
      <c r="I64" s="59"/>
      <c r="J64" s="67"/>
      <c r="K64" s="59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</row>
    <row r="65" spans="2:22" ht="15">
      <c r="B65" s="58"/>
      <c r="C65" s="58"/>
      <c r="D65" s="67"/>
      <c r="E65" s="67"/>
      <c r="F65" s="67"/>
      <c r="G65" s="67"/>
      <c r="H65" s="58"/>
      <c r="I65" s="59"/>
      <c r="J65" s="67"/>
      <c r="K65" s="59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</row>
    <row r="66" spans="2:22" ht="15">
      <c r="B66" s="58"/>
      <c r="C66" s="58"/>
      <c r="D66" s="67"/>
      <c r="E66" s="67"/>
      <c r="F66" s="67"/>
      <c r="G66" s="67"/>
      <c r="H66" s="58"/>
      <c r="I66" s="59"/>
      <c r="J66" s="67"/>
      <c r="K66" s="59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</row>
    <row r="67" spans="2:22" ht="15">
      <c r="B67" s="58"/>
      <c r="C67" s="58"/>
      <c r="D67" s="67"/>
      <c r="E67" s="67"/>
      <c r="F67" s="67"/>
      <c r="G67" s="67"/>
      <c r="H67" s="58"/>
      <c r="I67" s="59"/>
      <c r="J67" s="67"/>
      <c r="K67" s="59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</row>
    <row r="68" spans="2:22" ht="15">
      <c r="B68" s="58"/>
      <c r="C68" s="58"/>
      <c r="D68" s="67"/>
      <c r="E68" s="67"/>
      <c r="F68" s="67"/>
      <c r="G68" s="67"/>
      <c r="H68" s="58"/>
      <c r="I68" s="59"/>
      <c r="J68" s="67"/>
      <c r="K68" s="59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</row>
    <row r="69" spans="2:22" ht="15">
      <c r="B69" s="58"/>
      <c r="C69" s="58"/>
      <c r="D69" s="67"/>
      <c r="E69" s="67"/>
      <c r="F69" s="67"/>
      <c r="G69" s="67"/>
      <c r="H69" s="58"/>
      <c r="I69" s="59"/>
      <c r="J69" s="67"/>
      <c r="K69" s="59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</row>
    <row r="70" spans="2:22" ht="15">
      <c r="B70" s="58"/>
      <c r="C70" s="58"/>
      <c r="D70" s="67"/>
      <c r="E70" s="67"/>
      <c r="F70" s="67"/>
      <c r="G70" s="67"/>
      <c r="H70" s="58"/>
      <c r="I70" s="59"/>
      <c r="J70" s="67"/>
      <c r="K70" s="59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</row>
    <row r="71" spans="2:22" ht="15">
      <c r="B71" s="58"/>
      <c r="C71" s="58"/>
      <c r="D71" s="67"/>
      <c r="E71" s="67"/>
      <c r="F71" s="67"/>
      <c r="G71" s="67"/>
      <c r="H71" s="58"/>
      <c r="I71" s="59"/>
      <c r="J71" s="67"/>
      <c r="K71" s="59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</row>
    <row r="72" spans="2:22" ht="15">
      <c r="B72" s="58"/>
      <c r="C72" s="58"/>
      <c r="D72" s="67"/>
      <c r="E72" s="67"/>
      <c r="F72" s="67"/>
      <c r="G72" s="67"/>
      <c r="H72" s="58"/>
      <c r="I72" s="59"/>
      <c r="J72" s="67"/>
      <c r="K72" s="59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</row>
    <row r="73" spans="2:22" ht="15">
      <c r="B73" s="58"/>
      <c r="C73" s="58"/>
      <c r="D73" s="67"/>
      <c r="E73" s="67"/>
      <c r="F73" s="67"/>
      <c r="G73" s="67"/>
      <c r="H73" s="58"/>
      <c r="I73" s="59"/>
      <c r="J73" s="67"/>
      <c r="K73" s="59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</row>
    <row r="74" spans="2:22" ht="15">
      <c r="B74" s="58"/>
      <c r="C74" s="58"/>
      <c r="D74" s="67"/>
      <c r="E74" s="67"/>
      <c r="F74" s="67"/>
      <c r="G74" s="67"/>
      <c r="H74" s="58"/>
      <c r="I74" s="59"/>
      <c r="J74" s="67"/>
      <c r="K74" s="59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</row>
    <row r="75" spans="2:22" ht="15">
      <c r="B75" s="58"/>
      <c r="C75" s="58"/>
      <c r="D75" s="67"/>
      <c r="E75" s="67"/>
      <c r="F75" s="67"/>
      <c r="G75" s="67"/>
      <c r="H75" s="58"/>
      <c r="I75" s="59"/>
      <c r="J75" s="67"/>
      <c r="K75" s="59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</row>
    <row r="76" spans="2:22" ht="15">
      <c r="B76" s="58"/>
      <c r="C76" s="58"/>
      <c r="D76" s="67"/>
      <c r="E76" s="67"/>
      <c r="F76" s="67"/>
      <c r="G76" s="67"/>
      <c r="H76" s="58"/>
      <c r="I76" s="59"/>
      <c r="J76" s="67"/>
      <c r="K76" s="59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</row>
    <row r="77" spans="2:22" ht="15">
      <c r="B77" s="58"/>
      <c r="C77" s="58"/>
      <c r="D77" s="67"/>
      <c r="E77" s="67"/>
      <c r="F77" s="67"/>
      <c r="G77" s="67"/>
      <c r="H77" s="58"/>
      <c r="I77" s="59"/>
      <c r="J77" s="67"/>
      <c r="K77" s="59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</row>
    <row r="78" spans="2:22" ht="15">
      <c r="B78" s="58"/>
      <c r="C78" s="58"/>
      <c r="D78" s="67"/>
      <c r="E78" s="67"/>
      <c r="F78" s="67"/>
      <c r="G78" s="67"/>
      <c r="H78" s="58"/>
      <c r="I78" s="59"/>
      <c r="J78" s="67"/>
      <c r="K78" s="59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</row>
    <row r="79" spans="2:22" ht="15">
      <c r="B79" s="58"/>
      <c r="C79" s="58"/>
      <c r="D79" s="67"/>
      <c r="E79" s="67"/>
      <c r="F79" s="67"/>
      <c r="G79" s="67"/>
      <c r="H79" s="58"/>
      <c r="I79" s="59"/>
      <c r="J79" s="67"/>
      <c r="K79" s="59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</row>
    <row r="80" spans="2:22" ht="15">
      <c r="B80" s="58"/>
      <c r="C80" s="58"/>
      <c r="D80" s="67"/>
      <c r="E80" s="67"/>
      <c r="F80" s="67"/>
      <c r="G80" s="67"/>
      <c r="H80" s="58"/>
      <c r="I80" s="59"/>
      <c r="J80" s="67"/>
      <c r="K80" s="59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</row>
    <row r="81" spans="2:22" ht="15">
      <c r="B81" s="58"/>
      <c r="C81" s="58"/>
      <c r="D81" s="67"/>
      <c r="E81" s="67"/>
      <c r="F81" s="67"/>
      <c r="G81" s="67"/>
      <c r="H81" s="58"/>
      <c r="I81" s="59"/>
      <c r="J81" s="67"/>
      <c r="K81" s="59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</row>
    <row r="82" spans="2:22" ht="15">
      <c r="B82" s="58"/>
      <c r="C82" s="58"/>
      <c r="D82" s="67"/>
      <c r="E82" s="67"/>
      <c r="F82" s="67"/>
      <c r="G82" s="67"/>
      <c r="H82" s="58"/>
      <c r="I82" s="59"/>
      <c r="J82" s="67"/>
      <c r="K82" s="59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</row>
    <row r="83" spans="2:22" ht="15">
      <c r="B83" s="58"/>
      <c r="C83" s="58"/>
      <c r="D83" s="67"/>
      <c r="E83" s="67"/>
      <c r="F83" s="67"/>
      <c r="G83" s="67"/>
      <c r="H83" s="58"/>
      <c r="I83" s="59"/>
      <c r="J83" s="67"/>
      <c r="K83" s="59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</row>
    <row r="84" spans="2:22" ht="15">
      <c r="B84" s="58"/>
      <c r="C84" s="58"/>
      <c r="D84" s="67"/>
      <c r="E84" s="67"/>
      <c r="F84" s="67"/>
      <c r="G84" s="67"/>
      <c r="H84" s="58"/>
      <c r="I84" s="59"/>
      <c r="J84" s="67"/>
      <c r="K84" s="59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</row>
    <row r="85" spans="2:22" ht="15">
      <c r="B85" s="58"/>
      <c r="C85" s="58"/>
      <c r="D85" s="67"/>
      <c r="E85" s="67"/>
      <c r="F85" s="67"/>
      <c r="G85" s="67"/>
      <c r="H85" s="58"/>
      <c r="I85" s="59"/>
      <c r="J85" s="67"/>
      <c r="K85" s="59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</row>
    <row r="86" spans="2:22" ht="15">
      <c r="B86" s="58"/>
      <c r="C86" s="58"/>
      <c r="D86" s="67"/>
      <c r="E86" s="67"/>
      <c r="F86" s="67"/>
      <c r="G86" s="67"/>
      <c r="H86" s="58"/>
      <c r="I86" s="59"/>
      <c r="J86" s="67"/>
      <c r="K86" s="59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</row>
    <row r="87" spans="7:33" ht="14.25">
      <c r="G87" s="283"/>
      <c r="I87" s="300"/>
      <c r="K87" s="300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</row>
    <row r="88" spans="7:33" ht="14.25">
      <c r="G88" s="283"/>
      <c r="I88" s="300"/>
      <c r="K88" s="300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</row>
    <row r="89" spans="7:33" ht="14.25">
      <c r="G89" s="283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</row>
    <row r="90" spans="7:33" ht="14.25">
      <c r="G90" s="283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</row>
    <row r="91" spans="7:33" ht="14.25">
      <c r="G91" s="283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</row>
    <row r="92" spans="7:33" ht="14.25">
      <c r="G92" s="283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</row>
    <row r="93" spans="7:33" ht="14.25">
      <c r="G93" s="283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</row>
    <row r="94" spans="7:33" ht="14.25">
      <c r="G94" s="283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</row>
    <row r="95" spans="7:33" ht="14.25">
      <c r="G95" s="283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</row>
    <row r="96" spans="7:33" ht="14.25">
      <c r="G96" s="283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</row>
    <row r="97" spans="7:33" ht="14.25">
      <c r="G97" s="283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</row>
    <row r="98" spans="7:33" ht="14.25">
      <c r="G98" s="283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</row>
    <row r="99" spans="7:33" ht="14.25">
      <c r="G99" s="283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</row>
    <row r="100" spans="7:33" ht="14.25">
      <c r="G100" s="283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</row>
    <row r="101" spans="7:33" ht="14.25">
      <c r="G101" s="283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</row>
    <row r="102" spans="7:33" ht="14.25">
      <c r="G102" s="283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</row>
    <row r="103" spans="7:33" ht="14.25">
      <c r="G103" s="283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</row>
    <row r="104" spans="7:33" ht="14.25">
      <c r="G104" s="283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</row>
    <row r="105" spans="7:33" ht="14.25">
      <c r="G105" s="283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</row>
    <row r="106" spans="7:33" ht="14.25">
      <c r="G106" s="283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</row>
    <row r="107" spans="7:33" ht="14.25">
      <c r="G107" s="283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</row>
    <row r="108" spans="7:33" ht="14.25">
      <c r="G108" s="283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</row>
    <row r="109" spans="7:33" ht="14.25">
      <c r="G109" s="283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</row>
    <row r="110" spans="7:33" ht="14.25">
      <c r="G110" s="283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</row>
    <row r="111" spans="7:33" ht="14.25">
      <c r="G111" s="283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</row>
    <row r="112" spans="7:33" ht="14.25">
      <c r="G112" s="283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</row>
    <row r="113" spans="7:33" ht="14.25">
      <c r="G113" s="283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</row>
    <row r="114" spans="7:33" ht="14.25">
      <c r="G114" s="283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</row>
    <row r="115" spans="7:33" ht="14.25">
      <c r="G115" s="283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</row>
    <row r="116" spans="7:33" ht="14.25">
      <c r="G116" s="283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</row>
    <row r="117" spans="7:33" ht="14.25">
      <c r="G117" s="283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</row>
    <row r="118" spans="7:33" ht="14.25">
      <c r="G118" s="283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</row>
    <row r="119" spans="7:33" ht="14.25">
      <c r="G119" s="283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</row>
    <row r="120" spans="7:33" ht="14.25">
      <c r="G120" s="283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</row>
    <row r="121" spans="7:33" ht="14.25">
      <c r="G121" s="283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</row>
    <row r="122" spans="7:33" ht="14.25">
      <c r="G122" s="283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</row>
    <row r="123" spans="7:33" ht="14.25">
      <c r="G123" s="283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</row>
    <row r="124" spans="7:33" ht="14.25">
      <c r="G124" s="283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</row>
    <row r="125" spans="13:33" ht="14.25"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</row>
    <row r="126" spans="13:33" ht="14.25"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</row>
    <row r="127" spans="13:33" ht="14.25"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</row>
    <row r="128" spans="13:33" ht="14.25"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</row>
    <row r="129" spans="13:33" ht="14.25"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</row>
    <row r="130" spans="13:33" ht="14.25"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</row>
    <row r="131" spans="13:33" ht="14.25"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</row>
    <row r="132" spans="13:33" ht="14.25"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</row>
    <row r="133" spans="13:33" ht="14.25"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</row>
    <row r="134" spans="13:33" ht="14.25"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</row>
    <row r="135" spans="13:33" ht="14.25"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</row>
    <row r="136" spans="13:33" ht="14.25"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</row>
    <row r="137" spans="13:33" ht="14.25"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</row>
    <row r="138" spans="13:33" ht="14.25"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</row>
    <row r="139" spans="13:33" ht="14.25"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</row>
    <row r="140" spans="13:33" ht="14.25"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</row>
    <row r="141" spans="13:33" ht="14.25"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</row>
    <row r="142" spans="13:33" ht="14.25"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</row>
    <row r="143" spans="13:33" ht="14.25"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</row>
    <row r="144" spans="13:33" ht="14.25"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</row>
    <row r="145" spans="13:33" ht="14.25"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</row>
    <row r="146" spans="13:33" ht="14.25"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</row>
    <row r="147" spans="13:33" ht="14.25"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</row>
    <row r="148" spans="13:33" ht="14.25"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</row>
    <row r="149" spans="13:33" ht="14.25"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</row>
    <row r="150" spans="13:33" ht="14.25"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</row>
    <row r="151" spans="13:33" ht="14.25"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</row>
    <row r="152" spans="13:33" ht="14.25"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</row>
    <row r="153" spans="13:33" ht="14.25"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</row>
    <row r="154" spans="13:33" ht="14.25"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</row>
    <row r="155" spans="13:33" ht="14.25"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</row>
    <row r="156" spans="13:33" ht="14.25"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</row>
    <row r="157" spans="13:33" ht="14.25"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</row>
    <row r="158" spans="13:33" ht="14.25"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</row>
    <row r="159" spans="13:33" ht="14.25"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</row>
    <row r="160" spans="13:33" ht="14.25"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69" bottom="1" header="0.5" footer="0.5"/>
  <pageSetup fitToHeight="1" fitToWidth="1" horizontalDpi="600" verticalDpi="600" orientation="portrait" scale="60" r:id="rId1"/>
  <headerFooter alignWithMargins="0">
    <oddFooter>&amp;L&amp;F &amp;A&amp;R&amp;D&amp;T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="90" zoomScaleNormal="90" zoomScalePageLayoutView="0" workbookViewId="0" topLeftCell="A1">
      <pane xSplit="2" ySplit="6" topLeftCell="C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F54" sqref="F54"/>
    </sheetView>
  </sheetViews>
  <sheetFormatPr defaultColWidth="9.140625" defaultRowHeight="12.75"/>
  <cols>
    <col min="1" max="1" width="3.28125" style="0" customWidth="1"/>
    <col min="2" max="2" width="73.57421875" style="0" customWidth="1"/>
    <col min="3" max="4" width="13.00390625" style="153" bestFit="1" customWidth="1"/>
    <col min="5" max="5" width="12.7109375" style="171" customWidth="1"/>
    <col min="6" max="6" width="12.421875" style="0" customWidth="1"/>
  </cols>
  <sheetData>
    <row r="1" spans="1:11" s="39" customFormat="1" ht="20.25">
      <c r="A1" s="38" t="s">
        <v>217</v>
      </c>
      <c r="C1" s="198"/>
      <c r="D1" s="198"/>
      <c r="E1" s="497"/>
      <c r="F1" s="40"/>
      <c r="G1" s="40"/>
      <c r="H1" s="40"/>
      <c r="I1" s="40"/>
      <c r="J1" s="40"/>
      <c r="K1" s="40"/>
    </row>
    <row r="2" spans="1:11" s="41" customFormat="1" ht="15">
      <c r="A2" s="744" t="s">
        <v>58</v>
      </c>
      <c r="B2" s="744"/>
      <c r="C2" s="744"/>
      <c r="D2" s="286"/>
      <c r="E2" s="165"/>
      <c r="G2" s="42"/>
      <c r="K2" s="42"/>
    </row>
    <row r="3" spans="1:5" ht="15" thickBot="1">
      <c r="A3" s="67"/>
      <c r="B3" s="67"/>
      <c r="E3" s="166"/>
    </row>
    <row r="4" spans="1:6" ht="15.75" thickTop="1">
      <c r="A4" s="67"/>
      <c r="B4" s="762" t="s">
        <v>198</v>
      </c>
      <c r="C4" s="287" t="s">
        <v>407</v>
      </c>
      <c r="D4" s="287" t="s">
        <v>407</v>
      </c>
      <c r="E4" s="287" t="s">
        <v>411</v>
      </c>
      <c r="F4" s="287" t="s">
        <v>411</v>
      </c>
    </row>
    <row r="5" spans="1:6" ht="15.75" thickBot="1">
      <c r="A5" s="67"/>
      <c r="B5" s="763"/>
      <c r="C5" s="208">
        <v>2017</v>
      </c>
      <c r="D5" s="208">
        <v>2016</v>
      </c>
      <c r="E5" s="208">
        <v>2017</v>
      </c>
      <c r="F5" s="208">
        <v>2016</v>
      </c>
    </row>
    <row r="6" spans="1:4" ht="15.75" thickTop="1">
      <c r="A6" s="67"/>
      <c r="B6" s="147"/>
      <c r="C6" s="429"/>
      <c r="D6" s="429"/>
    </row>
    <row r="7" spans="1:4" ht="15">
      <c r="A7" s="67"/>
      <c r="B7" s="215" t="s">
        <v>199</v>
      </c>
      <c r="C7" s="157"/>
      <c r="D7" s="157"/>
    </row>
    <row r="8" spans="1:6" ht="15">
      <c r="A8" s="67"/>
      <c r="B8" s="148" t="s">
        <v>6</v>
      </c>
      <c r="C8" s="371">
        <v>2766</v>
      </c>
      <c r="D8" s="169">
        <v>2698</v>
      </c>
      <c r="E8" s="673">
        <v>1338</v>
      </c>
      <c r="F8" s="568">
        <v>1268</v>
      </c>
    </row>
    <row r="9" spans="1:6" ht="15">
      <c r="A9" s="67"/>
      <c r="B9" s="147"/>
      <c r="C9" s="599"/>
      <c r="D9" s="169"/>
      <c r="E9" s="617"/>
      <c r="F9" s="568"/>
    </row>
    <row r="10" spans="1:6" ht="15">
      <c r="A10" s="67"/>
      <c r="B10" s="215" t="s">
        <v>386</v>
      </c>
      <c r="C10" s="599"/>
      <c r="D10" s="169"/>
      <c r="E10" s="617"/>
      <c r="F10" s="568"/>
    </row>
    <row r="11" spans="1:6" ht="15">
      <c r="A11" s="67"/>
      <c r="B11" s="148" t="s">
        <v>5</v>
      </c>
      <c r="C11" s="371">
        <v>854</v>
      </c>
      <c r="D11" s="169">
        <v>536</v>
      </c>
      <c r="E11" s="673">
        <v>304</v>
      </c>
      <c r="F11" s="568">
        <v>366</v>
      </c>
    </row>
    <row r="12" spans="1:6" ht="15">
      <c r="A12" s="67"/>
      <c r="B12" s="148" t="s">
        <v>179</v>
      </c>
      <c r="C12" s="480">
        <v>145</v>
      </c>
      <c r="D12" s="169">
        <v>134</v>
      </c>
      <c r="E12" s="617">
        <v>74</v>
      </c>
      <c r="F12" s="568">
        <v>67</v>
      </c>
    </row>
    <row r="13" spans="1:6" ht="15">
      <c r="A13" s="67"/>
      <c r="B13" s="148" t="s">
        <v>355</v>
      </c>
      <c r="C13" s="371">
        <v>-13</v>
      </c>
      <c r="D13" s="175">
        <v>49</v>
      </c>
      <c r="E13" s="617">
        <v>-6</v>
      </c>
      <c r="F13" s="568">
        <v>17</v>
      </c>
    </row>
    <row r="14" spans="1:6" ht="15">
      <c r="A14" s="67"/>
      <c r="B14" s="148" t="s">
        <v>233</v>
      </c>
      <c r="C14" s="371">
        <v>-1</v>
      </c>
      <c r="D14" s="175">
        <v>-13</v>
      </c>
      <c r="E14" s="617">
        <v>0</v>
      </c>
      <c r="F14" s="568">
        <v>-13</v>
      </c>
    </row>
    <row r="15" spans="1:6" ht="15">
      <c r="A15" s="67"/>
      <c r="B15" s="148" t="s">
        <v>380</v>
      </c>
      <c r="C15" s="371">
        <v>-350</v>
      </c>
      <c r="D15" s="175">
        <v>0</v>
      </c>
      <c r="E15" s="617">
        <v>0</v>
      </c>
      <c r="F15" s="568">
        <v>0</v>
      </c>
    </row>
    <row r="16" spans="1:6" ht="15">
      <c r="A16" s="67"/>
      <c r="B16" s="148" t="s">
        <v>258</v>
      </c>
      <c r="C16" s="371">
        <v>-197</v>
      </c>
      <c r="D16" s="175">
        <v>-202</v>
      </c>
      <c r="E16" s="617">
        <v>-95</v>
      </c>
      <c r="F16" s="568">
        <v>-116</v>
      </c>
    </row>
    <row r="17" spans="1:6" ht="15">
      <c r="A17" s="67"/>
      <c r="B17" s="338" t="s">
        <v>294</v>
      </c>
      <c r="C17" s="371">
        <v>55</v>
      </c>
      <c r="D17" s="175">
        <v>54</v>
      </c>
      <c r="E17" s="617">
        <v>29</v>
      </c>
      <c r="F17" s="568">
        <v>28</v>
      </c>
    </row>
    <row r="18" spans="1:6" ht="15">
      <c r="A18" s="67"/>
      <c r="B18" s="572" t="s">
        <v>372</v>
      </c>
      <c r="C18" s="87">
        <v>38</v>
      </c>
      <c r="D18" s="111">
        <v>59</v>
      </c>
      <c r="E18" s="617">
        <v>17</v>
      </c>
      <c r="F18" s="568">
        <v>30</v>
      </c>
    </row>
    <row r="19" spans="1:6" ht="2.25" customHeight="1">
      <c r="A19" s="67"/>
      <c r="B19" s="572"/>
      <c r="C19" s="674"/>
      <c r="D19" s="451"/>
      <c r="E19" s="675"/>
      <c r="F19" s="738"/>
    </row>
    <row r="20" spans="1:6" s="300" customFormat="1" ht="21" customHeight="1">
      <c r="A20" s="59"/>
      <c r="B20" s="149" t="s">
        <v>370</v>
      </c>
      <c r="C20" s="87">
        <v>3297</v>
      </c>
      <c r="D20" s="87">
        <v>3315</v>
      </c>
      <c r="E20" s="87">
        <v>1661</v>
      </c>
      <c r="F20" s="111">
        <v>1647</v>
      </c>
    </row>
    <row r="21" spans="1:5" ht="15">
      <c r="A21" s="67"/>
      <c r="B21" s="337"/>
      <c r="C21" s="598"/>
      <c r="D21" s="175"/>
      <c r="E21" s="617"/>
    </row>
    <row r="22" spans="1:5" ht="15">
      <c r="A22" s="67"/>
      <c r="B22" s="215" t="s">
        <v>200</v>
      </c>
      <c r="C22" s="599"/>
      <c r="D22" s="175"/>
      <c r="E22" s="617"/>
    </row>
    <row r="23" spans="1:6" ht="15">
      <c r="A23" s="67"/>
      <c r="B23" s="148" t="s">
        <v>201</v>
      </c>
      <c r="C23" s="713">
        <v>6902</v>
      </c>
      <c r="D23" s="714">
        <v>-492</v>
      </c>
      <c r="E23" s="715">
        <v>3794</v>
      </c>
      <c r="F23" s="716">
        <v>2119</v>
      </c>
    </row>
    <row r="24" spans="1:6" ht="15">
      <c r="A24" s="67"/>
      <c r="B24" s="148" t="s">
        <v>260</v>
      </c>
      <c r="C24" s="713">
        <v>-1005</v>
      </c>
      <c r="D24" s="714">
        <v>-6227</v>
      </c>
      <c r="E24" s="717">
        <v>1923</v>
      </c>
      <c r="F24" s="716">
        <v>-3408</v>
      </c>
    </row>
    <row r="25" spans="1:6" ht="15">
      <c r="A25" s="67"/>
      <c r="B25" s="148" t="s">
        <v>261</v>
      </c>
      <c r="C25" s="718">
        <v>-1988</v>
      </c>
      <c r="D25" s="714">
        <v>7637</v>
      </c>
      <c r="E25" s="717">
        <v>907</v>
      </c>
      <c r="F25" s="716">
        <v>2642</v>
      </c>
    </row>
    <row r="26" spans="1:6" ht="15">
      <c r="A26" s="67"/>
      <c r="B26" s="148" t="s">
        <v>264</v>
      </c>
      <c r="C26" s="713">
        <v>6517</v>
      </c>
      <c r="D26" s="714">
        <v>-3185</v>
      </c>
      <c r="E26" s="717">
        <v>2548</v>
      </c>
      <c r="F26" s="716">
        <v>9928</v>
      </c>
    </row>
    <row r="27" spans="1:6" ht="15">
      <c r="A27" s="67"/>
      <c r="B27" s="147"/>
      <c r="C27" s="713"/>
      <c r="D27" s="714"/>
      <c r="E27" s="715"/>
      <c r="F27" s="716"/>
    </row>
    <row r="28" spans="1:6" ht="15">
      <c r="A28" s="67"/>
      <c r="B28" s="215" t="s">
        <v>363</v>
      </c>
      <c r="C28" s="719"/>
      <c r="D28" s="714"/>
      <c r="E28" s="715"/>
      <c r="F28" s="716"/>
    </row>
    <row r="29" spans="1:6" ht="15">
      <c r="A29" s="67"/>
      <c r="B29" s="148" t="s">
        <v>238</v>
      </c>
      <c r="C29" s="713">
        <v>256</v>
      </c>
      <c r="D29" s="714">
        <v>134</v>
      </c>
      <c r="E29" s="715">
        <v>612</v>
      </c>
      <c r="F29" s="716">
        <v>339</v>
      </c>
    </row>
    <row r="30" spans="1:6" ht="15">
      <c r="A30" s="67"/>
      <c r="B30" s="148" t="s">
        <v>252</v>
      </c>
      <c r="C30" s="713">
        <v>-6971</v>
      </c>
      <c r="D30" s="714">
        <v>-2101</v>
      </c>
      <c r="E30" s="715">
        <v>-869</v>
      </c>
      <c r="F30" s="716">
        <v>587</v>
      </c>
    </row>
    <row r="31" spans="1:6" ht="15">
      <c r="A31" s="67"/>
      <c r="B31" s="148" t="s">
        <v>191</v>
      </c>
      <c r="C31" s="713">
        <v>-307</v>
      </c>
      <c r="D31" s="714">
        <v>8921</v>
      </c>
      <c r="E31" s="715">
        <v>-2885</v>
      </c>
      <c r="F31" s="716">
        <v>-522</v>
      </c>
    </row>
    <row r="32" spans="1:6" ht="15">
      <c r="A32" s="67"/>
      <c r="B32" s="557" t="s">
        <v>259</v>
      </c>
      <c r="C32" s="713">
        <v>-3973</v>
      </c>
      <c r="D32" s="714">
        <v>-4961</v>
      </c>
      <c r="E32" s="715">
        <v>-2312</v>
      </c>
      <c r="F32" s="720">
        <v>-2442</v>
      </c>
    </row>
    <row r="33" spans="1:6" ht="15">
      <c r="A33" s="67"/>
      <c r="B33" s="148" t="s">
        <v>202</v>
      </c>
      <c r="C33" s="713">
        <v>-5559</v>
      </c>
      <c r="D33" s="714">
        <v>-5515</v>
      </c>
      <c r="E33" s="715">
        <v>-6217</v>
      </c>
      <c r="F33" s="720">
        <v>-11107</v>
      </c>
    </row>
    <row r="34" spans="1:6" ht="15">
      <c r="A34" s="67"/>
      <c r="B34" s="148" t="s">
        <v>194</v>
      </c>
      <c r="C34" s="713">
        <v>4531</v>
      </c>
      <c r="D34" s="714">
        <v>-257</v>
      </c>
      <c r="E34" s="717">
        <v>-1064</v>
      </c>
      <c r="F34" s="716">
        <v>-227</v>
      </c>
    </row>
    <row r="35" spans="1:6" ht="15">
      <c r="A35" s="67"/>
      <c r="B35" s="466" t="s">
        <v>203</v>
      </c>
      <c r="C35" s="721">
        <v>-322</v>
      </c>
      <c r="D35" s="714">
        <v>-317</v>
      </c>
      <c r="E35" s="717">
        <v>-170</v>
      </c>
      <c r="F35" s="716">
        <v>-198</v>
      </c>
    </row>
    <row r="36" spans="1:6" ht="15.75" customHeight="1">
      <c r="A36" s="67"/>
      <c r="B36" s="467" t="s">
        <v>360</v>
      </c>
      <c r="C36" s="722">
        <v>1378</v>
      </c>
      <c r="D36" s="723">
        <v>-3048</v>
      </c>
      <c r="E36" s="724">
        <v>-2072</v>
      </c>
      <c r="F36" s="723">
        <v>-642</v>
      </c>
    </row>
    <row r="37" spans="1:6" ht="15">
      <c r="A37" s="67"/>
      <c r="B37" s="147"/>
      <c r="C37" s="719"/>
      <c r="D37" s="714"/>
      <c r="E37" s="725"/>
      <c r="F37" s="726"/>
    </row>
    <row r="38" spans="1:6" ht="15">
      <c r="A38" s="67"/>
      <c r="B38" s="215" t="s">
        <v>204</v>
      </c>
      <c r="C38" s="713"/>
      <c r="D38" s="714"/>
      <c r="E38" s="725"/>
      <c r="F38" s="726"/>
    </row>
    <row r="39" spans="1:6" ht="15">
      <c r="A39" s="67"/>
      <c r="B39" s="148" t="s">
        <v>205</v>
      </c>
      <c r="C39" s="713">
        <v>21</v>
      </c>
      <c r="D39" s="714">
        <v>17</v>
      </c>
      <c r="E39" s="725">
        <v>10</v>
      </c>
      <c r="F39" s="716">
        <v>7</v>
      </c>
    </row>
    <row r="40" spans="1:6" ht="15">
      <c r="A40" s="67"/>
      <c r="B40" s="148" t="s">
        <v>365</v>
      </c>
      <c r="C40" s="713">
        <v>1</v>
      </c>
      <c r="D40" s="714">
        <v>0</v>
      </c>
      <c r="E40" s="725">
        <v>0</v>
      </c>
      <c r="F40" s="716">
        <v>0</v>
      </c>
    </row>
    <row r="41" spans="1:6" ht="15">
      <c r="A41" s="67"/>
      <c r="B41" s="475" t="s">
        <v>207</v>
      </c>
      <c r="C41" s="727">
        <v>1</v>
      </c>
      <c r="D41" s="728">
        <v>15</v>
      </c>
      <c r="E41" s="725">
        <v>0</v>
      </c>
      <c r="F41" s="716">
        <v>15</v>
      </c>
    </row>
    <row r="42" spans="1:6" ht="15">
      <c r="A42" s="67"/>
      <c r="B42" s="148" t="s">
        <v>206</v>
      </c>
      <c r="C42" s="713">
        <v>-148</v>
      </c>
      <c r="D42" s="728">
        <v>-121</v>
      </c>
      <c r="E42" s="725">
        <v>-74</v>
      </c>
      <c r="F42" s="716">
        <v>-44</v>
      </c>
    </row>
    <row r="43" spans="1:6" ht="15">
      <c r="A43" s="67"/>
      <c r="B43" s="475" t="s">
        <v>381</v>
      </c>
      <c r="C43" s="727">
        <v>735</v>
      </c>
      <c r="D43" s="728">
        <v>0</v>
      </c>
      <c r="E43" s="725">
        <v>0</v>
      </c>
      <c r="F43" s="716">
        <v>0</v>
      </c>
    </row>
    <row r="44" spans="1:6" ht="15">
      <c r="A44" s="67"/>
      <c r="B44" s="338" t="s">
        <v>344</v>
      </c>
      <c r="C44" s="713">
        <v>-7</v>
      </c>
      <c r="D44" s="714">
        <v>-58</v>
      </c>
      <c r="E44" s="725">
        <v>-7</v>
      </c>
      <c r="F44" s="716">
        <v>-4</v>
      </c>
    </row>
    <row r="45" spans="1:6" ht="15">
      <c r="A45" s="67"/>
      <c r="B45" s="570" t="s">
        <v>383</v>
      </c>
      <c r="C45" s="729">
        <v>603</v>
      </c>
      <c r="D45" s="723">
        <v>-147</v>
      </c>
      <c r="E45" s="724">
        <v>-71</v>
      </c>
      <c r="F45" s="723">
        <v>-26</v>
      </c>
    </row>
    <row r="46" spans="1:6" ht="15">
      <c r="A46" s="67"/>
      <c r="B46" s="337"/>
      <c r="C46" s="719"/>
      <c r="D46" s="714"/>
      <c r="E46" s="725"/>
      <c r="F46" s="726"/>
    </row>
    <row r="47" spans="1:6" ht="15">
      <c r="A47" s="67"/>
      <c r="B47" s="149" t="s">
        <v>208</v>
      </c>
      <c r="C47" s="719"/>
      <c r="D47" s="714"/>
      <c r="E47" s="725"/>
      <c r="F47" s="726"/>
    </row>
    <row r="48" spans="1:6" ht="15">
      <c r="A48" s="67"/>
      <c r="B48" s="569" t="s">
        <v>409</v>
      </c>
      <c r="C48" s="730">
        <v>0</v>
      </c>
      <c r="D48" s="728">
        <v>630</v>
      </c>
      <c r="E48" s="725">
        <v>0</v>
      </c>
      <c r="F48" s="716">
        <v>260</v>
      </c>
    </row>
    <row r="49" spans="1:6" ht="15">
      <c r="A49" s="67"/>
      <c r="B49" s="569" t="s">
        <v>346</v>
      </c>
      <c r="C49" s="727">
        <v>-48</v>
      </c>
      <c r="D49" s="728">
        <v>-53</v>
      </c>
      <c r="E49" s="725">
        <v>-10</v>
      </c>
      <c r="F49" s="716">
        <v>-1</v>
      </c>
    </row>
    <row r="50" spans="1:6" ht="15">
      <c r="A50" s="67"/>
      <c r="B50" s="569" t="s">
        <v>371</v>
      </c>
      <c r="C50" s="727">
        <v>-866</v>
      </c>
      <c r="D50" s="714">
        <v>-613</v>
      </c>
      <c r="E50" s="725">
        <v>0</v>
      </c>
      <c r="F50" s="716">
        <v>0</v>
      </c>
    </row>
    <row r="51" spans="1:6" ht="15">
      <c r="A51" s="67"/>
      <c r="B51" s="338" t="s">
        <v>249</v>
      </c>
      <c r="C51" s="713">
        <v>0</v>
      </c>
      <c r="D51" s="714">
        <v>-28</v>
      </c>
      <c r="E51" s="725">
        <v>0</v>
      </c>
      <c r="F51" s="716">
        <v>0</v>
      </c>
    </row>
    <row r="52" spans="1:6" ht="15">
      <c r="A52" s="67"/>
      <c r="B52" s="338" t="s">
        <v>408</v>
      </c>
      <c r="C52" s="713">
        <v>-62</v>
      </c>
      <c r="D52" s="714">
        <v>-62</v>
      </c>
      <c r="E52" s="725">
        <v>-62</v>
      </c>
      <c r="F52" s="716">
        <v>-62</v>
      </c>
    </row>
    <row r="53" spans="1:6" ht="16.5">
      <c r="A53" s="67"/>
      <c r="B53" s="338" t="s">
        <v>379</v>
      </c>
      <c r="C53" s="713">
        <v>-534</v>
      </c>
      <c r="D53" s="714">
        <v>-521</v>
      </c>
      <c r="E53" s="725">
        <v>-515</v>
      </c>
      <c r="F53" s="716">
        <v>-521</v>
      </c>
    </row>
    <row r="54" spans="1:7" ht="18" customHeight="1">
      <c r="A54" s="67"/>
      <c r="B54" s="570" t="s">
        <v>295</v>
      </c>
      <c r="C54" s="729">
        <v>-1510</v>
      </c>
      <c r="D54" s="731">
        <v>-647</v>
      </c>
      <c r="E54" s="729">
        <v>-587</v>
      </c>
      <c r="F54" s="731">
        <v>-324</v>
      </c>
      <c r="G54" s="283"/>
    </row>
    <row r="55" spans="1:6" ht="18.75" customHeight="1">
      <c r="A55" s="67"/>
      <c r="B55" s="571" t="s">
        <v>209</v>
      </c>
      <c r="C55" s="721">
        <v>-68</v>
      </c>
      <c r="D55" s="732">
        <v>-313</v>
      </c>
      <c r="E55" s="733">
        <v>-77</v>
      </c>
      <c r="F55" s="734">
        <v>-50</v>
      </c>
    </row>
    <row r="56" spans="1:6" ht="17.25">
      <c r="A56" s="67"/>
      <c r="B56" s="149" t="s">
        <v>395</v>
      </c>
      <c r="C56" s="718">
        <v>403</v>
      </c>
      <c r="D56" s="714">
        <v>-4155</v>
      </c>
      <c r="E56" s="718">
        <v>-2807</v>
      </c>
      <c r="F56" s="714">
        <v>-1042</v>
      </c>
    </row>
    <row r="57" spans="1:6" ht="15">
      <c r="A57" s="67"/>
      <c r="B57" s="467" t="s">
        <v>416</v>
      </c>
      <c r="C57" s="721">
        <v>20132</v>
      </c>
      <c r="D57" s="732">
        <v>12078</v>
      </c>
      <c r="E57" s="721">
        <v>23342</v>
      </c>
      <c r="F57" s="732">
        <v>8965</v>
      </c>
    </row>
    <row r="58" spans="1:6" ht="18.75" customHeight="1" thickBot="1">
      <c r="A58" s="67"/>
      <c r="B58" s="468" t="s">
        <v>417</v>
      </c>
      <c r="C58" s="735">
        <v>20535</v>
      </c>
      <c r="D58" s="736">
        <v>7923</v>
      </c>
      <c r="E58" s="737">
        <v>20535</v>
      </c>
      <c r="F58" s="736">
        <v>7923</v>
      </c>
    </row>
    <row r="59" spans="1:4" ht="15" thickTop="1">
      <c r="A59" s="67"/>
      <c r="B59" s="552"/>
      <c r="C59" s="340"/>
      <c r="D59" s="544"/>
    </row>
    <row r="60" spans="2:4" ht="14.25">
      <c r="B60" s="580" t="s">
        <v>422</v>
      </c>
      <c r="D60" s="545"/>
    </row>
    <row r="61" spans="2:4" ht="14.25">
      <c r="B61" s="741" t="s">
        <v>394</v>
      </c>
      <c r="D61" s="545"/>
    </row>
    <row r="62" ht="14.25">
      <c r="B62" s="148"/>
    </row>
  </sheetData>
  <sheetProtection/>
  <mergeCells count="2">
    <mergeCell ref="A2:C2"/>
    <mergeCell ref="B4:B5"/>
  </mergeCells>
  <hyperlinks>
    <hyperlink ref="A2" location="Index!A1" display="Back to Index"/>
  </hyperlinks>
  <printOptions/>
  <pageMargins left="0.75" right="0.75" top="0.72" bottom="1" header="0.5" footer="0.5"/>
  <pageSetup fitToHeight="1" fitToWidth="1" orientation="portrait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Q134"/>
  <sheetViews>
    <sheetView zoomScale="80" zoomScaleNormal="80" zoomScalePageLayoutView="0" workbookViewId="0" topLeftCell="A1">
      <pane xSplit="3" ySplit="3" topLeftCell="D4" activePane="bottomRight" state="frozen"/>
      <selection pane="topLeft" activeCell="Q17" sqref="Q17"/>
      <selection pane="topRight" activeCell="Q17" sqref="Q17"/>
      <selection pane="bottomLeft" activeCell="Q17" sqref="Q17"/>
      <selection pane="bottomRight" activeCell="M17" sqref="M17"/>
    </sheetView>
  </sheetViews>
  <sheetFormatPr defaultColWidth="9.140625" defaultRowHeight="12.75"/>
  <cols>
    <col min="1" max="1" width="2.00390625" style="22" customWidth="1"/>
    <col min="2" max="2" width="2.28125" style="32" customWidth="1"/>
    <col min="3" max="3" width="53.140625" style="22" customWidth="1"/>
    <col min="4" max="7" width="10.28125" style="99" customWidth="1"/>
    <col min="8" max="8" width="10.28125" style="100" customWidth="1"/>
    <col min="9" max="9" width="10.00390625" style="99" customWidth="1"/>
    <col min="10" max="10" width="10.00390625" style="99" bestFit="1" customWidth="1"/>
    <col min="11" max="11" width="4.421875" style="99" customWidth="1"/>
    <col min="12" max="12" width="10.00390625" style="99" customWidth="1"/>
    <col min="13" max="13" width="10.28125" style="100" customWidth="1"/>
    <col min="14" max="14" width="7.7109375" style="99" customWidth="1"/>
    <col min="15" max="15" width="9.140625" style="99" customWidth="1"/>
    <col min="16" max="16" width="9.140625" style="22" customWidth="1"/>
    <col min="17" max="16384" width="9.140625" style="22" customWidth="1"/>
  </cols>
  <sheetData>
    <row r="1" spans="1:15" s="39" customFormat="1" ht="20.25">
      <c r="A1" s="38" t="s">
        <v>69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s="41" customFormat="1" ht="52.5" customHeight="1">
      <c r="A2" s="744" t="s">
        <v>58</v>
      </c>
      <c r="B2" s="744"/>
      <c r="C2" s="744"/>
      <c r="D2" s="186" t="s">
        <v>339</v>
      </c>
      <c r="E2" s="186" t="s">
        <v>356</v>
      </c>
      <c r="F2" s="186" t="s">
        <v>364</v>
      </c>
      <c r="G2" s="186" t="s">
        <v>373</v>
      </c>
      <c r="H2" s="186" t="s">
        <v>398</v>
      </c>
      <c r="I2" s="186" t="s">
        <v>400</v>
      </c>
      <c r="J2" s="186" t="s">
        <v>401</v>
      </c>
      <c r="K2" s="186"/>
      <c r="L2" s="186" t="s">
        <v>396</v>
      </c>
      <c r="M2" s="186" t="s">
        <v>397</v>
      </c>
      <c r="N2" s="186" t="s">
        <v>399</v>
      </c>
      <c r="O2" s="370"/>
    </row>
    <row r="3" spans="2:15" s="21" customFormat="1" ht="7.5" customHeight="1">
      <c r="B3" s="9"/>
      <c r="D3" s="63"/>
      <c r="E3" s="63"/>
      <c r="F3" s="63"/>
      <c r="G3" s="63"/>
      <c r="H3" s="97"/>
      <c r="I3" s="63"/>
      <c r="J3" s="63"/>
      <c r="K3" s="63"/>
      <c r="L3" s="63"/>
      <c r="M3" s="97"/>
      <c r="N3" s="63"/>
      <c r="O3" s="603"/>
    </row>
    <row r="4" spans="1:15" s="17" customFormat="1" ht="17.25">
      <c r="A4" s="37" t="s">
        <v>366</v>
      </c>
      <c r="D4" s="16"/>
      <c r="E4" s="16"/>
      <c r="F4" s="16"/>
      <c r="G4" s="16"/>
      <c r="H4" s="102"/>
      <c r="I4" s="16"/>
      <c r="J4" s="16"/>
      <c r="K4" s="16"/>
      <c r="L4" s="16"/>
      <c r="M4" s="270"/>
      <c r="N4" s="16"/>
      <c r="O4" s="604"/>
    </row>
    <row r="5" spans="1:16" s="47" customFormat="1" ht="14.25">
      <c r="A5" s="199"/>
      <c r="B5" s="199" t="s">
        <v>348</v>
      </c>
      <c r="C5" s="199"/>
      <c r="D5" s="265">
        <v>1.6701327109941013</v>
      </c>
      <c r="E5" s="265">
        <v>1.6746161818562186</v>
      </c>
      <c r="F5" s="265">
        <v>1.4</v>
      </c>
      <c r="G5" s="265">
        <v>1.9013993426914204</v>
      </c>
      <c r="H5" s="653">
        <v>1.767378071399085</v>
      </c>
      <c r="I5" s="654">
        <v>-0.13402127129233543</v>
      </c>
      <c r="J5" s="104">
        <v>0.09724536040498366</v>
      </c>
      <c r="K5" s="654"/>
      <c r="L5" s="654">
        <v>1.794014053906879</v>
      </c>
      <c r="M5" s="653">
        <v>1.8339682439203995</v>
      </c>
      <c r="N5" s="265">
        <v>0.03995419001352052</v>
      </c>
      <c r="O5" s="605">
        <v>1.66</v>
      </c>
      <c r="P5" s="199"/>
    </row>
    <row r="6" spans="1:16" s="47" customFormat="1" ht="14.25">
      <c r="A6" s="199"/>
      <c r="B6" s="199" t="s">
        <v>349</v>
      </c>
      <c r="C6" s="199"/>
      <c r="D6" s="265">
        <v>1.6701327109941013</v>
      </c>
      <c r="E6" s="265">
        <v>1.6746161818562186</v>
      </c>
      <c r="F6" s="265">
        <v>1.4</v>
      </c>
      <c r="G6" s="265">
        <v>1.915336442174634</v>
      </c>
      <c r="H6" s="653">
        <v>1.7634476256417984</v>
      </c>
      <c r="I6" s="654">
        <v>-0.1518888165328356</v>
      </c>
      <c r="J6" s="104">
        <v>0.09331491464769703</v>
      </c>
      <c r="K6" s="654"/>
      <c r="L6" s="654">
        <v>1.794014053906879</v>
      </c>
      <c r="M6" s="653">
        <v>1.8439614602908247</v>
      </c>
      <c r="N6" s="265">
        <v>0.04994740638394579</v>
      </c>
      <c r="O6" s="605">
        <v>1.66</v>
      </c>
      <c r="P6" s="199"/>
    </row>
    <row r="7" spans="2:15" s="199" customFormat="1" ht="14.25">
      <c r="B7" s="199" t="s">
        <v>40</v>
      </c>
      <c r="D7" s="265">
        <v>16.48</v>
      </c>
      <c r="E7" s="265">
        <v>16.68</v>
      </c>
      <c r="F7" s="265">
        <v>16.87</v>
      </c>
      <c r="G7" s="265">
        <v>17.37</v>
      </c>
      <c r="H7" s="653">
        <v>17.49</v>
      </c>
      <c r="I7" s="654">
        <v>0.11999999999999744</v>
      </c>
      <c r="J7" s="104">
        <v>1.009999999999998</v>
      </c>
      <c r="K7" s="654"/>
      <c r="L7" s="654">
        <v>16.48</v>
      </c>
      <c r="M7" s="653">
        <v>17.49</v>
      </c>
      <c r="N7" s="265">
        <v>1.009999999999998</v>
      </c>
      <c r="O7" s="605">
        <v>16.87</v>
      </c>
    </row>
    <row r="8" spans="1:17" s="47" customFormat="1" ht="14.25">
      <c r="A8" s="199"/>
      <c r="B8" s="199" t="s">
        <v>43</v>
      </c>
      <c r="C8" s="199"/>
      <c r="D8" s="265">
        <v>0.3</v>
      </c>
      <c r="E8" s="265">
        <v>0</v>
      </c>
      <c r="F8" s="265">
        <v>0.3</v>
      </c>
      <c r="G8" s="265">
        <v>0</v>
      </c>
      <c r="H8" s="653">
        <v>0.33</v>
      </c>
      <c r="I8" s="654">
        <v>0.33</v>
      </c>
      <c r="J8" s="104">
        <v>0.030000000000000027</v>
      </c>
      <c r="K8" s="654"/>
      <c r="L8" s="654">
        <v>0.3</v>
      </c>
      <c r="M8" s="653">
        <v>0.33</v>
      </c>
      <c r="N8" s="265">
        <v>0.030000000000000027</v>
      </c>
      <c r="O8" s="605">
        <v>0.6</v>
      </c>
      <c r="P8" s="549"/>
      <c r="Q8" s="199"/>
    </row>
    <row r="9" spans="1:16" s="47" customFormat="1" ht="14.25">
      <c r="A9" s="199"/>
      <c r="B9" s="199"/>
      <c r="C9" s="199"/>
      <c r="D9" s="104"/>
      <c r="E9" s="104"/>
      <c r="F9" s="104"/>
      <c r="G9" s="104"/>
      <c r="H9" s="652"/>
      <c r="I9" s="247"/>
      <c r="J9" s="104"/>
      <c r="K9" s="247"/>
      <c r="L9" s="247"/>
      <c r="M9" s="652"/>
      <c r="N9" s="104"/>
      <c r="O9" s="605"/>
      <c r="P9" s="549"/>
    </row>
    <row r="10" spans="1:17" s="21" customFormat="1" ht="15">
      <c r="A10" s="43" t="s">
        <v>210</v>
      </c>
      <c r="B10" s="496"/>
      <c r="C10" s="19"/>
      <c r="D10" s="104"/>
      <c r="E10" s="104"/>
      <c r="F10" s="104"/>
      <c r="G10" s="104"/>
      <c r="H10" s="652"/>
      <c r="I10" s="247"/>
      <c r="J10" s="104"/>
      <c r="K10" s="247"/>
      <c r="L10" s="247"/>
      <c r="M10" s="652"/>
      <c r="N10" s="104"/>
      <c r="O10" s="603"/>
      <c r="P10" s="549"/>
      <c r="Q10" s="19"/>
    </row>
    <row r="11" spans="2:16" s="17" customFormat="1" ht="15">
      <c r="B11" s="46" t="s">
        <v>352</v>
      </c>
      <c r="D11" s="16"/>
      <c r="E11" s="16"/>
      <c r="F11" s="16"/>
      <c r="G11" s="16"/>
      <c r="H11" s="270"/>
      <c r="I11" s="258"/>
      <c r="J11" s="16"/>
      <c r="K11" s="258"/>
      <c r="L11" s="258"/>
      <c r="M11" s="270"/>
      <c r="N11" s="16"/>
      <c r="O11" s="604"/>
      <c r="P11" s="549"/>
    </row>
    <row r="12" spans="2:17" s="21" customFormat="1" ht="14.25">
      <c r="B12" s="19"/>
      <c r="C12" s="19" t="s">
        <v>350</v>
      </c>
      <c r="D12" s="99">
        <v>1051</v>
      </c>
      <c r="E12" s="99">
        <v>1071</v>
      </c>
      <c r="F12" s="99">
        <v>913</v>
      </c>
      <c r="G12" s="99">
        <v>1210</v>
      </c>
      <c r="H12" s="269">
        <v>1140</v>
      </c>
      <c r="I12" s="295">
        <v>-5.785123966942152</v>
      </c>
      <c r="J12" s="99">
        <v>8.468125594671738</v>
      </c>
      <c r="K12" s="248"/>
      <c r="L12" s="248">
        <v>2254</v>
      </c>
      <c r="M12" s="269">
        <v>2350</v>
      </c>
      <c r="N12" s="99">
        <v>4.259094942324748</v>
      </c>
      <c r="O12" s="606">
        <v>3948</v>
      </c>
      <c r="P12" s="549"/>
      <c r="Q12" s="19"/>
    </row>
    <row r="13" spans="2:17" s="21" customFormat="1" ht="14.25">
      <c r="B13" s="19"/>
      <c r="C13" s="19" t="s">
        <v>351</v>
      </c>
      <c r="D13" s="99">
        <v>1051</v>
      </c>
      <c r="E13" s="99">
        <v>1071</v>
      </c>
      <c r="F13" s="99">
        <v>913</v>
      </c>
      <c r="G13" s="99">
        <v>1245</v>
      </c>
      <c r="H13" s="269">
        <v>1130</v>
      </c>
      <c r="I13" s="295">
        <v>-9.236947791164663</v>
      </c>
      <c r="J13" s="99">
        <v>7.516650808753567</v>
      </c>
      <c r="K13" s="248"/>
      <c r="L13" s="248">
        <v>2254</v>
      </c>
      <c r="M13" s="269">
        <v>2375</v>
      </c>
      <c r="N13" s="99">
        <v>5.368234250221837</v>
      </c>
      <c r="O13" s="606">
        <v>3948</v>
      </c>
      <c r="P13" s="549"/>
      <c r="Q13" s="19"/>
    </row>
    <row r="14" spans="3:16" s="19" customFormat="1" ht="14.25">
      <c r="C14" s="5"/>
      <c r="D14" s="99"/>
      <c r="E14" s="99"/>
      <c r="F14" s="99"/>
      <c r="G14" s="99"/>
      <c r="H14" s="269"/>
      <c r="I14" s="248"/>
      <c r="J14" s="99"/>
      <c r="K14" s="248"/>
      <c r="L14" s="248"/>
      <c r="M14" s="269"/>
      <c r="N14" s="99"/>
      <c r="O14" s="606"/>
      <c r="P14" s="549"/>
    </row>
    <row r="15" spans="2:16" s="19" customFormat="1" ht="14.25">
      <c r="B15" s="46" t="s">
        <v>212</v>
      </c>
      <c r="D15" s="99"/>
      <c r="E15" s="99"/>
      <c r="F15" s="99"/>
      <c r="G15" s="99"/>
      <c r="H15" s="269"/>
      <c r="I15" s="295"/>
      <c r="J15" s="111"/>
      <c r="K15" s="295"/>
      <c r="L15" s="295"/>
      <c r="M15" s="269"/>
      <c r="N15" s="99"/>
      <c r="O15" s="606"/>
      <c r="P15" s="549"/>
    </row>
    <row r="16" spans="2:16" s="19" customFormat="1" ht="15">
      <c r="B16" s="29"/>
      <c r="C16" s="19" t="s">
        <v>367</v>
      </c>
      <c r="D16" s="99">
        <v>2507.181487373626</v>
      </c>
      <c r="E16" s="99">
        <v>2521.6965984782605</v>
      </c>
      <c r="F16" s="99">
        <v>2537.2343849999997</v>
      </c>
      <c r="G16" s="99">
        <v>2540.4285183330003</v>
      </c>
      <c r="H16" s="269">
        <v>2544.24068350549</v>
      </c>
      <c r="I16" s="295">
        <v>0.1500599267005187</v>
      </c>
      <c r="J16" s="99">
        <v>1.4781218000570417</v>
      </c>
      <c r="K16" s="248"/>
      <c r="L16" s="248">
        <v>2504.9618324725275</v>
      </c>
      <c r="M16" s="269">
        <v>2542.345131762427</v>
      </c>
      <c r="N16" s="99">
        <v>1.4923700155942354</v>
      </c>
      <c r="O16" s="606">
        <v>2517.2806119945362</v>
      </c>
      <c r="P16" s="549"/>
    </row>
    <row r="17" spans="4:16" s="32" customFormat="1" ht="14.25">
      <c r="D17" s="99"/>
      <c r="E17" s="99"/>
      <c r="F17" s="99"/>
      <c r="G17" s="99"/>
      <c r="H17" s="269"/>
      <c r="I17" s="295"/>
      <c r="J17" s="111"/>
      <c r="K17" s="295"/>
      <c r="L17" s="295"/>
      <c r="M17" s="269"/>
      <c r="N17" s="99"/>
      <c r="O17" s="606"/>
      <c r="P17" s="549"/>
    </row>
    <row r="18" spans="1:16" s="32" customFormat="1" ht="15">
      <c r="A18" s="43" t="s">
        <v>211</v>
      </c>
      <c r="D18" s="265"/>
      <c r="E18" s="265"/>
      <c r="F18" s="265"/>
      <c r="G18" s="265"/>
      <c r="H18" s="653"/>
      <c r="I18" s="295"/>
      <c r="J18" s="111"/>
      <c r="K18" s="295"/>
      <c r="L18" s="295"/>
      <c r="M18" s="653"/>
      <c r="N18" s="265"/>
      <c r="O18" s="606"/>
      <c r="P18" s="550"/>
    </row>
    <row r="19" spans="2:17" s="21" customFormat="1" ht="14.25">
      <c r="B19" s="51" t="s">
        <v>42</v>
      </c>
      <c r="C19" s="19"/>
      <c r="D19" s="99"/>
      <c r="E19" s="99"/>
      <c r="F19" s="99"/>
      <c r="G19" s="99"/>
      <c r="H19" s="269"/>
      <c r="I19" s="295"/>
      <c r="J19" s="111"/>
      <c r="K19" s="295"/>
      <c r="L19" s="295"/>
      <c r="M19" s="269"/>
      <c r="N19" s="99"/>
      <c r="O19" s="606"/>
      <c r="P19" s="551"/>
      <c r="Q19" s="19"/>
    </row>
    <row r="20" spans="2:17" s="21" customFormat="1" ht="15">
      <c r="B20" s="17"/>
      <c r="C20" s="19" t="s">
        <v>368</v>
      </c>
      <c r="D20" s="111">
        <v>41550.554</v>
      </c>
      <c r="E20" s="111">
        <v>42324.368</v>
      </c>
      <c r="F20" s="111">
        <v>42797.380994</v>
      </c>
      <c r="G20" s="111">
        <v>44167.3242299272</v>
      </c>
      <c r="H20" s="487">
        <v>44702.4921234244</v>
      </c>
      <c r="I20" s="295">
        <v>1.2116828511304245</v>
      </c>
      <c r="J20" s="99">
        <v>7.585790849923213</v>
      </c>
      <c r="K20" s="248"/>
      <c r="L20" s="248">
        <v>41550.554</v>
      </c>
      <c r="M20" s="487">
        <v>44702.4921234244</v>
      </c>
      <c r="N20" s="111">
        <v>7.585790849923213</v>
      </c>
      <c r="O20" s="606">
        <v>42797.380994</v>
      </c>
      <c r="P20" s="551"/>
      <c r="Q20" s="19"/>
    </row>
    <row r="21" spans="2:16" s="19" customFormat="1" ht="14.25">
      <c r="B21" s="32"/>
      <c r="D21" s="99"/>
      <c r="E21" s="99"/>
      <c r="F21" s="99"/>
      <c r="G21" s="99"/>
      <c r="H21" s="269"/>
      <c r="I21" s="295"/>
      <c r="J21" s="111"/>
      <c r="K21" s="295"/>
      <c r="L21" s="295"/>
      <c r="M21" s="269"/>
      <c r="N21" s="99"/>
      <c r="O21" s="606"/>
      <c r="P21" s="551"/>
    </row>
    <row r="22" spans="2:16" s="32" customFormat="1" ht="14.25">
      <c r="B22" s="46" t="s">
        <v>171</v>
      </c>
      <c r="D22" s="99"/>
      <c r="E22" s="99"/>
      <c r="F22" s="99"/>
      <c r="G22" s="99"/>
      <c r="H22" s="269"/>
      <c r="I22" s="295"/>
      <c r="J22" s="111"/>
      <c r="K22" s="295"/>
      <c r="L22" s="295"/>
      <c r="M22" s="269"/>
      <c r="N22" s="99"/>
      <c r="O22" s="606"/>
      <c r="P22" s="550"/>
    </row>
    <row r="23" spans="3:16" s="19" customFormat="1" ht="14.25">
      <c r="C23" s="19" t="s">
        <v>369</v>
      </c>
      <c r="D23" s="99">
        <v>2521.863</v>
      </c>
      <c r="E23" s="99">
        <v>2537.234</v>
      </c>
      <c r="F23" s="99">
        <v>2537.234</v>
      </c>
      <c r="G23" s="99">
        <v>2542.6583849999997</v>
      </c>
      <c r="H23" s="269">
        <v>2555.748309</v>
      </c>
      <c r="I23" s="295">
        <v>0.5148125315308727</v>
      </c>
      <c r="J23" s="99">
        <v>1.3436617690969044</v>
      </c>
      <c r="K23" s="248"/>
      <c r="L23" s="248">
        <v>2521.863</v>
      </c>
      <c r="M23" s="269">
        <v>2555.748309</v>
      </c>
      <c r="N23" s="99">
        <v>1.3436617690969044</v>
      </c>
      <c r="O23" s="606">
        <v>2537.234</v>
      </c>
      <c r="P23" s="551"/>
    </row>
    <row r="24" spans="4:16" s="19" customFormat="1" ht="14.25">
      <c r="D24" s="266"/>
      <c r="E24" s="266"/>
      <c r="F24" s="266"/>
      <c r="G24" s="266"/>
      <c r="H24" s="269"/>
      <c r="I24" s="547"/>
      <c r="J24" s="547"/>
      <c r="K24" s="435"/>
      <c r="L24" s="435"/>
      <c r="M24" s="269"/>
      <c r="N24" s="547"/>
      <c r="O24" s="606"/>
      <c r="P24" s="551"/>
    </row>
    <row r="25" spans="9:15" ht="14.25">
      <c r="I25" s="345"/>
      <c r="J25" s="345"/>
      <c r="O25" s="603"/>
    </row>
    <row r="26" spans="9:15" ht="14.25">
      <c r="I26" s="248"/>
      <c r="J26" s="248"/>
      <c r="K26" s="248"/>
      <c r="L26" s="248"/>
      <c r="O26" s="603"/>
    </row>
    <row r="27" ht="14.25">
      <c r="O27" s="603"/>
    </row>
    <row r="48" spans="8:13" ht="14.25">
      <c r="H48" s="246"/>
      <c r="M48" s="246"/>
    </row>
    <row r="49" spans="8:13" ht="14.25">
      <c r="H49" s="246"/>
      <c r="M49" s="246"/>
    </row>
    <row r="50" spans="8:13" ht="14.25">
      <c r="H50" s="246"/>
      <c r="M50" s="246"/>
    </row>
    <row r="51" spans="8:13" ht="14.25">
      <c r="H51" s="246"/>
      <c r="M51" s="246"/>
    </row>
    <row r="52" spans="8:13" ht="14.25">
      <c r="H52" s="246"/>
      <c r="M52" s="246"/>
    </row>
    <row r="53" spans="8:13" ht="14.25">
      <c r="H53" s="246"/>
      <c r="M53" s="246"/>
    </row>
    <row r="54" spans="8:13" ht="14.25">
      <c r="H54" s="246"/>
      <c r="M54" s="246"/>
    </row>
    <row r="55" spans="8:13" ht="14.25">
      <c r="H55" s="246"/>
      <c r="M55" s="246"/>
    </row>
    <row r="56" spans="8:13" ht="14.25">
      <c r="H56" s="246"/>
      <c r="M56" s="246"/>
    </row>
    <row r="57" spans="8:13" ht="14.25">
      <c r="H57" s="246"/>
      <c r="M57" s="246"/>
    </row>
    <row r="58" spans="8:13" ht="14.25">
      <c r="H58" s="246"/>
      <c r="M58" s="246"/>
    </row>
    <row r="59" spans="8:13" ht="14.25">
      <c r="H59" s="246"/>
      <c r="M59" s="246"/>
    </row>
    <row r="60" spans="8:13" ht="14.25">
      <c r="H60" s="246"/>
      <c r="M60" s="246"/>
    </row>
    <row r="61" spans="8:13" ht="14.25">
      <c r="H61" s="246"/>
      <c r="M61" s="246"/>
    </row>
    <row r="62" spans="8:13" ht="14.25">
      <c r="H62" s="246"/>
      <c r="M62" s="246"/>
    </row>
    <row r="63" spans="8:13" ht="14.25">
      <c r="H63" s="246"/>
      <c r="M63" s="246"/>
    </row>
    <row r="64" spans="8:13" ht="14.25">
      <c r="H64" s="246"/>
      <c r="M64" s="246"/>
    </row>
    <row r="65" spans="8:13" ht="14.25">
      <c r="H65" s="246"/>
      <c r="M65" s="246"/>
    </row>
    <row r="66" spans="8:13" ht="14.25">
      <c r="H66" s="246"/>
      <c r="M66" s="246"/>
    </row>
    <row r="67" spans="8:13" ht="14.25">
      <c r="H67" s="246"/>
      <c r="M67" s="246"/>
    </row>
    <row r="68" spans="8:13" ht="14.25">
      <c r="H68" s="246"/>
      <c r="M68" s="246"/>
    </row>
    <row r="69" spans="8:13" ht="14.25">
      <c r="H69" s="246"/>
      <c r="M69" s="246"/>
    </row>
    <row r="70" spans="8:13" ht="14.25">
      <c r="H70" s="246"/>
      <c r="M70" s="246"/>
    </row>
    <row r="71" spans="8:13" ht="14.25">
      <c r="H71" s="246"/>
      <c r="M71" s="246"/>
    </row>
    <row r="72" spans="8:13" ht="14.25">
      <c r="H72" s="246"/>
      <c r="M72" s="246"/>
    </row>
    <row r="73" spans="8:13" ht="14.25">
      <c r="H73" s="246"/>
      <c r="M73" s="246"/>
    </row>
    <row r="74" spans="8:13" ht="14.25">
      <c r="H74" s="246"/>
      <c r="M74" s="246"/>
    </row>
    <row r="75" spans="8:13" ht="14.25">
      <c r="H75" s="246"/>
      <c r="M75" s="246"/>
    </row>
    <row r="76" spans="8:13" ht="14.25">
      <c r="H76" s="246"/>
      <c r="M76" s="246"/>
    </row>
    <row r="77" spans="8:13" ht="14.25">
      <c r="H77" s="246"/>
      <c r="M77" s="246"/>
    </row>
    <row r="78" spans="8:13" ht="14.25">
      <c r="H78" s="246"/>
      <c r="M78" s="246"/>
    </row>
    <row r="79" spans="8:13" ht="14.25">
      <c r="H79" s="246"/>
      <c r="M79" s="246"/>
    </row>
    <row r="80" spans="8:13" ht="14.25">
      <c r="H80" s="246"/>
      <c r="M80" s="246"/>
    </row>
    <row r="81" spans="8:13" ht="14.25">
      <c r="H81" s="246"/>
      <c r="M81" s="246"/>
    </row>
    <row r="82" spans="8:13" ht="14.25">
      <c r="H82" s="246"/>
      <c r="M82" s="246"/>
    </row>
    <row r="83" spans="8:13" ht="14.25">
      <c r="H83" s="246"/>
      <c r="M83" s="246"/>
    </row>
    <row r="84" spans="8:13" ht="14.25">
      <c r="H84" s="246"/>
      <c r="M84" s="246"/>
    </row>
    <row r="85" spans="8:13" ht="14.25">
      <c r="H85" s="246"/>
      <c r="M85" s="246"/>
    </row>
    <row r="86" spans="8:13" ht="14.25">
      <c r="H86" s="246"/>
      <c r="M86" s="246"/>
    </row>
    <row r="87" spans="8:13" ht="14.25">
      <c r="H87" s="246"/>
      <c r="M87" s="246"/>
    </row>
    <row r="88" spans="8:13" ht="14.25">
      <c r="H88" s="246"/>
      <c r="M88" s="246"/>
    </row>
    <row r="89" spans="8:13" ht="14.25">
      <c r="H89" s="246"/>
      <c r="M89" s="246"/>
    </row>
    <row r="90" spans="8:13" ht="14.25">
      <c r="H90" s="246"/>
      <c r="M90" s="246"/>
    </row>
    <row r="91" spans="8:13" ht="14.25">
      <c r="H91" s="246"/>
      <c r="M91" s="246"/>
    </row>
    <row r="92" spans="8:13" ht="14.25">
      <c r="H92" s="246"/>
      <c r="M92" s="246"/>
    </row>
    <row r="93" spans="8:13" ht="14.25">
      <c r="H93" s="246"/>
      <c r="M93" s="246"/>
    </row>
    <row r="94" spans="8:13" ht="14.25">
      <c r="H94" s="246"/>
      <c r="M94" s="246"/>
    </row>
    <row r="95" spans="8:13" ht="14.25">
      <c r="H95" s="246"/>
      <c r="M95" s="246"/>
    </row>
    <row r="96" spans="8:13" ht="14.25">
      <c r="H96" s="246"/>
      <c r="M96" s="246"/>
    </row>
    <row r="97" spans="8:13" ht="14.25">
      <c r="H97" s="246"/>
      <c r="M97" s="246"/>
    </row>
    <row r="98" spans="8:13" ht="14.25">
      <c r="H98" s="246"/>
      <c r="M98" s="246"/>
    </row>
    <row r="99" spans="8:13" ht="14.25">
      <c r="H99" s="246"/>
      <c r="M99" s="246"/>
    </row>
    <row r="100" spans="8:13" ht="14.25">
      <c r="H100" s="246"/>
      <c r="M100" s="246"/>
    </row>
    <row r="101" spans="8:13" ht="14.25">
      <c r="H101" s="246"/>
      <c r="M101" s="246"/>
    </row>
    <row r="102" spans="8:13" ht="14.25">
      <c r="H102" s="246"/>
      <c r="M102" s="246"/>
    </row>
    <row r="103" spans="8:13" ht="14.25">
      <c r="H103" s="246"/>
      <c r="M103" s="246"/>
    </row>
    <row r="104" spans="8:13" ht="14.25">
      <c r="H104" s="246"/>
      <c r="M104" s="246"/>
    </row>
    <row r="105" spans="8:13" ht="14.25">
      <c r="H105" s="246"/>
      <c r="M105" s="246"/>
    </row>
    <row r="106" spans="8:13" ht="14.25">
      <c r="H106" s="246"/>
      <c r="M106" s="246"/>
    </row>
    <row r="107" spans="8:13" ht="14.25">
      <c r="H107" s="246"/>
      <c r="M107" s="246"/>
    </row>
    <row r="108" spans="8:13" ht="14.25">
      <c r="H108" s="246"/>
      <c r="M108" s="246"/>
    </row>
    <row r="109" spans="8:13" ht="14.25">
      <c r="H109" s="246"/>
      <c r="M109" s="246"/>
    </row>
    <row r="110" spans="8:13" ht="14.25">
      <c r="H110" s="246"/>
      <c r="M110" s="246"/>
    </row>
    <row r="111" spans="8:13" ht="14.25">
      <c r="H111" s="246"/>
      <c r="M111" s="246"/>
    </row>
    <row r="112" spans="8:13" ht="14.25">
      <c r="H112" s="246"/>
      <c r="M112" s="246"/>
    </row>
    <row r="113" spans="8:13" ht="14.25">
      <c r="H113" s="246"/>
      <c r="M113" s="246"/>
    </row>
    <row r="114" spans="8:13" ht="14.25">
      <c r="H114" s="246"/>
      <c r="M114" s="246"/>
    </row>
    <row r="115" spans="8:13" ht="14.25">
      <c r="H115" s="246"/>
      <c r="M115" s="246"/>
    </row>
    <row r="116" spans="8:13" ht="14.25">
      <c r="H116" s="246"/>
      <c r="M116" s="246"/>
    </row>
    <row r="117" spans="8:13" ht="14.25">
      <c r="H117" s="246"/>
      <c r="M117" s="246"/>
    </row>
    <row r="118" spans="8:13" ht="14.25">
      <c r="H118" s="246"/>
      <c r="M118" s="246"/>
    </row>
    <row r="119" spans="8:13" ht="14.25">
      <c r="H119" s="246"/>
      <c r="M119" s="246"/>
    </row>
    <row r="120" spans="8:13" ht="14.25">
      <c r="H120" s="246"/>
      <c r="M120" s="246"/>
    </row>
    <row r="121" spans="8:13" ht="14.25">
      <c r="H121" s="246"/>
      <c r="M121" s="246"/>
    </row>
    <row r="122" spans="8:13" ht="14.25">
      <c r="H122" s="246"/>
      <c r="M122" s="246"/>
    </row>
    <row r="123" spans="8:13" ht="14.25">
      <c r="H123" s="246"/>
      <c r="M123" s="246"/>
    </row>
    <row r="124" spans="8:13" ht="14.25">
      <c r="H124" s="246"/>
      <c r="M124" s="246"/>
    </row>
    <row r="125" spans="8:13" ht="14.25">
      <c r="H125" s="246"/>
      <c r="M125" s="246"/>
    </row>
    <row r="126" spans="8:13" ht="14.25">
      <c r="H126" s="246"/>
      <c r="M126" s="246"/>
    </row>
    <row r="127" spans="8:13" ht="14.25">
      <c r="H127" s="246"/>
      <c r="M127" s="246"/>
    </row>
    <row r="128" spans="8:13" ht="14.25">
      <c r="H128" s="246"/>
      <c r="M128" s="246"/>
    </row>
    <row r="129" spans="8:13" ht="14.25">
      <c r="H129" s="246"/>
      <c r="M129" s="246"/>
    </row>
    <row r="130" spans="8:13" ht="14.25">
      <c r="H130" s="262"/>
      <c r="M130" s="262"/>
    </row>
    <row r="131" spans="8:13" ht="14.25">
      <c r="H131" s="262"/>
      <c r="M131" s="262"/>
    </row>
    <row r="132" spans="8:13" ht="14.25">
      <c r="H132" s="262"/>
      <c r="M132" s="262"/>
    </row>
    <row r="133" spans="8:13" ht="14.25">
      <c r="H133" s="262"/>
      <c r="M133" s="262"/>
    </row>
    <row r="134" spans="8:13" ht="14.25">
      <c r="H134" s="262"/>
      <c r="M134" s="262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orientation="landscape" scale="75" r:id="rId1"/>
  <headerFooter alignWithMargins="0">
    <oddFooter>&amp;L&amp;D &amp;T&amp;R&amp;F 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T16"/>
  <sheetViews>
    <sheetView zoomScale="80" zoomScaleNormal="80" zoomScalePageLayoutView="0" workbookViewId="0" topLeftCell="A1">
      <pane ySplit="2" topLeftCell="A3" activePane="bottomLeft" state="frozen"/>
      <selection pane="topLeft" activeCell="D26" sqref="D26"/>
      <selection pane="bottomLeft" activeCell="G22" sqref="G22"/>
    </sheetView>
  </sheetViews>
  <sheetFormatPr defaultColWidth="9.140625" defaultRowHeight="12.75"/>
  <sheetData>
    <row r="1" spans="1:20" s="39" customFormat="1" ht="20.25">
      <c r="A1" s="38" t="s">
        <v>129</v>
      </c>
      <c r="D1" s="38"/>
      <c r="E1" s="38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s="41" customFormat="1" ht="15">
      <c r="A2" s="744" t="s">
        <v>58</v>
      </c>
      <c r="B2" s="744"/>
      <c r="C2" s="744"/>
      <c r="O2" s="42"/>
      <c r="P2" s="42"/>
      <c r="T2" s="42"/>
    </row>
    <row r="4" ht="15">
      <c r="A4" s="59" t="s">
        <v>148</v>
      </c>
    </row>
    <row r="5" s="67" customFormat="1" ht="15">
      <c r="A5" s="59" t="s">
        <v>128</v>
      </c>
    </row>
    <row r="6" ht="15">
      <c r="A6" s="59" t="s">
        <v>145</v>
      </c>
    </row>
    <row r="7" s="67" customFormat="1" ht="15">
      <c r="A7" s="59" t="s">
        <v>127</v>
      </c>
    </row>
    <row r="8" s="67" customFormat="1" ht="15">
      <c r="A8" s="59" t="s">
        <v>137</v>
      </c>
    </row>
    <row r="9" ht="15">
      <c r="A9" s="59" t="s">
        <v>134</v>
      </c>
    </row>
    <row r="10" s="67" customFormat="1" ht="15">
      <c r="A10" s="59" t="s">
        <v>124</v>
      </c>
    </row>
    <row r="11" s="67" customFormat="1" ht="15">
      <c r="A11" s="59" t="s">
        <v>125</v>
      </c>
    </row>
    <row r="12" s="67" customFormat="1" ht="15">
      <c r="A12" s="59" t="s">
        <v>135</v>
      </c>
    </row>
    <row r="13" s="67" customFormat="1" ht="15">
      <c r="A13" s="59" t="s">
        <v>136</v>
      </c>
    </row>
    <row r="14" ht="15">
      <c r="A14" s="59" t="s">
        <v>168</v>
      </c>
    </row>
    <row r="15" s="67" customFormat="1" ht="15">
      <c r="A15" s="59" t="s">
        <v>126</v>
      </c>
    </row>
    <row r="16" ht="15">
      <c r="A16" s="59" t="s">
        <v>141</v>
      </c>
    </row>
    <row r="36" ht="10.5" customHeight="1"/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154"/>
  <sheetViews>
    <sheetView zoomScale="80" zoomScaleNormal="80" zoomScalePageLayoutView="0" workbookViewId="0" topLeftCell="A1">
      <pane xSplit="3" ySplit="3" topLeftCell="D4" activePane="bottomRight" state="frozen"/>
      <selection pane="topLeft" activeCell="T2" sqref="T2"/>
      <selection pane="topRight" activeCell="T2" sqref="T2"/>
      <selection pane="bottomLeft" activeCell="T2" sqref="T2"/>
      <selection pane="bottomRight" activeCell="J22" sqref="J22"/>
    </sheetView>
  </sheetViews>
  <sheetFormatPr defaultColWidth="9.140625" defaultRowHeight="12.75"/>
  <cols>
    <col min="1" max="1" width="2.28125" style="25" customWidth="1"/>
    <col min="2" max="2" width="1.28515625" style="25" customWidth="1"/>
    <col min="3" max="3" width="27.8515625" style="24" bestFit="1" customWidth="1"/>
    <col min="4" max="7" width="10.28125" style="18" customWidth="1"/>
    <col min="8" max="8" width="11.28125" style="190" customWidth="1"/>
    <col min="9" max="10" width="9.8515625" style="20" customWidth="1"/>
    <col min="11" max="11" width="5.00390625" style="20" customWidth="1"/>
    <col min="12" max="12" width="11.140625" style="20" customWidth="1"/>
    <col min="13" max="13" width="11.8515625" style="20" customWidth="1"/>
    <col min="14" max="14" width="7.421875" style="25" customWidth="1"/>
    <col min="15" max="15" width="9.140625" style="25" customWidth="1"/>
    <col min="16" max="16" width="10.28125" style="25" bestFit="1" customWidth="1"/>
    <col min="17" max="19" width="9.421875" style="25" bestFit="1" customWidth="1"/>
    <col min="20" max="20" width="10.140625" style="25" bestFit="1" customWidth="1"/>
    <col min="21" max="16384" width="9.140625" style="25" customWidth="1"/>
  </cols>
  <sheetData>
    <row r="1" spans="1:14" s="39" customFormat="1" ht="20.25">
      <c r="A1" s="38" t="s">
        <v>102</v>
      </c>
      <c r="D1" s="207"/>
      <c r="E1" s="207"/>
      <c r="F1" s="207"/>
      <c r="G1" s="207"/>
      <c r="H1" s="207"/>
      <c r="I1" s="40"/>
      <c r="J1" s="40"/>
      <c r="K1" s="40"/>
      <c r="L1" s="40"/>
      <c r="M1" s="40"/>
      <c r="N1" s="40"/>
    </row>
    <row r="2" spans="1:14" s="41" customFormat="1" ht="55.5" customHeight="1">
      <c r="A2" s="744" t="s">
        <v>58</v>
      </c>
      <c r="B2" s="744"/>
      <c r="C2" s="744"/>
      <c r="D2" s="186" t="s">
        <v>339</v>
      </c>
      <c r="E2" s="186" t="s">
        <v>356</v>
      </c>
      <c r="F2" s="186" t="s">
        <v>364</v>
      </c>
      <c r="G2" s="186" t="s">
        <v>373</v>
      </c>
      <c r="H2" s="186" t="s">
        <v>398</v>
      </c>
      <c r="I2" s="186" t="s">
        <v>400</v>
      </c>
      <c r="J2" s="186" t="s">
        <v>401</v>
      </c>
      <c r="K2" s="186"/>
      <c r="L2" s="186" t="s">
        <v>396</v>
      </c>
      <c r="M2" s="186" t="s">
        <v>397</v>
      </c>
      <c r="N2" s="186" t="s">
        <v>399</v>
      </c>
    </row>
    <row r="3" spans="1:14" s="17" customFormat="1" ht="9.75" customHeight="1">
      <c r="A3" s="7"/>
      <c r="D3" s="14"/>
      <c r="E3" s="14"/>
      <c r="F3" s="14"/>
      <c r="G3" s="14"/>
      <c r="H3" s="15"/>
      <c r="I3" s="16"/>
      <c r="J3" s="16"/>
      <c r="K3" s="16"/>
      <c r="L3" s="16"/>
      <c r="M3" s="15"/>
      <c r="N3" s="14"/>
    </row>
    <row r="4" spans="1:14" s="17" customFormat="1" ht="15">
      <c r="A4" s="44" t="s">
        <v>78</v>
      </c>
      <c r="D4" s="14"/>
      <c r="E4" s="14"/>
      <c r="F4" s="14"/>
      <c r="G4" s="14"/>
      <c r="H4" s="15"/>
      <c r="I4" s="16"/>
      <c r="J4" s="16"/>
      <c r="K4" s="16"/>
      <c r="L4" s="16"/>
      <c r="M4" s="15"/>
      <c r="N4" s="14"/>
    </row>
    <row r="5" spans="1:20" s="29" customFormat="1" ht="15">
      <c r="A5" s="29" t="s">
        <v>2</v>
      </c>
      <c r="D5" s="14">
        <v>1833</v>
      </c>
      <c r="E5" s="14">
        <v>1815</v>
      </c>
      <c r="F5" s="14">
        <v>1824</v>
      </c>
      <c r="G5" s="14">
        <v>1831</v>
      </c>
      <c r="H5" s="15">
        <v>1888</v>
      </c>
      <c r="I5" s="111">
        <v>3.1130529765155623</v>
      </c>
      <c r="J5" s="111">
        <v>3.000545553737033</v>
      </c>
      <c r="K5" s="106"/>
      <c r="L5" s="106">
        <v>3666</v>
      </c>
      <c r="M5" s="482">
        <v>3719</v>
      </c>
      <c r="N5" s="99">
        <v>1.445717403164215</v>
      </c>
      <c r="O5" s="564"/>
      <c r="P5" s="613"/>
      <c r="Q5" s="613"/>
      <c r="R5" s="613"/>
      <c r="S5" s="17"/>
      <c r="T5" s="17"/>
    </row>
    <row r="6" spans="2:20" s="29" customFormat="1" ht="15">
      <c r="B6" s="29" t="s">
        <v>20</v>
      </c>
      <c r="D6" s="14">
        <v>2411</v>
      </c>
      <c r="E6" s="14">
        <v>2406</v>
      </c>
      <c r="F6" s="14">
        <v>2477</v>
      </c>
      <c r="G6" s="14">
        <v>2509</v>
      </c>
      <c r="H6" s="15">
        <v>2611</v>
      </c>
      <c r="I6" s="111">
        <v>4.065364687126349</v>
      </c>
      <c r="J6" s="111">
        <v>8.295313148071347</v>
      </c>
      <c r="K6" s="16"/>
      <c r="L6" s="16">
        <v>4865</v>
      </c>
      <c r="M6" s="482">
        <v>5120</v>
      </c>
      <c r="N6" s="99">
        <v>5.241521068859201</v>
      </c>
      <c r="O6" s="564"/>
      <c r="P6" s="613"/>
      <c r="Q6" s="613"/>
      <c r="R6" s="613"/>
      <c r="S6" s="17"/>
      <c r="T6" s="17"/>
    </row>
    <row r="7" spans="3:20" s="33" customFormat="1" ht="15">
      <c r="C7" s="32" t="s">
        <v>262</v>
      </c>
      <c r="D7" s="18">
        <v>1642</v>
      </c>
      <c r="E7" s="18">
        <v>1632</v>
      </c>
      <c r="F7" s="18">
        <v>1681</v>
      </c>
      <c r="G7" s="18">
        <v>1679</v>
      </c>
      <c r="H7" s="190">
        <v>1723</v>
      </c>
      <c r="I7" s="111">
        <v>2.620607504466954</v>
      </c>
      <c r="J7" s="111">
        <v>4.933008526187566</v>
      </c>
      <c r="K7" s="99"/>
      <c r="L7" s="99">
        <v>3315</v>
      </c>
      <c r="M7" s="481">
        <v>3402</v>
      </c>
      <c r="N7" s="99">
        <v>2.624434389140262</v>
      </c>
      <c r="O7" s="564"/>
      <c r="P7" s="613"/>
      <c r="Q7" s="613"/>
      <c r="R7" s="613"/>
      <c r="S7" s="17"/>
      <c r="T7" s="17"/>
    </row>
    <row r="8" spans="3:20" s="33" customFormat="1" ht="15">
      <c r="C8" s="32" t="s">
        <v>263</v>
      </c>
      <c r="D8" s="18">
        <v>225</v>
      </c>
      <c r="E8" s="18">
        <v>242</v>
      </c>
      <c r="F8" s="18">
        <v>248</v>
      </c>
      <c r="G8" s="18">
        <v>257</v>
      </c>
      <c r="H8" s="190">
        <v>265</v>
      </c>
      <c r="I8" s="111">
        <v>3.112840466926059</v>
      </c>
      <c r="J8" s="111">
        <v>17.777777777777782</v>
      </c>
      <c r="K8" s="99"/>
      <c r="L8" s="99">
        <v>468</v>
      </c>
      <c r="M8" s="481">
        <v>522</v>
      </c>
      <c r="N8" s="99">
        <v>11.538461538461542</v>
      </c>
      <c r="O8" s="564"/>
      <c r="P8" s="613"/>
      <c r="Q8" s="613"/>
      <c r="R8" s="613"/>
      <c r="S8" s="17"/>
      <c r="T8" s="17"/>
    </row>
    <row r="9" spans="3:20" s="33" customFormat="1" ht="15">
      <c r="C9" s="33" t="s">
        <v>15</v>
      </c>
      <c r="D9" s="18">
        <v>85</v>
      </c>
      <c r="E9" s="18">
        <v>87</v>
      </c>
      <c r="F9" s="18">
        <v>105</v>
      </c>
      <c r="G9" s="18">
        <v>127</v>
      </c>
      <c r="H9" s="190">
        <v>139</v>
      </c>
      <c r="I9" s="111">
        <v>9.4488188976378</v>
      </c>
      <c r="J9" s="111">
        <v>63.52941176470588</v>
      </c>
      <c r="K9" s="99"/>
      <c r="L9" s="99">
        <v>179</v>
      </c>
      <c r="M9" s="481">
        <v>266</v>
      </c>
      <c r="N9" s="99">
        <v>48.603351955307275</v>
      </c>
      <c r="O9" s="564"/>
      <c r="P9" s="613"/>
      <c r="Q9" s="613"/>
      <c r="R9" s="613"/>
      <c r="S9" s="17"/>
      <c r="T9" s="17"/>
    </row>
    <row r="10" spans="3:20" s="33" customFormat="1" ht="15">
      <c r="C10" s="33" t="s">
        <v>16</v>
      </c>
      <c r="D10" s="18">
        <v>459</v>
      </c>
      <c r="E10" s="18">
        <v>445</v>
      </c>
      <c r="F10" s="18">
        <v>443</v>
      </c>
      <c r="G10" s="18">
        <v>446</v>
      </c>
      <c r="H10" s="190">
        <v>484</v>
      </c>
      <c r="I10" s="111">
        <v>8.520179372197312</v>
      </c>
      <c r="J10" s="111">
        <v>5.446623093681913</v>
      </c>
      <c r="K10" s="110"/>
      <c r="L10" s="110">
        <v>903</v>
      </c>
      <c r="M10" s="481">
        <v>930</v>
      </c>
      <c r="N10" s="99">
        <v>2.9900332225913706</v>
      </c>
      <c r="O10" s="564"/>
      <c r="P10" s="613"/>
      <c r="Q10" s="613"/>
      <c r="R10" s="613"/>
      <c r="S10" s="17"/>
      <c r="T10" s="17"/>
    </row>
    <row r="11" spans="2:20" s="29" customFormat="1" ht="15">
      <c r="B11" s="29" t="s">
        <v>21</v>
      </c>
      <c r="D11" s="14">
        <v>578</v>
      </c>
      <c r="E11" s="14">
        <v>591</v>
      </c>
      <c r="F11" s="14">
        <v>653</v>
      </c>
      <c r="G11" s="14">
        <v>678</v>
      </c>
      <c r="H11" s="15">
        <v>723</v>
      </c>
      <c r="I11" s="111">
        <v>6.63716814159292</v>
      </c>
      <c r="J11" s="111">
        <v>25.086505190311414</v>
      </c>
      <c r="K11" s="16"/>
      <c r="L11" s="16">
        <v>1199</v>
      </c>
      <c r="M11" s="482">
        <v>1401</v>
      </c>
      <c r="N11" s="99">
        <v>16.847372810675566</v>
      </c>
      <c r="O11" s="564"/>
      <c r="P11" s="613"/>
      <c r="Q11" s="613"/>
      <c r="R11" s="613"/>
      <c r="S11" s="17"/>
      <c r="T11" s="17"/>
    </row>
    <row r="12" spans="3:20" s="33" customFormat="1" ht="15">
      <c r="C12" s="33" t="s">
        <v>18</v>
      </c>
      <c r="D12" s="18">
        <v>406</v>
      </c>
      <c r="E12" s="18">
        <v>411</v>
      </c>
      <c r="F12" s="18">
        <v>470</v>
      </c>
      <c r="G12" s="18">
        <v>493</v>
      </c>
      <c r="H12" s="190">
        <v>531</v>
      </c>
      <c r="I12" s="111">
        <v>7.7079107505070965</v>
      </c>
      <c r="J12" s="111">
        <v>30.788177339901466</v>
      </c>
      <c r="K12" s="99"/>
      <c r="L12" s="99">
        <v>845</v>
      </c>
      <c r="M12" s="481">
        <v>1024</v>
      </c>
      <c r="N12" s="99">
        <v>21.183431952662723</v>
      </c>
      <c r="O12" s="564"/>
      <c r="P12" s="613"/>
      <c r="Q12" s="613"/>
      <c r="R12" s="613"/>
      <c r="S12" s="17"/>
      <c r="T12" s="17"/>
    </row>
    <row r="13" spans="3:20" s="33" customFormat="1" ht="15">
      <c r="C13" s="33" t="s">
        <v>19</v>
      </c>
      <c r="D13" s="18">
        <v>172</v>
      </c>
      <c r="E13" s="18">
        <v>180</v>
      </c>
      <c r="F13" s="18">
        <v>183</v>
      </c>
      <c r="G13" s="18">
        <v>185</v>
      </c>
      <c r="H13" s="190">
        <v>192</v>
      </c>
      <c r="I13" s="111">
        <v>3.7837837837837895</v>
      </c>
      <c r="J13" s="111">
        <v>11.627906976744185</v>
      </c>
      <c r="K13" s="99"/>
      <c r="L13" s="99">
        <v>354</v>
      </c>
      <c r="M13" s="481">
        <v>377</v>
      </c>
      <c r="N13" s="99">
        <v>6.497175141242928</v>
      </c>
      <c r="O13" s="564"/>
      <c r="P13" s="613"/>
      <c r="Q13" s="613"/>
      <c r="R13" s="613"/>
      <c r="S13" s="17"/>
      <c r="T13" s="17"/>
    </row>
    <row r="14" spans="3:20" ht="15">
      <c r="C14" s="31"/>
      <c r="D14" s="250"/>
      <c r="E14" s="250"/>
      <c r="F14" s="250"/>
      <c r="G14" s="250"/>
      <c r="I14" s="373"/>
      <c r="J14" s="373"/>
      <c r="K14" s="436"/>
      <c r="L14" s="436"/>
      <c r="M14" s="581"/>
      <c r="N14" s="584"/>
      <c r="O14" s="538"/>
      <c r="P14" s="17"/>
      <c r="Q14" s="17"/>
      <c r="R14" s="17"/>
      <c r="S14" s="17"/>
      <c r="T14" s="17"/>
    </row>
    <row r="15" spans="1:20" s="23" customFormat="1" ht="15">
      <c r="A15" s="72" t="s">
        <v>25</v>
      </c>
      <c r="D15" s="251"/>
      <c r="E15" s="251"/>
      <c r="F15" s="251"/>
      <c r="G15" s="251"/>
      <c r="H15" s="582"/>
      <c r="I15" s="500"/>
      <c r="J15" s="500"/>
      <c r="K15" s="14"/>
      <c r="L15" s="14"/>
      <c r="M15" s="581"/>
      <c r="N15" s="585"/>
      <c r="O15" s="343"/>
      <c r="P15" s="17"/>
      <c r="Q15" s="17"/>
      <c r="R15" s="17"/>
      <c r="S15" s="17"/>
      <c r="T15" s="17"/>
    </row>
    <row r="16" spans="2:20" s="29" customFormat="1" ht="15">
      <c r="B16" s="29" t="s">
        <v>13</v>
      </c>
      <c r="D16" s="188">
        <v>395172</v>
      </c>
      <c r="E16" s="188">
        <v>409074</v>
      </c>
      <c r="F16" s="188">
        <v>424494</v>
      </c>
      <c r="G16" s="188">
        <v>425469</v>
      </c>
      <c r="H16" s="15">
        <v>436015</v>
      </c>
      <c r="I16" s="111">
        <v>2.4786764723164323</v>
      </c>
      <c r="J16" s="111">
        <v>10.335499478707998</v>
      </c>
      <c r="K16" s="87"/>
      <c r="L16" s="87">
        <v>396822</v>
      </c>
      <c r="M16" s="482">
        <v>430771</v>
      </c>
      <c r="N16" s="99">
        <v>8.555221232693743</v>
      </c>
      <c r="O16" s="564"/>
      <c r="P16" s="613"/>
      <c r="Q16" s="613"/>
      <c r="R16" s="613"/>
      <c r="S16" s="17"/>
      <c r="T16" s="17"/>
    </row>
    <row r="17" spans="3:20" s="33" customFormat="1" ht="15">
      <c r="C17" s="32" t="s">
        <v>262</v>
      </c>
      <c r="D17" s="220">
        <v>243460</v>
      </c>
      <c r="E17" s="220">
        <v>250407</v>
      </c>
      <c r="F17" s="220">
        <v>259449</v>
      </c>
      <c r="G17" s="220">
        <v>257816</v>
      </c>
      <c r="H17" s="190">
        <v>258269</v>
      </c>
      <c r="I17" s="111">
        <v>0.1757067055574435</v>
      </c>
      <c r="J17" s="111">
        <v>6.082724061447475</v>
      </c>
      <c r="K17" s="111"/>
      <c r="L17" s="111">
        <v>242735</v>
      </c>
      <c r="M17" s="116">
        <v>258044</v>
      </c>
      <c r="N17" s="99">
        <v>6.306877870929206</v>
      </c>
      <c r="O17" s="564"/>
      <c r="P17" s="613"/>
      <c r="Q17" s="613"/>
      <c r="R17" s="613"/>
      <c r="S17" s="17"/>
      <c r="T17" s="17"/>
    </row>
    <row r="18" spans="3:20" s="33" customFormat="1" ht="15">
      <c r="C18" s="32" t="s">
        <v>263</v>
      </c>
      <c r="D18" s="220">
        <v>40227</v>
      </c>
      <c r="E18" s="220">
        <v>44827</v>
      </c>
      <c r="F18" s="220">
        <v>41833</v>
      </c>
      <c r="G18" s="220">
        <v>41971</v>
      </c>
      <c r="H18" s="190">
        <v>42632</v>
      </c>
      <c r="I18" s="111">
        <v>1.5748969526577783</v>
      </c>
      <c r="J18" s="111">
        <v>5.978571606135175</v>
      </c>
      <c r="K18" s="111"/>
      <c r="L18" s="111">
        <v>41508</v>
      </c>
      <c r="M18" s="116">
        <v>42303</v>
      </c>
      <c r="N18" s="99">
        <v>1.9152934374096597</v>
      </c>
      <c r="O18" s="564"/>
      <c r="P18" s="613"/>
      <c r="Q18" s="613"/>
      <c r="R18" s="613"/>
      <c r="S18" s="17"/>
      <c r="T18" s="17"/>
    </row>
    <row r="19" spans="3:20" s="33" customFormat="1" ht="15">
      <c r="C19" s="33" t="s">
        <v>15</v>
      </c>
      <c r="D19" s="220">
        <v>30566</v>
      </c>
      <c r="E19" s="220">
        <v>35031</v>
      </c>
      <c r="F19" s="220">
        <v>44280</v>
      </c>
      <c r="G19" s="220">
        <v>44860</v>
      </c>
      <c r="H19" s="190">
        <v>48253</v>
      </c>
      <c r="I19" s="111">
        <v>7.56353098528757</v>
      </c>
      <c r="J19" s="111">
        <v>57.86494798141726</v>
      </c>
      <c r="K19" s="111"/>
      <c r="L19" s="111">
        <v>33111</v>
      </c>
      <c r="M19" s="116">
        <v>46566</v>
      </c>
      <c r="N19" s="99">
        <v>40.63604240282685</v>
      </c>
      <c r="O19" s="564"/>
      <c r="P19" s="613"/>
      <c r="Q19" s="613"/>
      <c r="R19" s="613"/>
      <c r="S19" s="17"/>
      <c r="T19" s="17"/>
    </row>
    <row r="20" spans="3:20" s="33" customFormat="1" ht="15">
      <c r="C20" s="33" t="s">
        <v>16</v>
      </c>
      <c r="D20" s="220">
        <v>80919</v>
      </c>
      <c r="E20" s="220">
        <v>78809</v>
      </c>
      <c r="F20" s="220">
        <v>78932</v>
      </c>
      <c r="G20" s="220">
        <v>80822</v>
      </c>
      <c r="H20" s="190">
        <v>86861</v>
      </c>
      <c r="I20" s="111">
        <v>7.471975452228352</v>
      </c>
      <c r="J20" s="111">
        <v>7.343145614750557</v>
      </c>
      <c r="K20" s="111"/>
      <c r="L20" s="111">
        <v>79468</v>
      </c>
      <c r="M20" s="116">
        <v>83858</v>
      </c>
      <c r="N20" s="99">
        <v>5.524236170534058</v>
      </c>
      <c r="O20" s="564"/>
      <c r="P20" s="613"/>
      <c r="Q20" s="613"/>
      <c r="R20" s="613"/>
      <c r="S20" s="17"/>
      <c r="T20" s="17"/>
    </row>
    <row r="21" spans="2:20" s="29" customFormat="1" ht="15">
      <c r="B21" s="29" t="s">
        <v>17</v>
      </c>
      <c r="D21" s="188">
        <v>365598</v>
      </c>
      <c r="E21" s="188">
        <v>375200</v>
      </c>
      <c r="F21" s="188">
        <v>392470</v>
      </c>
      <c r="G21" s="188">
        <v>394993</v>
      </c>
      <c r="H21" s="15">
        <v>402768</v>
      </c>
      <c r="I21" s="111">
        <v>1.9683893132283359</v>
      </c>
      <c r="J21" s="111">
        <v>10.166904632957507</v>
      </c>
      <c r="K21" s="87"/>
      <c r="L21" s="87">
        <v>368597</v>
      </c>
      <c r="M21" s="482">
        <v>398902</v>
      </c>
      <c r="N21" s="99">
        <v>8.221716400296252</v>
      </c>
      <c r="O21" s="564"/>
      <c r="P21" s="613"/>
      <c r="Q21" s="613"/>
      <c r="R21" s="613"/>
      <c r="S21" s="17"/>
      <c r="T21" s="17"/>
    </row>
    <row r="22" spans="3:20" s="33" customFormat="1" ht="15">
      <c r="C22" s="33" t="s">
        <v>18</v>
      </c>
      <c r="D22" s="220">
        <v>308099</v>
      </c>
      <c r="E22" s="220">
        <v>318073</v>
      </c>
      <c r="F22" s="220">
        <v>335352</v>
      </c>
      <c r="G22" s="220">
        <v>341095</v>
      </c>
      <c r="H22" s="190">
        <v>346350</v>
      </c>
      <c r="I22" s="111">
        <v>1.5406265116756357</v>
      </c>
      <c r="J22" s="111">
        <v>12.415165255323778</v>
      </c>
      <c r="K22" s="111"/>
      <c r="L22" s="111">
        <v>310623</v>
      </c>
      <c r="M22" s="116">
        <v>343737</v>
      </c>
      <c r="N22" s="99">
        <v>10.660511295042552</v>
      </c>
      <c r="O22" s="564"/>
      <c r="P22" s="613"/>
      <c r="Q22" s="613"/>
      <c r="R22" s="613"/>
      <c r="S22" s="17"/>
      <c r="T22" s="17"/>
    </row>
    <row r="23" spans="3:20" s="33" customFormat="1" ht="15">
      <c r="C23" s="33" t="s">
        <v>19</v>
      </c>
      <c r="D23" s="220">
        <v>57499</v>
      </c>
      <c r="E23" s="220">
        <v>57127</v>
      </c>
      <c r="F23" s="220">
        <v>57118</v>
      </c>
      <c r="G23" s="220">
        <v>53898</v>
      </c>
      <c r="H23" s="190">
        <v>56418</v>
      </c>
      <c r="I23" s="111">
        <v>4.675498163197145</v>
      </c>
      <c r="J23" s="111">
        <v>-1.8800326962208014</v>
      </c>
      <c r="K23" s="111"/>
      <c r="L23" s="111">
        <v>57974</v>
      </c>
      <c r="M23" s="116">
        <v>55165</v>
      </c>
      <c r="N23" s="99">
        <v>-4.845275468313382</v>
      </c>
      <c r="O23" s="564"/>
      <c r="P23" s="613"/>
      <c r="Q23" s="613"/>
      <c r="R23" s="613"/>
      <c r="S23" s="17"/>
      <c r="T23" s="17"/>
    </row>
    <row r="24" spans="3:20" ht="15">
      <c r="C24" s="6"/>
      <c r="D24" s="250"/>
      <c r="E24" s="250"/>
      <c r="F24" s="250"/>
      <c r="G24" s="250"/>
      <c r="H24" s="582"/>
      <c r="I24" s="373"/>
      <c r="J24" s="373"/>
      <c r="K24" s="18"/>
      <c r="L24" s="18"/>
      <c r="M24" s="586"/>
      <c r="N24" s="584"/>
      <c r="P24" s="17"/>
      <c r="Q24" s="361"/>
      <c r="R24" s="17"/>
      <c r="S24" s="17"/>
      <c r="T24" s="17"/>
    </row>
    <row r="25" spans="1:21" s="26" customFormat="1" ht="15">
      <c r="A25" s="45" t="s">
        <v>24</v>
      </c>
      <c r="D25" s="252"/>
      <c r="E25" s="252"/>
      <c r="F25" s="252"/>
      <c r="G25" s="252"/>
      <c r="H25" s="190"/>
      <c r="I25" s="48"/>
      <c r="J25" s="48"/>
      <c r="K25" s="48"/>
      <c r="L25" s="48"/>
      <c r="M25" s="540"/>
      <c r="P25" s="17"/>
      <c r="Q25" s="17"/>
      <c r="R25" s="17"/>
      <c r="S25" s="17"/>
      <c r="T25" s="17"/>
      <c r="U25" s="484"/>
    </row>
    <row r="26" spans="1:21" s="50" customFormat="1" ht="15">
      <c r="A26" s="50" t="s">
        <v>130</v>
      </c>
      <c r="D26" s="189">
        <v>1.87</v>
      </c>
      <c r="E26" s="189">
        <v>1.77</v>
      </c>
      <c r="F26" s="189">
        <v>1.71</v>
      </c>
      <c r="G26" s="189">
        <v>1.74</v>
      </c>
      <c r="H26" s="540">
        <v>1.74</v>
      </c>
      <c r="I26" s="189">
        <v>0</v>
      </c>
      <c r="J26" s="615">
        <v>-0.13000000000000012</v>
      </c>
      <c r="K26" s="565"/>
      <c r="L26" s="565">
        <v>1.86</v>
      </c>
      <c r="M26" s="221">
        <v>1.74</v>
      </c>
      <c r="N26" s="330">
        <v>-0.1200000000000001</v>
      </c>
      <c r="P26" s="384"/>
      <c r="Q26" s="384"/>
      <c r="R26" s="384"/>
      <c r="S26" s="17"/>
      <c r="T26" s="17"/>
      <c r="U26" s="485"/>
    </row>
    <row r="27" spans="2:21" s="26" customFormat="1" ht="15">
      <c r="B27" s="26" t="s">
        <v>34</v>
      </c>
      <c r="D27" s="189">
        <v>2.45</v>
      </c>
      <c r="E27" s="189">
        <v>2.339844539661263</v>
      </c>
      <c r="F27" s="189">
        <v>2.32</v>
      </c>
      <c r="G27" s="189">
        <v>2.39</v>
      </c>
      <c r="H27" s="540">
        <v>2.4</v>
      </c>
      <c r="I27" s="189">
        <v>0.009999999999999787</v>
      </c>
      <c r="J27" s="615">
        <v>-0.050000000000000266</v>
      </c>
      <c r="K27" s="565"/>
      <c r="L27" s="565">
        <v>2.47</v>
      </c>
      <c r="M27" s="221">
        <v>2.4</v>
      </c>
      <c r="N27" s="330">
        <v>-0.07000000000000028</v>
      </c>
      <c r="O27" s="50"/>
      <c r="P27" s="384"/>
      <c r="Q27" s="384"/>
      <c r="R27" s="384"/>
      <c r="S27" s="17"/>
      <c r="T27" s="17"/>
      <c r="U27" s="485"/>
    </row>
    <row r="28" spans="3:21" s="49" customFormat="1" ht="15">
      <c r="C28" s="32" t="s">
        <v>262</v>
      </c>
      <c r="D28" s="235">
        <v>2.71</v>
      </c>
      <c r="E28" s="235">
        <v>2.592787637378522</v>
      </c>
      <c r="F28" s="235">
        <v>2.58</v>
      </c>
      <c r="G28" s="235">
        <v>2.64</v>
      </c>
      <c r="H28" s="614">
        <v>2.68</v>
      </c>
      <c r="I28" s="235">
        <v>0.040000000000000036</v>
      </c>
      <c r="J28" s="235">
        <v>-0.029999999999999805</v>
      </c>
      <c r="K28" s="232"/>
      <c r="L28" s="232">
        <v>2.75</v>
      </c>
      <c r="M28" s="222">
        <v>2.66</v>
      </c>
      <c r="N28" s="275">
        <v>-0.08999999999999986</v>
      </c>
      <c r="O28" s="50"/>
      <c r="P28" s="384"/>
      <c r="Q28" s="384"/>
      <c r="R28" s="384"/>
      <c r="S28" s="17"/>
      <c r="T28" s="17"/>
      <c r="U28" s="485"/>
    </row>
    <row r="29" spans="3:21" s="49" customFormat="1" ht="15">
      <c r="C29" s="32" t="s">
        <v>263</v>
      </c>
      <c r="D29" s="235">
        <v>2.25</v>
      </c>
      <c r="E29" s="235">
        <v>2.1476769144372425</v>
      </c>
      <c r="F29" s="235">
        <v>2.36</v>
      </c>
      <c r="G29" s="235">
        <v>2.48</v>
      </c>
      <c r="H29" s="614">
        <v>2.49</v>
      </c>
      <c r="I29" s="235">
        <v>0.010000000000000231</v>
      </c>
      <c r="J29" s="235">
        <v>0.2400000000000002</v>
      </c>
      <c r="K29" s="232"/>
      <c r="L29" s="232">
        <v>2.27</v>
      </c>
      <c r="M29" s="222">
        <v>2.49</v>
      </c>
      <c r="N29" s="275">
        <v>0.2200000000000002</v>
      </c>
      <c r="O29" s="50"/>
      <c r="P29" s="384"/>
      <c r="Q29" s="384"/>
      <c r="R29" s="384"/>
      <c r="S29" s="17"/>
      <c r="T29" s="17"/>
      <c r="U29" s="485"/>
    </row>
    <row r="30" spans="3:21" s="49" customFormat="1" ht="15">
      <c r="C30" s="49" t="s">
        <v>15</v>
      </c>
      <c r="D30" s="235">
        <v>1.12</v>
      </c>
      <c r="E30" s="235">
        <v>0.9880068957556849</v>
      </c>
      <c r="F30" s="235">
        <v>0.94</v>
      </c>
      <c r="G30" s="235">
        <v>1.15</v>
      </c>
      <c r="H30" s="614">
        <v>1.16</v>
      </c>
      <c r="I30" s="235">
        <v>0.010000000000000009</v>
      </c>
      <c r="J30" s="235">
        <v>0.039999999999999813</v>
      </c>
      <c r="K30" s="232"/>
      <c r="L30" s="232">
        <v>1.09</v>
      </c>
      <c r="M30" s="222">
        <v>1.15</v>
      </c>
      <c r="N30" s="275">
        <v>0.05999999999999983</v>
      </c>
      <c r="O30" s="50"/>
      <c r="P30" s="384"/>
      <c r="Q30" s="384"/>
      <c r="R30" s="384"/>
      <c r="S30" s="17"/>
      <c r="T30" s="17"/>
      <c r="U30" s="485"/>
    </row>
    <row r="31" spans="3:21" s="49" customFormat="1" ht="15">
      <c r="C31" s="49" t="s">
        <v>16</v>
      </c>
      <c r="D31" s="235">
        <v>2.28</v>
      </c>
      <c r="E31" s="235">
        <v>2.246350146501696</v>
      </c>
      <c r="F31" s="235">
        <v>2.23</v>
      </c>
      <c r="G31" s="235">
        <v>2.24</v>
      </c>
      <c r="H31" s="614">
        <v>2.23</v>
      </c>
      <c r="I31" s="235">
        <v>-0.010000000000000231</v>
      </c>
      <c r="J31" s="235">
        <v>-0.04999999999999982</v>
      </c>
      <c r="K31" s="232"/>
      <c r="L31" s="232">
        <v>2.29</v>
      </c>
      <c r="M31" s="222">
        <v>2.24</v>
      </c>
      <c r="N31" s="275">
        <v>-0.04999999999999982</v>
      </c>
      <c r="O31" s="50"/>
      <c r="P31" s="384"/>
      <c r="Q31" s="384"/>
      <c r="R31" s="384"/>
      <c r="S31" s="17"/>
      <c r="T31" s="17"/>
      <c r="U31" s="485"/>
    </row>
    <row r="32" spans="2:21" s="26" customFormat="1" ht="15">
      <c r="B32" s="26" t="s">
        <v>35</v>
      </c>
      <c r="D32" s="189">
        <v>0.64</v>
      </c>
      <c r="E32" s="189">
        <v>0.6266397052007046</v>
      </c>
      <c r="F32" s="189">
        <v>0.66</v>
      </c>
      <c r="G32" s="189">
        <v>0.7</v>
      </c>
      <c r="H32" s="540">
        <v>0.72</v>
      </c>
      <c r="I32" s="189">
        <v>0.020000000000000018</v>
      </c>
      <c r="J32" s="189">
        <v>0.07999999999999996</v>
      </c>
      <c r="K32" s="565"/>
      <c r="L32" s="565">
        <v>0.65</v>
      </c>
      <c r="M32" s="221">
        <v>0.71</v>
      </c>
      <c r="N32" s="330">
        <v>0.05999999999999994</v>
      </c>
      <c r="O32" s="50"/>
      <c r="P32" s="384"/>
      <c r="Q32" s="384"/>
      <c r="R32" s="384"/>
      <c r="S32" s="17"/>
      <c r="T32" s="17"/>
      <c r="U32" s="485"/>
    </row>
    <row r="33" spans="3:21" s="49" customFormat="1" ht="15">
      <c r="C33" s="49" t="s">
        <v>18</v>
      </c>
      <c r="D33" s="235">
        <v>0.53</v>
      </c>
      <c r="E33" s="235">
        <v>0.5140534460300951</v>
      </c>
      <c r="F33" s="235">
        <v>0.56</v>
      </c>
      <c r="G33" s="235">
        <v>0.59</v>
      </c>
      <c r="H33" s="614">
        <v>0.61</v>
      </c>
      <c r="I33" s="235">
        <v>0.020000000000000018</v>
      </c>
      <c r="J33" s="235">
        <v>0.07999999999999996</v>
      </c>
      <c r="K33" s="232"/>
      <c r="L33" s="232">
        <v>0.55</v>
      </c>
      <c r="M33" s="222">
        <v>0.6</v>
      </c>
      <c r="N33" s="275">
        <v>0.04999999999999993</v>
      </c>
      <c r="O33" s="50"/>
      <c r="P33" s="384"/>
      <c r="Q33" s="384"/>
      <c r="R33" s="384"/>
      <c r="S33" s="17"/>
      <c r="T33" s="17"/>
      <c r="U33" s="485"/>
    </row>
    <row r="34" spans="3:21" s="49" customFormat="1" ht="15">
      <c r="C34" s="49" t="s">
        <v>19</v>
      </c>
      <c r="D34" s="235">
        <v>1.2</v>
      </c>
      <c r="E34" s="235">
        <v>1.2535000201686404</v>
      </c>
      <c r="F34" s="235">
        <v>1.27</v>
      </c>
      <c r="G34" s="235">
        <v>1.39</v>
      </c>
      <c r="H34" s="614">
        <v>1.37</v>
      </c>
      <c r="I34" s="235">
        <v>-0.019999999999999796</v>
      </c>
      <c r="J34" s="235">
        <v>0.17000000000000015</v>
      </c>
      <c r="K34" s="232"/>
      <c r="L34" s="232">
        <v>1.23</v>
      </c>
      <c r="M34" s="222">
        <v>1.38</v>
      </c>
      <c r="N34" s="275">
        <v>0.1499999999999999</v>
      </c>
      <c r="O34" s="50"/>
      <c r="P34" s="384"/>
      <c r="Q34" s="384"/>
      <c r="R34" s="384"/>
      <c r="S34" s="17"/>
      <c r="T34" s="17"/>
      <c r="U34" s="485"/>
    </row>
    <row r="35" spans="4:21" ht="15">
      <c r="D35" s="14"/>
      <c r="E35" s="14"/>
      <c r="F35" s="14"/>
      <c r="G35" s="14"/>
      <c r="H35" s="18"/>
      <c r="I35" s="18"/>
      <c r="J35" s="18"/>
      <c r="K35" s="18"/>
      <c r="L35" s="18"/>
      <c r="M35" s="18"/>
      <c r="N35" s="22"/>
      <c r="P35" s="541"/>
      <c r="Q35" s="541"/>
      <c r="R35" s="384"/>
      <c r="S35" s="17"/>
      <c r="T35" s="17"/>
      <c r="U35" s="498"/>
    </row>
    <row r="36" spans="4:21" ht="15">
      <c r="D36" s="14"/>
      <c r="E36" s="14"/>
      <c r="F36" s="14"/>
      <c r="G36" s="14"/>
      <c r="H36" s="18"/>
      <c r="I36" s="18"/>
      <c r="J36" s="18"/>
      <c r="K36" s="18"/>
      <c r="L36" s="18"/>
      <c r="M36" s="18"/>
      <c r="N36" s="22"/>
      <c r="P36" s="17"/>
      <c r="Q36" s="17"/>
      <c r="R36" s="19"/>
      <c r="S36" s="17"/>
      <c r="T36" s="17"/>
      <c r="U36" s="486"/>
    </row>
    <row r="37" spans="4:20" ht="15">
      <c r="D37" s="14"/>
      <c r="E37" s="14"/>
      <c r="F37" s="14"/>
      <c r="G37" s="14"/>
      <c r="H37" s="14"/>
      <c r="I37" s="18"/>
      <c r="J37" s="18"/>
      <c r="K37" s="18"/>
      <c r="L37" s="18"/>
      <c r="M37" s="18"/>
      <c r="N37" s="22"/>
      <c r="P37" s="17"/>
      <c r="Q37" s="17"/>
      <c r="R37" s="17"/>
      <c r="S37" s="17"/>
      <c r="T37" s="17"/>
    </row>
    <row r="38" spans="3:18" ht="14.25">
      <c r="C38" s="267"/>
      <c r="H38" s="18"/>
      <c r="I38" s="18"/>
      <c r="J38" s="18"/>
      <c r="K38" s="18"/>
      <c r="L38" s="18"/>
      <c r="M38" s="18"/>
      <c r="N38" s="22"/>
      <c r="R38" s="483"/>
    </row>
    <row r="39" spans="3:18" ht="14.25">
      <c r="C39" s="501"/>
      <c r="D39" s="501"/>
      <c r="E39" s="501"/>
      <c r="F39" s="501"/>
      <c r="G39" s="501"/>
      <c r="H39" s="18"/>
      <c r="I39" s="18"/>
      <c r="J39" s="18"/>
      <c r="K39" s="18"/>
      <c r="L39" s="18"/>
      <c r="M39" s="18"/>
      <c r="N39" s="22"/>
      <c r="R39" s="483"/>
    </row>
    <row r="40" spans="8:18" ht="14.25">
      <c r="H40" s="18"/>
      <c r="I40" s="18"/>
      <c r="J40" s="18"/>
      <c r="K40" s="18"/>
      <c r="L40" s="18"/>
      <c r="M40" s="18"/>
      <c r="N40" s="22"/>
      <c r="R40" s="483"/>
    </row>
    <row r="41" spans="8:18" ht="14.25">
      <c r="H41" s="18"/>
      <c r="I41" s="18"/>
      <c r="J41" s="18"/>
      <c r="K41" s="18"/>
      <c r="L41" s="18"/>
      <c r="M41" s="18"/>
      <c r="N41" s="22"/>
      <c r="R41" s="483"/>
    </row>
    <row r="42" spans="8:14" ht="14.25">
      <c r="H42" s="18"/>
      <c r="I42" s="18"/>
      <c r="J42" s="18"/>
      <c r="K42" s="18"/>
      <c r="L42" s="18"/>
      <c r="M42" s="18"/>
      <c r="N42" s="22"/>
    </row>
    <row r="43" spans="8:14" ht="14.25">
      <c r="H43" s="18"/>
      <c r="I43" s="18"/>
      <c r="J43" s="18"/>
      <c r="K43" s="18"/>
      <c r="L43" s="18"/>
      <c r="M43" s="18"/>
      <c r="N43" s="22"/>
    </row>
    <row r="44" spans="8:13" ht="14.25">
      <c r="H44" s="499"/>
      <c r="I44" s="18"/>
      <c r="J44" s="18"/>
      <c r="K44" s="18"/>
      <c r="L44" s="18"/>
      <c r="M44" s="18"/>
    </row>
    <row r="45" spans="8:13" ht="14.25">
      <c r="H45" s="499"/>
      <c r="I45" s="18"/>
      <c r="J45" s="18"/>
      <c r="K45" s="18"/>
      <c r="L45" s="18"/>
      <c r="M45" s="18"/>
    </row>
    <row r="46" spans="8:13" ht="14.25">
      <c r="H46" s="499"/>
      <c r="I46" s="18"/>
      <c r="J46" s="18"/>
      <c r="K46" s="18"/>
      <c r="L46" s="18"/>
      <c r="M46" s="18"/>
    </row>
    <row r="47" spans="8:13" ht="14.25">
      <c r="H47" s="499"/>
      <c r="I47" s="18"/>
      <c r="J47" s="18"/>
      <c r="K47" s="18"/>
      <c r="L47" s="18"/>
      <c r="M47" s="18"/>
    </row>
    <row r="48" spans="8:13" ht="14.25">
      <c r="H48" s="499"/>
      <c r="I48" s="18"/>
      <c r="J48" s="18"/>
      <c r="K48" s="18"/>
      <c r="L48" s="18"/>
      <c r="M48" s="18"/>
    </row>
    <row r="49" spans="8:13" ht="14.25">
      <c r="H49" s="499"/>
      <c r="I49" s="18"/>
      <c r="J49" s="18"/>
      <c r="K49" s="18"/>
      <c r="L49" s="18"/>
      <c r="M49" s="18"/>
    </row>
    <row r="50" spans="8:13" ht="14.25">
      <c r="H50" s="499"/>
      <c r="I50" s="18"/>
      <c r="J50" s="18"/>
      <c r="K50" s="18"/>
      <c r="L50" s="18"/>
      <c r="M50" s="18"/>
    </row>
    <row r="51" spans="8:13" ht="14.25">
      <c r="H51" s="499"/>
      <c r="I51" s="18"/>
      <c r="J51" s="18"/>
      <c r="K51" s="18"/>
      <c r="L51" s="18"/>
      <c r="M51" s="18"/>
    </row>
    <row r="52" spans="8:13" ht="14.25">
      <c r="H52" s="499"/>
      <c r="I52" s="18"/>
      <c r="J52" s="18"/>
      <c r="K52" s="18"/>
      <c r="L52" s="18"/>
      <c r="M52" s="18"/>
    </row>
    <row r="53" spans="8:13" ht="14.25">
      <c r="H53" s="499"/>
      <c r="I53" s="18"/>
      <c r="J53" s="18"/>
      <c r="K53" s="18"/>
      <c r="L53" s="18"/>
      <c r="M53" s="18"/>
    </row>
    <row r="54" spans="8:13" ht="14.25">
      <c r="H54" s="499"/>
      <c r="I54" s="18"/>
      <c r="J54" s="18"/>
      <c r="K54" s="18"/>
      <c r="L54" s="18"/>
      <c r="M54" s="18"/>
    </row>
    <row r="55" spans="8:13" ht="14.25">
      <c r="H55" s="499"/>
      <c r="I55" s="18"/>
      <c r="J55" s="18"/>
      <c r="K55" s="18"/>
      <c r="L55" s="18"/>
      <c r="M55" s="18"/>
    </row>
    <row r="56" spans="8:13" ht="14.25">
      <c r="H56" s="499"/>
      <c r="I56" s="18"/>
      <c r="J56" s="18"/>
      <c r="K56" s="18"/>
      <c r="L56" s="18"/>
      <c r="M56" s="18"/>
    </row>
    <row r="57" spans="8:13" ht="14.25">
      <c r="H57" s="499"/>
      <c r="I57" s="18"/>
      <c r="J57" s="18"/>
      <c r="K57" s="18"/>
      <c r="L57" s="18"/>
      <c r="M57" s="18"/>
    </row>
    <row r="58" spans="8:13" ht="14.25">
      <c r="H58" s="499"/>
      <c r="I58" s="18"/>
      <c r="J58" s="18"/>
      <c r="K58" s="18"/>
      <c r="L58" s="18"/>
      <c r="M58" s="18"/>
    </row>
    <row r="59" spans="8:13" ht="14.25">
      <c r="H59" s="499"/>
      <c r="I59" s="18"/>
      <c r="J59" s="18"/>
      <c r="K59" s="18"/>
      <c r="L59" s="18"/>
      <c r="M59" s="18"/>
    </row>
    <row r="60" spans="8:13" ht="14.25">
      <c r="H60" s="499"/>
      <c r="I60" s="18"/>
      <c r="J60" s="18"/>
      <c r="K60" s="18"/>
      <c r="L60" s="18"/>
      <c r="M60" s="18"/>
    </row>
    <row r="61" spans="8:13" ht="14.25">
      <c r="H61" s="499"/>
      <c r="I61" s="18"/>
      <c r="J61" s="18"/>
      <c r="K61" s="18"/>
      <c r="L61" s="18"/>
      <c r="M61" s="18"/>
    </row>
    <row r="62" spans="8:13" ht="14.25">
      <c r="H62" s="499"/>
      <c r="I62" s="18"/>
      <c r="J62" s="18"/>
      <c r="K62" s="18"/>
      <c r="L62" s="18"/>
      <c r="M62" s="18"/>
    </row>
    <row r="63" spans="8:13" ht="14.25">
      <c r="H63" s="499"/>
      <c r="I63" s="18"/>
      <c r="J63" s="18"/>
      <c r="K63" s="18"/>
      <c r="L63" s="18"/>
      <c r="M63" s="18"/>
    </row>
    <row r="64" spans="8:13" ht="14.25">
      <c r="H64" s="499"/>
      <c r="I64" s="18"/>
      <c r="J64" s="18"/>
      <c r="K64" s="18"/>
      <c r="L64" s="18"/>
      <c r="M64" s="18"/>
    </row>
    <row r="65" spans="8:13" ht="14.25">
      <c r="H65" s="499"/>
      <c r="I65" s="18"/>
      <c r="J65" s="18"/>
      <c r="K65" s="18"/>
      <c r="L65" s="18"/>
      <c r="M65" s="18"/>
    </row>
    <row r="66" spans="8:13" ht="14.25">
      <c r="H66" s="499"/>
      <c r="I66" s="18"/>
      <c r="J66" s="18"/>
      <c r="K66" s="18"/>
      <c r="L66" s="18"/>
      <c r="M66" s="18"/>
    </row>
    <row r="67" spans="8:13" ht="14.25">
      <c r="H67" s="499"/>
      <c r="I67" s="18"/>
      <c r="J67" s="18"/>
      <c r="K67" s="18"/>
      <c r="L67" s="18"/>
      <c r="M67" s="18"/>
    </row>
    <row r="68" spans="8:13" ht="14.25">
      <c r="H68" s="499"/>
      <c r="I68" s="18"/>
      <c r="J68" s="18"/>
      <c r="K68" s="18"/>
      <c r="L68" s="18"/>
      <c r="M68" s="18"/>
    </row>
    <row r="69" spans="8:13" ht="14.25">
      <c r="H69" s="499"/>
      <c r="I69" s="18"/>
      <c r="J69" s="18"/>
      <c r="K69" s="18"/>
      <c r="L69" s="18"/>
      <c r="M69" s="18"/>
    </row>
    <row r="70" spans="8:13" ht="14.25">
      <c r="H70" s="499"/>
      <c r="I70" s="18"/>
      <c r="J70" s="18"/>
      <c r="K70" s="18"/>
      <c r="L70" s="18"/>
      <c r="M70" s="18"/>
    </row>
    <row r="71" spans="8:13" ht="14.25">
      <c r="H71" s="499"/>
      <c r="I71" s="18"/>
      <c r="J71" s="18"/>
      <c r="K71" s="18"/>
      <c r="L71" s="18"/>
      <c r="M71" s="18"/>
    </row>
    <row r="72" spans="8:13" ht="14.25">
      <c r="H72" s="499"/>
      <c r="I72" s="18"/>
      <c r="J72" s="18"/>
      <c r="K72" s="18"/>
      <c r="L72" s="18"/>
      <c r="M72" s="18"/>
    </row>
    <row r="73" spans="8:13" ht="14.25">
      <c r="H73" s="499"/>
      <c r="I73" s="18"/>
      <c r="J73" s="18"/>
      <c r="K73" s="18"/>
      <c r="L73" s="18"/>
      <c r="M73" s="18"/>
    </row>
    <row r="74" ht="14.25">
      <c r="H74" s="499"/>
    </row>
    <row r="75" ht="14.25">
      <c r="H75" s="499"/>
    </row>
    <row r="76" ht="14.25">
      <c r="H76" s="499"/>
    </row>
    <row r="77" ht="14.25">
      <c r="H77" s="499"/>
    </row>
    <row r="78" ht="14.25">
      <c r="H78" s="499"/>
    </row>
    <row r="79" ht="14.25">
      <c r="H79" s="499"/>
    </row>
    <row r="80" ht="14.25">
      <c r="H80" s="499"/>
    </row>
    <row r="81" ht="14.25">
      <c r="H81" s="499"/>
    </row>
    <row r="82" ht="14.25">
      <c r="H82" s="499"/>
    </row>
    <row r="83" ht="14.25">
      <c r="H83" s="499"/>
    </row>
    <row r="84" ht="14.25">
      <c r="H84" s="499"/>
    </row>
    <row r="85" ht="14.25">
      <c r="H85" s="499"/>
    </row>
    <row r="86" ht="14.25">
      <c r="H86" s="499"/>
    </row>
    <row r="87" ht="14.25">
      <c r="H87" s="499"/>
    </row>
    <row r="88" ht="14.25">
      <c r="H88" s="499"/>
    </row>
    <row r="89" ht="14.25">
      <c r="H89" s="499"/>
    </row>
    <row r="90" ht="14.25">
      <c r="H90" s="499"/>
    </row>
    <row r="91" ht="14.25">
      <c r="H91" s="499"/>
    </row>
    <row r="92" ht="14.25">
      <c r="H92" s="499"/>
    </row>
    <row r="93" ht="14.25">
      <c r="H93" s="499"/>
    </row>
    <row r="94" ht="14.25">
      <c r="H94" s="499"/>
    </row>
    <row r="95" ht="14.25">
      <c r="H95" s="499"/>
    </row>
    <row r="96" ht="14.25">
      <c r="H96" s="499"/>
    </row>
    <row r="97" ht="14.25">
      <c r="H97" s="499"/>
    </row>
    <row r="98" ht="14.25">
      <c r="H98" s="499"/>
    </row>
    <row r="99" ht="14.25">
      <c r="H99" s="499"/>
    </row>
    <row r="100" ht="14.25">
      <c r="H100" s="499"/>
    </row>
    <row r="101" ht="14.25">
      <c r="H101" s="499"/>
    </row>
    <row r="102" ht="14.25">
      <c r="H102" s="499"/>
    </row>
    <row r="103" ht="14.25">
      <c r="H103" s="499"/>
    </row>
    <row r="104" ht="14.25">
      <c r="H104" s="499"/>
    </row>
    <row r="105" ht="14.25">
      <c r="H105" s="499"/>
    </row>
    <row r="106" ht="14.25">
      <c r="H106" s="499"/>
    </row>
    <row r="107" ht="14.25">
      <c r="H107" s="499"/>
    </row>
    <row r="108" ht="14.25">
      <c r="H108" s="499"/>
    </row>
    <row r="109" ht="14.25">
      <c r="H109" s="499"/>
    </row>
    <row r="110" ht="14.25">
      <c r="H110" s="499"/>
    </row>
    <row r="111" ht="14.25">
      <c r="H111" s="499"/>
    </row>
    <row r="112" ht="14.25">
      <c r="H112" s="499"/>
    </row>
    <row r="113" ht="14.25">
      <c r="H113" s="499"/>
    </row>
    <row r="114" ht="14.25">
      <c r="H114" s="499"/>
    </row>
    <row r="115" ht="14.25">
      <c r="H115" s="499"/>
    </row>
    <row r="116" ht="14.25">
      <c r="H116" s="499"/>
    </row>
    <row r="117" ht="14.25">
      <c r="H117" s="499"/>
    </row>
    <row r="118" ht="14.25">
      <c r="H118" s="499"/>
    </row>
    <row r="119" ht="14.25">
      <c r="H119" s="499"/>
    </row>
    <row r="120" ht="14.25">
      <c r="H120" s="499"/>
    </row>
    <row r="121" ht="14.25">
      <c r="H121" s="499"/>
    </row>
    <row r="122" ht="14.25">
      <c r="H122" s="499"/>
    </row>
    <row r="123" ht="14.25">
      <c r="H123" s="499"/>
    </row>
    <row r="124" ht="14.25">
      <c r="H124" s="499"/>
    </row>
    <row r="125" ht="14.25">
      <c r="H125" s="499"/>
    </row>
    <row r="126" ht="14.25">
      <c r="H126" s="499"/>
    </row>
    <row r="127" ht="14.25">
      <c r="H127" s="499"/>
    </row>
    <row r="128" ht="14.25">
      <c r="H128" s="499"/>
    </row>
    <row r="129" ht="14.25">
      <c r="H129" s="499"/>
    </row>
    <row r="130" ht="14.25">
      <c r="H130" s="499"/>
    </row>
    <row r="131" ht="14.25">
      <c r="H131" s="499"/>
    </row>
    <row r="132" ht="14.25">
      <c r="H132" s="499"/>
    </row>
    <row r="133" ht="14.25">
      <c r="H133" s="499"/>
    </row>
    <row r="134" ht="14.25">
      <c r="H134" s="499"/>
    </row>
    <row r="135" ht="14.25">
      <c r="H135" s="499"/>
    </row>
    <row r="136" ht="14.25">
      <c r="H136" s="499"/>
    </row>
    <row r="137" ht="14.25">
      <c r="H137" s="499"/>
    </row>
    <row r="138" ht="14.25">
      <c r="H138" s="499"/>
    </row>
    <row r="139" ht="14.25">
      <c r="H139" s="499"/>
    </row>
    <row r="140" ht="14.25">
      <c r="H140" s="499"/>
    </row>
    <row r="141" ht="14.25">
      <c r="H141" s="499"/>
    </row>
    <row r="142" ht="14.25">
      <c r="H142" s="499"/>
    </row>
    <row r="143" ht="14.25">
      <c r="H143" s="499"/>
    </row>
    <row r="144" ht="14.25">
      <c r="H144" s="502"/>
    </row>
    <row r="145" ht="14.25">
      <c r="H145" s="502"/>
    </row>
    <row r="146" ht="14.25">
      <c r="H146" s="502"/>
    </row>
    <row r="147" ht="14.25">
      <c r="H147" s="502"/>
    </row>
    <row r="148" ht="14.25">
      <c r="H148" s="502"/>
    </row>
    <row r="149" ht="14.25">
      <c r="H149" s="264"/>
    </row>
    <row r="150" ht="14.25">
      <c r="H150" s="264"/>
    </row>
    <row r="151" ht="14.25">
      <c r="H151" s="264"/>
    </row>
    <row r="152" ht="14.25">
      <c r="H152" s="264"/>
    </row>
    <row r="153" ht="14.25">
      <c r="H153" s="264"/>
    </row>
    <row r="154" ht="14.25">
      <c r="H154" s="264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Q146"/>
  <sheetViews>
    <sheetView zoomScale="80" zoomScaleNormal="80" zoomScalePageLayoutView="0" workbookViewId="0" topLeftCell="A1">
      <pane xSplit="3" ySplit="3" topLeftCell="D4" activePane="bottomRight" state="frozen"/>
      <selection pane="topLeft" activeCell="AB6" sqref="AB6"/>
      <selection pane="topRight" activeCell="AB6" sqref="AB6"/>
      <selection pane="bottomLeft" activeCell="AB6" sqref="AB6"/>
      <selection pane="bottomRight" activeCell="C13" sqref="C13"/>
    </sheetView>
  </sheetViews>
  <sheetFormatPr defaultColWidth="9.140625" defaultRowHeight="12.75"/>
  <cols>
    <col min="1" max="2" width="2.8515625" style="21" customWidth="1"/>
    <col min="3" max="3" width="39.28125" style="9" customWidth="1"/>
    <col min="4" max="7" width="8.28125" style="63" customWidth="1"/>
    <col min="8" max="8" width="8.28125" style="97" customWidth="1"/>
    <col min="9" max="9" width="8.28125" style="63" customWidth="1"/>
    <col min="10" max="12" width="9.28125" style="63" customWidth="1"/>
    <col min="13" max="13" width="8.28125" style="97" customWidth="1"/>
    <col min="14" max="14" width="7.57421875" style="63" customWidth="1"/>
    <col min="15" max="16384" width="9.140625" style="21" customWidth="1"/>
  </cols>
  <sheetData>
    <row r="1" spans="1:14" s="39" customFormat="1" ht="20.25">
      <c r="A1" s="38" t="s">
        <v>22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s="41" customFormat="1" ht="51.75" customHeight="1">
      <c r="A2" s="744" t="s">
        <v>58</v>
      </c>
      <c r="B2" s="744"/>
      <c r="C2" s="744"/>
      <c r="D2" s="186" t="s">
        <v>339</v>
      </c>
      <c r="E2" s="186" t="s">
        <v>356</v>
      </c>
      <c r="F2" s="186" t="s">
        <v>364</v>
      </c>
      <c r="G2" s="186" t="s">
        <v>373</v>
      </c>
      <c r="H2" s="186" t="s">
        <v>398</v>
      </c>
      <c r="I2" s="186" t="s">
        <v>400</v>
      </c>
      <c r="J2" s="186" t="s">
        <v>401</v>
      </c>
      <c r="K2" s="186"/>
      <c r="L2" s="186" t="s">
        <v>396</v>
      </c>
      <c r="M2" s="186" t="s">
        <v>397</v>
      </c>
      <c r="N2" s="387" t="s">
        <v>399</v>
      </c>
    </row>
    <row r="3" spans="1:14" s="17" customFormat="1" ht="8.25" customHeight="1">
      <c r="A3" s="7"/>
      <c r="D3" s="16"/>
      <c r="E3" s="16"/>
      <c r="F3" s="16"/>
      <c r="G3" s="16"/>
      <c r="H3" s="102"/>
      <c r="I3" s="16"/>
      <c r="J3" s="16"/>
      <c r="K3" s="16"/>
      <c r="L3" s="16"/>
      <c r="M3" s="102"/>
      <c r="N3" s="16"/>
    </row>
    <row r="4" spans="1:15" s="17" customFormat="1" ht="15">
      <c r="A4" s="44" t="s">
        <v>78</v>
      </c>
      <c r="D4" s="123"/>
      <c r="E4" s="123"/>
      <c r="F4" s="123"/>
      <c r="G4" s="123"/>
      <c r="H4" s="102"/>
      <c r="I4" s="16"/>
      <c r="J4" s="16"/>
      <c r="K4" s="16"/>
      <c r="L4" s="16"/>
      <c r="M4" s="102"/>
      <c r="N4" s="16"/>
      <c r="O4" s="260"/>
    </row>
    <row r="5" spans="1:15" s="17" customFormat="1" ht="15">
      <c r="A5" s="29" t="s">
        <v>22</v>
      </c>
      <c r="D5" s="16">
        <v>1086</v>
      </c>
      <c r="E5" s="16">
        <v>1114</v>
      </c>
      <c r="F5" s="16">
        <v>952</v>
      </c>
      <c r="G5" s="16">
        <v>1055</v>
      </c>
      <c r="H5" s="102">
        <v>1036</v>
      </c>
      <c r="I5" s="16">
        <v>-1.8009478672985746</v>
      </c>
      <c r="J5" s="16">
        <v>-4.604051565377532</v>
      </c>
      <c r="K5" s="16"/>
      <c r="L5" s="16">
        <v>2118</v>
      </c>
      <c r="M5" s="102">
        <v>2091</v>
      </c>
      <c r="N5" s="16">
        <v>-1.2747875354107596</v>
      </c>
      <c r="O5" s="279"/>
    </row>
    <row r="6" spans="2:15" s="17" customFormat="1" ht="15">
      <c r="B6" s="29"/>
      <c r="D6" s="16"/>
      <c r="E6" s="16"/>
      <c r="F6" s="16"/>
      <c r="G6" s="16"/>
      <c r="H6" s="288"/>
      <c r="I6" s="369"/>
      <c r="J6" s="369"/>
      <c r="K6" s="434"/>
      <c r="L6" s="434"/>
      <c r="M6" s="288"/>
      <c r="N6" s="345"/>
      <c r="O6" s="260"/>
    </row>
    <row r="7" spans="3:17" ht="14.25">
      <c r="C7" s="103" t="s">
        <v>285</v>
      </c>
      <c r="D7" s="99">
        <v>38</v>
      </c>
      <c r="E7" s="99">
        <v>39</v>
      </c>
      <c r="F7" s="99">
        <v>37</v>
      </c>
      <c r="G7" s="99">
        <v>38</v>
      </c>
      <c r="H7" s="100">
        <v>38</v>
      </c>
      <c r="I7" s="99">
        <v>0</v>
      </c>
      <c r="J7" s="99">
        <v>0</v>
      </c>
      <c r="K7" s="99"/>
      <c r="L7" s="99">
        <v>79</v>
      </c>
      <c r="M7" s="100">
        <v>76</v>
      </c>
      <c r="N7" s="99">
        <v>-3.797468354430378</v>
      </c>
      <c r="O7" s="373"/>
      <c r="P7" s="373"/>
      <c r="Q7" s="373"/>
    </row>
    <row r="8" spans="3:17" ht="14.25">
      <c r="C8" s="103" t="s">
        <v>324</v>
      </c>
      <c r="D8" s="99">
        <v>83</v>
      </c>
      <c r="E8" s="99">
        <v>54</v>
      </c>
      <c r="F8" s="99">
        <v>30</v>
      </c>
      <c r="G8" s="99">
        <v>45</v>
      </c>
      <c r="H8" s="100">
        <v>41</v>
      </c>
      <c r="I8" s="99">
        <v>-8.888888888888891</v>
      </c>
      <c r="J8" s="99">
        <v>-50.60240963855422</v>
      </c>
      <c r="K8" s="99"/>
      <c r="L8" s="99">
        <v>105</v>
      </c>
      <c r="M8" s="100">
        <v>86</v>
      </c>
      <c r="N8" s="99">
        <v>-18.0952380952381</v>
      </c>
      <c r="O8" s="373"/>
      <c r="P8" s="373"/>
      <c r="Q8" s="373"/>
    </row>
    <row r="9" spans="3:17" ht="14.25">
      <c r="C9" s="103" t="s">
        <v>382</v>
      </c>
      <c r="D9" s="99">
        <v>148</v>
      </c>
      <c r="E9" s="99">
        <v>147</v>
      </c>
      <c r="F9" s="99">
        <v>148</v>
      </c>
      <c r="G9" s="99">
        <v>157</v>
      </c>
      <c r="H9" s="100">
        <v>154</v>
      </c>
      <c r="I9" s="99">
        <v>-1.9108280254777066</v>
      </c>
      <c r="J9" s="99">
        <v>4.054054054054057</v>
      </c>
      <c r="K9" s="99"/>
      <c r="L9" s="99">
        <v>290</v>
      </c>
      <c r="M9" s="100">
        <v>311</v>
      </c>
      <c r="N9" s="99">
        <v>7.241379310344831</v>
      </c>
      <c r="O9" s="373"/>
      <c r="P9" s="373"/>
      <c r="Q9" s="373"/>
    </row>
    <row r="10" spans="3:17" ht="14.25">
      <c r="C10" s="103" t="s">
        <v>297</v>
      </c>
      <c r="D10" s="99">
        <v>120</v>
      </c>
      <c r="E10" s="99">
        <v>110</v>
      </c>
      <c r="F10" s="99">
        <v>80</v>
      </c>
      <c r="G10" s="99">
        <v>128</v>
      </c>
      <c r="H10" s="100">
        <v>104</v>
      </c>
      <c r="I10" s="99">
        <v>-18.75</v>
      </c>
      <c r="J10" s="99">
        <v>-13.33333333333333</v>
      </c>
      <c r="K10" s="99"/>
      <c r="L10" s="99">
        <v>244</v>
      </c>
      <c r="M10" s="100">
        <v>232</v>
      </c>
      <c r="N10" s="99">
        <v>-4.918032786885251</v>
      </c>
      <c r="O10" s="373"/>
      <c r="P10" s="373"/>
      <c r="Q10" s="373"/>
    </row>
    <row r="11" spans="3:17" ht="15.75" customHeight="1">
      <c r="C11" s="103" t="s">
        <v>287</v>
      </c>
      <c r="D11" s="99">
        <v>108</v>
      </c>
      <c r="E11" s="99">
        <v>123</v>
      </c>
      <c r="F11" s="99">
        <v>138</v>
      </c>
      <c r="G11" s="99">
        <v>123</v>
      </c>
      <c r="H11" s="100">
        <v>130</v>
      </c>
      <c r="I11" s="99">
        <v>5.691056910569103</v>
      </c>
      <c r="J11" s="99">
        <v>20.370370370370374</v>
      </c>
      <c r="K11" s="99"/>
      <c r="L11" s="99">
        <v>222</v>
      </c>
      <c r="M11" s="100">
        <v>253</v>
      </c>
      <c r="N11" s="99">
        <v>13.963963963963955</v>
      </c>
      <c r="O11" s="373"/>
      <c r="P11" s="373"/>
      <c r="Q11" s="373"/>
    </row>
    <row r="12" spans="3:17" ht="14.25">
      <c r="C12" s="103" t="s">
        <v>433</v>
      </c>
      <c r="D12" s="99">
        <v>179</v>
      </c>
      <c r="E12" s="99">
        <v>201</v>
      </c>
      <c r="F12" s="99">
        <v>158</v>
      </c>
      <c r="G12" s="99">
        <v>222</v>
      </c>
      <c r="H12" s="100">
        <v>245</v>
      </c>
      <c r="I12" s="99">
        <v>10.360360360360366</v>
      </c>
      <c r="J12" s="99">
        <v>36.87150837988826</v>
      </c>
      <c r="K12" s="99"/>
      <c r="L12" s="99">
        <v>355</v>
      </c>
      <c r="M12" s="100">
        <v>467</v>
      </c>
      <c r="N12" s="99">
        <v>31.549295774647888</v>
      </c>
      <c r="O12" s="373"/>
      <c r="P12" s="373"/>
      <c r="Q12" s="373"/>
    </row>
    <row r="13" spans="3:17" ht="14.25">
      <c r="C13" s="31" t="s">
        <v>26</v>
      </c>
      <c r="D13" s="99">
        <v>24</v>
      </c>
      <c r="E13" s="99">
        <v>28</v>
      </c>
      <c r="F13" s="99">
        <v>11</v>
      </c>
      <c r="G13" s="99">
        <v>28</v>
      </c>
      <c r="H13" s="100">
        <v>19</v>
      </c>
      <c r="I13" s="99">
        <v>-32.14285714285714</v>
      </c>
      <c r="J13" s="99">
        <v>-20.833333333333336</v>
      </c>
      <c r="K13" s="99"/>
      <c r="L13" s="99">
        <v>47</v>
      </c>
      <c r="M13" s="100">
        <v>47</v>
      </c>
      <c r="N13" s="99">
        <v>0</v>
      </c>
      <c r="O13" s="373"/>
      <c r="P13" s="373"/>
      <c r="Q13" s="373"/>
    </row>
    <row r="14" spans="2:17" ht="15">
      <c r="B14" s="29" t="s">
        <v>230</v>
      </c>
      <c r="C14" s="31"/>
      <c r="D14" s="16">
        <v>700</v>
      </c>
      <c r="E14" s="16">
        <v>702</v>
      </c>
      <c r="F14" s="16">
        <v>602</v>
      </c>
      <c r="G14" s="16">
        <v>741</v>
      </c>
      <c r="H14" s="102">
        <v>731</v>
      </c>
      <c r="I14" s="87">
        <v>-1.3495276653171406</v>
      </c>
      <c r="J14" s="16">
        <v>4.428571428571426</v>
      </c>
      <c r="K14" s="16"/>
      <c r="L14" s="16">
        <v>1342</v>
      </c>
      <c r="M14" s="102">
        <v>1472</v>
      </c>
      <c r="N14" s="16">
        <v>9.687034277198215</v>
      </c>
      <c r="O14" s="373"/>
      <c r="P14" s="373"/>
      <c r="Q14" s="373"/>
    </row>
    <row r="15" spans="2:17" ht="14.25">
      <c r="B15" s="32" t="s">
        <v>231</v>
      </c>
      <c r="C15" s="31"/>
      <c r="D15" s="99">
        <v>72</v>
      </c>
      <c r="E15" s="99">
        <v>88</v>
      </c>
      <c r="F15" s="99">
        <v>87</v>
      </c>
      <c r="G15" s="99">
        <v>76</v>
      </c>
      <c r="H15" s="100">
        <v>95</v>
      </c>
      <c r="I15" s="99">
        <v>25</v>
      </c>
      <c r="J15" s="99">
        <v>31.944444444444443</v>
      </c>
      <c r="K15" s="99"/>
      <c r="L15" s="99">
        <v>140</v>
      </c>
      <c r="M15" s="100">
        <v>171</v>
      </c>
      <c r="N15" s="99">
        <v>22.142857142857153</v>
      </c>
      <c r="O15" s="373"/>
      <c r="P15" s="373"/>
      <c r="Q15" s="373"/>
    </row>
    <row r="16" spans="2:17" s="17" customFormat="1" ht="15">
      <c r="B16" s="17" t="s">
        <v>68</v>
      </c>
      <c r="C16" s="30"/>
      <c r="D16" s="16">
        <v>628</v>
      </c>
      <c r="E16" s="16">
        <v>614</v>
      </c>
      <c r="F16" s="16">
        <v>515</v>
      </c>
      <c r="G16" s="16">
        <v>665</v>
      </c>
      <c r="H16" s="102">
        <v>636</v>
      </c>
      <c r="I16" s="16">
        <v>-4.360902255639099</v>
      </c>
      <c r="J16" s="16">
        <v>1.273885350318471</v>
      </c>
      <c r="K16" s="16"/>
      <c r="L16" s="16">
        <v>1202</v>
      </c>
      <c r="M16" s="102">
        <v>1301</v>
      </c>
      <c r="N16" s="16">
        <v>8.236272878535766</v>
      </c>
      <c r="O16" s="373"/>
      <c r="P16" s="373"/>
      <c r="Q16" s="373"/>
    </row>
    <row r="17" spans="3:14" ht="14.25">
      <c r="C17" s="31"/>
      <c r="D17" s="99"/>
      <c r="E17" s="99"/>
      <c r="F17" s="99"/>
      <c r="G17" s="99"/>
      <c r="H17" s="289"/>
      <c r="I17" s="345"/>
      <c r="J17" s="99"/>
      <c r="K17" s="432"/>
      <c r="L17" s="432"/>
      <c r="M17" s="289"/>
      <c r="N17" s="345"/>
    </row>
    <row r="18" spans="2:14" s="17" customFormat="1" ht="15">
      <c r="B18" s="29" t="s">
        <v>213</v>
      </c>
      <c r="D18" s="16">
        <v>307</v>
      </c>
      <c r="E18" s="16">
        <v>338</v>
      </c>
      <c r="F18" s="16">
        <v>397</v>
      </c>
      <c r="G18" s="16">
        <v>270</v>
      </c>
      <c r="H18" s="102">
        <v>295</v>
      </c>
      <c r="I18" s="16">
        <v>9.259259259259256</v>
      </c>
      <c r="J18" s="16">
        <v>-3.9087947882736174</v>
      </c>
      <c r="K18" s="16"/>
      <c r="L18" s="16">
        <v>622</v>
      </c>
      <c r="M18" s="102">
        <v>565</v>
      </c>
      <c r="N18" s="16">
        <v>-9.163987138263662</v>
      </c>
    </row>
    <row r="19" spans="2:14" s="19" customFormat="1" ht="15">
      <c r="B19" s="29"/>
      <c r="C19" s="103" t="s">
        <v>213</v>
      </c>
      <c r="D19" s="99">
        <v>307</v>
      </c>
      <c r="E19" s="99">
        <v>338</v>
      </c>
      <c r="F19" s="99">
        <v>397</v>
      </c>
      <c r="G19" s="99">
        <v>270</v>
      </c>
      <c r="H19" s="100">
        <v>295</v>
      </c>
      <c r="I19" s="99">
        <v>9.259259259259256</v>
      </c>
      <c r="J19" s="99">
        <v>-3.9087947882736174</v>
      </c>
      <c r="K19" s="99"/>
      <c r="L19" s="99">
        <v>622</v>
      </c>
      <c r="M19" s="100">
        <v>565</v>
      </c>
      <c r="N19" s="99">
        <v>-9.163987138263662</v>
      </c>
    </row>
    <row r="20" spans="2:14" s="17" customFormat="1" ht="14.25" customHeight="1">
      <c r="B20" s="29" t="s">
        <v>323</v>
      </c>
      <c r="D20" s="16">
        <v>151</v>
      </c>
      <c r="E20" s="16">
        <v>162</v>
      </c>
      <c r="F20" s="16">
        <v>40</v>
      </c>
      <c r="G20" s="16">
        <v>120</v>
      </c>
      <c r="H20" s="102">
        <v>105</v>
      </c>
      <c r="I20" s="16">
        <v>-12.5</v>
      </c>
      <c r="J20" s="16">
        <v>-30.4635761589404</v>
      </c>
      <c r="K20" s="16"/>
      <c r="L20" s="16">
        <v>294</v>
      </c>
      <c r="M20" s="102">
        <v>225</v>
      </c>
      <c r="N20" s="16">
        <v>-23.469387755102044</v>
      </c>
    </row>
    <row r="21" spans="3:14" s="19" customFormat="1" ht="14.25">
      <c r="C21" s="103" t="s">
        <v>258</v>
      </c>
      <c r="D21" s="99">
        <v>116</v>
      </c>
      <c r="E21" s="99">
        <v>103</v>
      </c>
      <c r="F21" s="99">
        <v>25</v>
      </c>
      <c r="G21" s="99">
        <v>102</v>
      </c>
      <c r="H21" s="100">
        <v>95</v>
      </c>
      <c r="I21" s="99">
        <v>-6.8627450980392135</v>
      </c>
      <c r="J21" s="99">
        <v>-18.103448275862068</v>
      </c>
      <c r="K21" s="99"/>
      <c r="L21" s="99">
        <v>202</v>
      </c>
      <c r="M21" s="100">
        <v>197</v>
      </c>
      <c r="N21" s="99">
        <v>-2.4752475247524774</v>
      </c>
    </row>
    <row r="22" spans="3:14" s="19" customFormat="1" ht="14.25">
      <c r="C22" s="103" t="s">
        <v>27</v>
      </c>
      <c r="D22" s="111">
        <v>13</v>
      </c>
      <c r="E22" s="111">
        <v>41</v>
      </c>
      <c r="F22" s="111">
        <v>0</v>
      </c>
      <c r="G22" s="111">
        <v>1</v>
      </c>
      <c r="H22" s="116">
        <v>0</v>
      </c>
      <c r="I22" s="99">
        <v>-100</v>
      </c>
      <c r="J22" s="99">
        <v>-100</v>
      </c>
      <c r="K22" s="99"/>
      <c r="L22" s="99">
        <v>13</v>
      </c>
      <c r="M22" s="116">
        <v>1</v>
      </c>
      <c r="N22" s="99">
        <v>-92.3076923076923</v>
      </c>
    </row>
    <row r="23" spans="3:14" s="19" customFormat="1" ht="43.5" customHeight="1">
      <c r="C23" s="103" t="s">
        <v>354</v>
      </c>
      <c r="D23" s="99">
        <v>22</v>
      </c>
      <c r="E23" s="99">
        <v>18</v>
      </c>
      <c r="F23" s="99">
        <v>15</v>
      </c>
      <c r="G23" s="99">
        <v>17</v>
      </c>
      <c r="H23" s="100">
        <v>10</v>
      </c>
      <c r="I23" s="99">
        <v>-41.17647058823529</v>
      </c>
      <c r="J23" s="99">
        <v>-54.54545454545454</v>
      </c>
      <c r="K23" s="99"/>
      <c r="L23" s="99">
        <v>79</v>
      </c>
      <c r="M23" s="100">
        <v>27</v>
      </c>
      <c r="N23" s="99">
        <v>-65.82278481012658</v>
      </c>
    </row>
    <row r="24" spans="4:14" s="19" customFormat="1" ht="14.25">
      <c r="D24" s="99"/>
      <c r="E24" s="99"/>
      <c r="F24" s="99"/>
      <c r="G24" s="99"/>
      <c r="H24" s="100"/>
      <c r="I24" s="110"/>
      <c r="J24" s="99"/>
      <c r="K24" s="99"/>
      <c r="L24" s="99"/>
      <c r="M24" s="100"/>
      <c r="N24" s="99"/>
    </row>
    <row r="25" spans="3:14" ht="14.25">
      <c r="C25" s="21"/>
      <c r="D25" s="125"/>
      <c r="E25" s="125"/>
      <c r="F25" s="125"/>
      <c r="G25" s="125"/>
      <c r="H25" s="100"/>
      <c r="I25" s="386"/>
      <c r="J25" s="248"/>
      <c r="K25" s="248"/>
      <c r="L25" s="248"/>
      <c r="M25" s="100"/>
      <c r="N25" s="99"/>
    </row>
    <row r="26" spans="2:13" ht="14.25">
      <c r="B26" s="19" t="s">
        <v>298</v>
      </c>
      <c r="C26" s="19" t="s">
        <v>353</v>
      </c>
      <c r="D26" s="99"/>
      <c r="E26" s="99"/>
      <c r="F26" s="99"/>
      <c r="G26" s="99"/>
      <c r="H26" s="289"/>
      <c r="I26" s="386"/>
      <c r="J26" s="248"/>
      <c r="K26" s="248"/>
      <c r="L26" s="248"/>
      <c r="M26" s="100"/>
    </row>
    <row r="27" spans="3:13" ht="14.25">
      <c r="C27" s="21"/>
      <c r="D27" s="99"/>
      <c r="E27" s="99"/>
      <c r="F27" s="99"/>
      <c r="G27" s="99"/>
      <c r="H27" s="289"/>
      <c r="I27" s="386"/>
      <c r="J27" s="248"/>
      <c r="K27" s="248"/>
      <c r="L27" s="248"/>
      <c r="M27" s="289"/>
    </row>
    <row r="28" spans="3:13" ht="14.25">
      <c r="C28" s="21"/>
      <c r="D28" s="99"/>
      <c r="E28" s="99"/>
      <c r="F28" s="99"/>
      <c r="G28" s="99"/>
      <c r="H28" s="289"/>
      <c r="I28" s="386"/>
      <c r="J28" s="248"/>
      <c r="K28" s="248"/>
      <c r="L28" s="248"/>
      <c r="M28" s="289"/>
    </row>
    <row r="29" spans="3:13" ht="14.25">
      <c r="C29" s="21"/>
      <c r="D29" s="99"/>
      <c r="E29" s="99"/>
      <c r="F29" s="99"/>
      <c r="G29" s="99"/>
      <c r="H29" s="289"/>
      <c r="I29" s="386"/>
      <c r="J29" s="248"/>
      <c r="K29" s="248"/>
      <c r="L29" s="248"/>
      <c r="M29" s="289"/>
    </row>
    <row r="30" spans="3:13" ht="14.25">
      <c r="C30" s="21"/>
      <c r="D30" s="99"/>
      <c r="E30" s="99"/>
      <c r="F30" s="99"/>
      <c r="G30" s="99"/>
      <c r="H30" s="289"/>
      <c r="I30" s="386"/>
      <c r="J30" s="248"/>
      <c r="K30" s="248"/>
      <c r="L30" s="248"/>
      <c r="M30" s="289"/>
    </row>
    <row r="31" spans="3:13" ht="14.25">
      <c r="C31" s="21"/>
      <c r="D31" s="99"/>
      <c r="E31" s="99"/>
      <c r="F31" s="99"/>
      <c r="G31" s="99"/>
      <c r="H31" s="289"/>
      <c r="I31" s="386"/>
      <c r="J31" s="248"/>
      <c r="K31" s="248"/>
      <c r="L31" s="248"/>
      <c r="M31" s="289"/>
    </row>
    <row r="32" spans="3:13" ht="14.25">
      <c r="C32" s="230"/>
      <c r="D32" s="99"/>
      <c r="E32" s="99"/>
      <c r="F32" s="99"/>
      <c r="G32" s="99"/>
      <c r="H32" s="289"/>
      <c r="I32" s="386"/>
      <c r="J32" s="248"/>
      <c r="K32" s="248"/>
      <c r="L32" s="248"/>
      <c r="M32" s="289"/>
    </row>
    <row r="33" spans="3:13" ht="14.25">
      <c r="C33" s="230"/>
      <c r="H33" s="289"/>
      <c r="I33" s="248"/>
      <c r="J33" s="248"/>
      <c r="K33" s="248"/>
      <c r="L33" s="248"/>
      <c r="M33" s="289"/>
    </row>
    <row r="34" spans="8:13" ht="14.25">
      <c r="H34" s="289"/>
      <c r="I34" s="248"/>
      <c r="J34" s="248"/>
      <c r="K34" s="248"/>
      <c r="L34" s="248"/>
      <c r="M34" s="289"/>
    </row>
    <row r="35" spans="8:13" ht="14.25">
      <c r="H35" s="289"/>
      <c r="I35" s="248"/>
      <c r="J35" s="248"/>
      <c r="K35" s="248"/>
      <c r="L35" s="248"/>
      <c r="M35" s="289"/>
    </row>
    <row r="36" spans="8:13" ht="14.25">
      <c r="H36" s="289"/>
      <c r="I36" s="248"/>
      <c r="J36" s="248"/>
      <c r="K36" s="248"/>
      <c r="L36" s="248"/>
      <c r="M36" s="289"/>
    </row>
    <row r="37" spans="8:13" ht="14.25">
      <c r="H37" s="246"/>
      <c r="I37" s="248"/>
      <c r="J37" s="248"/>
      <c r="K37" s="248"/>
      <c r="L37" s="248"/>
      <c r="M37" s="246"/>
    </row>
    <row r="38" spans="8:13" ht="14.25">
      <c r="H38" s="246"/>
      <c r="I38" s="248"/>
      <c r="J38" s="248"/>
      <c r="K38" s="248"/>
      <c r="L38" s="248"/>
      <c r="M38" s="246"/>
    </row>
    <row r="39" spans="8:13" ht="14.25">
      <c r="H39" s="246"/>
      <c r="I39" s="248"/>
      <c r="J39" s="248"/>
      <c r="K39" s="248"/>
      <c r="L39" s="248"/>
      <c r="M39" s="246"/>
    </row>
    <row r="40" spans="8:13" ht="14.25">
      <c r="H40" s="246"/>
      <c r="I40" s="248"/>
      <c r="J40" s="248"/>
      <c r="K40" s="248"/>
      <c r="L40" s="248"/>
      <c r="M40" s="246"/>
    </row>
    <row r="41" spans="8:13" ht="14.25">
      <c r="H41" s="246"/>
      <c r="I41" s="248"/>
      <c r="J41" s="248"/>
      <c r="K41" s="248"/>
      <c r="L41" s="248"/>
      <c r="M41" s="246"/>
    </row>
    <row r="42" spans="8:13" ht="14.25">
      <c r="H42" s="246"/>
      <c r="I42" s="248"/>
      <c r="J42" s="248"/>
      <c r="K42" s="248"/>
      <c r="L42" s="248"/>
      <c r="M42" s="246"/>
    </row>
    <row r="43" spans="8:13" ht="14.25">
      <c r="H43" s="246"/>
      <c r="I43" s="248"/>
      <c r="J43" s="248"/>
      <c r="K43" s="248"/>
      <c r="L43" s="248"/>
      <c r="M43" s="246"/>
    </row>
    <row r="44" spans="8:13" ht="14.25">
      <c r="H44" s="246"/>
      <c r="I44" s="248"/>
      <c r="J44" s="248"/>
      <c r="K44" s="248"/>
      <c r="L44" s="248"/>
      <c r="M44" s="246"/>
    </row>
    <row r="45" spans="8:13" ht="14.25">
      <c r="H45" s="246"/>
      <c r="I45" s="248"/>
      <c r="J45" s="248"/>
      <c r="K45" s="248"/>
      <c r="L45" s="248"/>
      <c r="M45" s="246"/>
    </row>
    <row r="46" spans="8:13" ht="14.25">
      <c r="H46" s="246"/>
      <c r="I46" s="248"/>
      <c r="J46" s="248"/>
      <c r="K46" s="248"/>
      <c r="L46" s="248"/>
      <c r="M46" s="246"/>
    </row>
    <row r="47" spans="8:13" ht="14.25">
      <c r="H47" s="246"/>
      <c r="I47" s="248"/>
      <c r="J47" s="248"/>
      <c r="K47" s="248"/>
      <c r="L47" s="248"/>
      <c r="M47" s="246"/>
    </row>
    <row r="48" spans="8:13" ht="14.25">
      <c r="H48" s="246"/>
      <c r="I48" s="248"/>
      <c r="J48" s="248"/>
      <c r="K48" s="248"/>
      <c r="L48" s="248"/>
      <c r="M48" s="246"/>
    </row>
    <row r="49" spans="8:13" ht="14.25">
      <c r="H49" s="246"/>
      <c r="I49" s="248"/>
      <c r="J49" s="248"/>
      <c r="K49" s="248"/>
      <c r="L49" s="248"/>
      <c r="M49" s="246"/>
    </row>
    <row r="50" spans="8:13" ht="14.25">
      <c r="H50" s="246"/>
      <c r="I50" s="248"/>
      <c r="J50" s="248"/>
      <c r="K50" s="248"/>
      <c r="L50" s="248"/>
      <c r="M50" s="246"/>
    </row>
    <row r="51" spans="8:13" ht="14.25">
      <c r="H51" s="246"/>
      <c r="I51" s="248"/>
      <c r="J51" s="248"/>
      <c r="K51" s="248"/>
      <c r="L51" s="248"/>
      <c r="M51" s="246"/>
    </row>
    <row r="52" spans="8:13" ht="14.25">
      <c r="H52" s="246"/>
      <c r="I52" s="248"/>
      <c r="J52" s="248"/>
      <c r="K52" s="248"/>
      <c r="L52" s="248"/>
      <c r="M52" s="246"/>
    </row>
    <row r="53" spans="8:13" ht="14.25">
      <c r="H53" s="246"/>
      <c r="I53" s="248"/>
      <c r="J53" s="248"/>
      <c r="K53" s="248"/>
      <c r="L53" s="248"/>
      <c r="M53" s="246"/>
    </row>
    <row r="54" spans="8:13" ht="14.25">
      <c r="H54" s="246"/>
      <c r="I54" s="248"/>
      <c r="J54" s="248"/>
      <c r="K54" s="248"/>
      <c r="L54" s="248"/>
      <c r="M54" s="246"/>
    </row>
    <row r="55" spans="8:13" ht="14.25">
      <c r="H55" s="246"/>
      <c r="I55" s="248"/>
      <c r="J55" s="248"/>
      <c r="K55" s="248"/>
      <c r="L55" s="248"/>
      <c r="M55" s="246"/>
    </row>
    <row r="56" spans="8:13" ht="14.25">
      <c r="H56" s="246"/>
      <c r="I56" s="248"/>
      <c r="J56" s="248"/>
      <c r="K56" s="248"/>
      <c r="L56" s="248"/>
      <c r="M56" s="246"/>
    </row>
    <row r="57" spans="8:13" ht="14.25">
      <c r="H57" s="246"/>
      <c r="I57" s="248"/>
      <c r="J57" s="248"/>
      <c r="K57" s="248"/>
      <c r="L57" s="248"/>
      <c r="M57" s="246"/>
    </row>
    <row r="58" spans="8:13" ht="14.25">
      <c r="H58" s="246"/>
      <c r="I58" s="248"/>
      <c r="J58" s="248"/>
      <c r="K58" s="248"/>
      <c r="L58" s="248"/>
      <c r="M58" s="246"/>
    </row>
    <row r="59" spans="8:13" ht="14.25">
      <c r="H59" s="246"/>
      <c r="I59" s="248"/>
      <c r="J59" s="248"/>
      <c r="K59" s="248"/>
      <c r="L59" s="248"/>
      <c r="M59" s="246"/>
    </row>
    <row r="60" spans="8:13" ht="14.25">
      <c r="H60" s="246"/>
      <c r="I60" s="248"/>
      <c r="J60" s="248"/>
      <c r="K60" s="248"/>
      <c r="L60" s="248"/>
      <c r="M60" s="246"/>
    </row>
    <row r="61" spans="8:13" ht="14.25">
      <c r="H61" s="246"/>
      <c r="I61" s="248"/>
      <c r="J61" s="248"/>
      <c r="K61" s="248"/>
      <c r="L61" s="248"/>
      <c r="M61" s="246"/>
    </row>
    <row r="62" spans="8:13" ht="14.25">
      <c r="H62" s="246"/>
      <c r="I62" s="248"/>
      <c r="J62" s="248"/>
      <c r="K62" s="248"/>
      <c r="L62" s="248"/>
      <c r="M62" s="246"/>
    </row>
    <row r="63" spans="8:13" ht="14.25">
      <c r="H63" s="246"/>
      <c r="I63" s="248"/>
      <c r="J63" s="248"/>
      <c r="K63" s="248"/>
      <c r="L63" s="248"/>
      <c r="M63" s="246"/>
    </row>
    <row r="64" spans="8:13" ht="14.25">
      <c r="H64" s="246"/>
      <c r="I64" s="248"/>
      <c r="J64" s="248"/>
      <c r="K64" s="248"/>
      <c r="L64" s="248"/>
      <c r="M64" s="246"/>
    </row>
    <row r="65" spans="8:13" ht="14.25">
      <c r="H65" s="246"/>
      <c r="I65" s="248"/>
      <c r="J65" s="248"/>
      <c r="K65" s="248"/>
      <c r="L65" s="248"/>
      <c r="M65" s="246"/>
    </row>
    <row r="66" spans="8:13" ht="14.25">
      <c r="H66" s="246"/>
      <c r="I66" s="248"/>
      <c r="J66" s="248"/>
      <c r="K66" s="248"/>
      <c r="L66" s="248"/>
      <c r="M66" s="246"/>
    </row>
    <row r="67" spans="8:13" ht="14.25">
      <c r="H67" s="246"/>
      <c r="I67" s="248"/>
      <c r="J67" s="248"/>
      <c r="K67" s="248"/>
      <c r="L67" s="248"/>
      <c r="M67" s="246"/>
    </row>
    <row r="68" spans="8:13" ht="14.25">
      <c r="H68" s="246"/>
      <c r="I68" s="248"/>
      <c r="J68" s="248"/>
      <c r="K68" s="248"/>
      <c r="L68" s="248"/>
      <c r="M68" s="246"/>
    </row>
    <row r="69" spans="8:13" ht="14.25">
      <c r="H69" s="246"/>
      <c r="I69" s="248"/>
      <c r="J69" s="248"/>
      <c r="K69" s="248"/>
      <c r="L69" s="248"/>
      <c r="M69" s="246"/>
    </row>
    <row r="70" spans="8:13" ht="14.25">
      <c r="H70" s="246"/>
      <c r="I70" s="248"/>
      <c r="J70" s="248"/>
      <c r="K70" s="248"/>
      <c r="L70" s="248"/>
      <c r="M70" s="246"/>
    </row>
    <row r="71" spans="8:13" ht="14.25">
      <c r="H71" s="246"/>
      <c r="I71" s="248"/>
      <c r="J71" s="248"/>
      <c r="K71" s="248"/>
      <c r="L71" s="248"/>
      <c r="M71" s="246"/>
    </row>
    <row r="72" spans="8:13" ht="14.25">
      <c r="H72" s="246"/>
      <c r="I72" s="248"/>
      <c r="J72" s="248"/>
      <c r="K72" s="248"/>
      <c r="L72" s="248"/>
      <c r="M72" s="246"/>
    </row>
    <row r="73" spans="8:13" ht="14.25">
      <c r="H73" s="246"/>
      <c r="I73" s="248"/>
      <c r="J73" s="248"/>
      <c r="K73" s="248"/>
      <c r="L73" s="248"/>
      <c r="M73" s="246"/>
    </row>
    <row r="74" spans="8:13" ht="14.25">
      <c r="H74" s="246"/>
      <c r="M74" s="246"/>
    </row>
    <row r="75" spans="8:13" ht="14.25">
      <c r="H75" s="246"/>
      <c r="M75" s="246"/>
    </row>
    <row r="76" spans="8:13" ht="14.25">
      <c r="H76" s="246"/>
      <c r="M76" s="246"/>
    </row>
    <row r="77" spans="8:13" ht="14.25">
      <c r="H77" s="246"/>
      <c r="M77" s="246"/>
    </row>
    <row r="78" spans="8:13" ht="14.25">
      <c r="H78" s="246"/>
      <c r="M78" s="246"/>
    </row>
    <row r="79" spans="8:13" ht="14.25">
      <c r="H79" s="246"/>
      <c r="M79" s="246"/>
    </row>
    <row r="80" spans="8:13" ht="14.25">
      <c r="H80" s="246"/>
      <c r="M80" s="246"/>
    </row>
    <row r="81" spans="8:13" ht="14.25">
      <c r="H81" s="246"/>
      <c r="M81" s="246"/>
    </row>
    <row r="82" spans="8:13" ht="14.25">
      <c r="H82" s="246"/>
      <c r="M82" s="246"/>
    </row>
    <row r="83" spans="8:13" ht="14.25">
      <c r="H83" s="246"/>
      <c r="M83" s="246"/>
    </row>
    <row r="84" spans="8:13" ht="14.25">
      <c r="H84" s="246"/>
      <c r="M84" s="246"/>
    </row>
    <row r="85" spans="8:13" ht="14.25">
      <c r="H85" s="246"/>
      <c r="M85" s="246"/>
    </row>
    <row r="86" spans="8:13" ht="14.25">
      <c r="H86" s="246"/>
      <c r="M86" s="246"/>
    </row>
    <row r="87" spans="8:13" ht="14.25">
      <c r="H87" s="246"/>
      <c r="M87" s="246"/>
    </row>
    <row r="88" spans="8:13" ht="14.25">
      <c r="H88" s="246"/>
      <c r="M88" s="246"/>
    </row>
    <row r="89" spans="8:13" ht="14.25">
      <c r="H89" s="246"/>
      <c r="M89" s="246"/>
    </row>
    <row r="90" spans="8:13" ht="14.25">
      <c r="H90" s="246"/>
      <c r="M90" s="246"/>
    </row>
    <row r="91" spans="8:13" ht="14.25">
      <c r="H91" s="246"/>
      <c r="M91" s="246"/>
    </row>
    <row r="92" spans="8:13" ht="14.25">
      <c r="H92" s="246"/>
      <c r="M92" s="246"/>
    </row>
    <row r="93" spans="8:13" ht="14.25">
      <c r="H93" s="246"/>
      <c r="M93" s="246"/>
    </row>
    <row r="94" spans="8:13" ht="14.25">
      <c r="H94" s="246"/>
      <c r="M94" s="246"/>
    </row>
    <row r="95" spans="8:13" ht="14.25">
      <c r="H95" s="246"/>
      <c r="M95" s="246"/>
    </row>
    <row r="96" spans="8:13" ht="14.25">
      <c r="H96" s="246"/>
      <c r="M96" s="246"/>
    </row>
    <row r="97" spans="8:13" ht="14.25">
      <c r="H97" s="246"/>
      <c r="M97" s="246"/>
    </row>
    <row r="98" spans="8:13" ht="14.25">
      <c r="H98" s="246"/>
      <c r="M98" s="246"/>
    </row>
    <row r="99" spans="8:13" ht="14.25">
      <c r="H99" s="246"/>
      <c r="M99" s="246"/>
    </row>
    <row r="100" spans="8:13" ht="14.25">
      <c r="H100" s="246"/>
      <c r="M100" s="246"/>
    </row>
    <row r="101" spans="8:13" ht="14.25">
      <c r="H101" s="246"/>
      <c r="M101" s="246"/>
    </row>
    <row r="102" spans="8:13" ht="14.25">
      <c r="H102" s="246"/>
      <c r="M102" s="246"/>
    </row>
    <row r="103" spans="8:13" ht="14.25">
      <c r="H103" s="246"/>
      <c r="M103" s="246"/>
    </row>
    <row r="104" spans="8:13" ht="14.25">
      <c r="H104" s="246"/>
      <c r="M104" s="246"/>
    </row>
    <row r="105" spans="8:13" ht="14.25">
      <c r="H105" s="246"/>
      <c r="M105" s="246"/>
    </row>
    <row r="106" spans="8:13" ht="14.25">
      <c r="H106" s="246"/>
      <c r="M106" s="246"/>
    </row>
    <row r="107" spans="8:13" ht="14.25">
      <c r="H107" s="246"/>
      <c r="M107" s="246"/>
    </row>
    <row r="108" spans="8:13" ht="14.25">
      <c r="H108" s="246"/>
      <c r="M108" s="246"/>
    </row>
    <row r="109" spans="8:13" ht="14.25">
      <c r="H109" s="246"/>
      <c r="M109" s="246"/>
    </row>
    <row r="110" spans="8:13" ht="14.25">
      <c r="H110" s="246"/>
      <c r="M110" s="246"/>
    </row>
    <row r="111" spans="8:13" ht="14.25">
      <c r="H111" s="246"/>
      <c r="M111" s="246"/>
    </row>
    <row r="112" spans="8:13" ht="14.25">
      <c r="H112" s="246"/>
      <c r="M112" s="246"/>
    </row>
    <row r="113" spans="8:13" ht="14.25">
      <c r="H113" s="246"/>
      <c r="M113" s="246"/>
    </row>
    <row r="114" spans="8:13" ht="14.25">
      <c r="H114" s="246"/>
      <c r="M114" s="246"/>
    </row>
    <row r="115" spans="8:13" ht="14.25">
      <c r="H115" s="246"/>
      <c r="M115" s="246"/>
    </row>
    <row r="116" spans="8:13" ht="14.25">
      <c r="H116" s="246"/>
      <c r="M116" s="246"/>
    </row>
    <row r="117" spans="8:13" ht="14.25">
      <c r="H117" s="246"/>
      <c r="M117" s="246"/>
    </row>
    <row r="118" spans="8:13" ht="14.25">
      <c r="H118" s="246"/>
      <c r="M118" s="246"/>
    </row>
    <row r="119" spans="8:13" ht="14.25">
      <c r="H119" s="246"/>
      <c r="M119" s="246"/>
    </row>
    <row r="120" spans="8:13" ht="14.25">
      <c r="H120" s="246"/>
      <c r="M120" s="246"/>
    </row>
    <row r="121" spans="8:13" ht="14.25">
      <c r="H121" s="246"/>
      <c r="M121" s="246"/>
    </row>
    <row r="122" spans="8:13" ht="14.25">
      <c r="H122" s="246"/>
      <c r="M122" s="246"/>
    </row>
    <row r="123" spans="8:13" ht="14.25">
      <c r="H123" s="246"/>
      <c r="M123" s="246"/>
    </row>
    <row r="124" spans="8:13" ht="14.25">
      <c r="H124" s="246"/>
      <c r="M124" s="246"/>
    </row>
    <row r="125" spans="8:13" ht="14.25">
      <c r="H125" s="246"/>
      <c r="M125" s="246"/>
    </row>
    <row r="126" spans="8:13" ht="14.25">
      <c r="H126" s="246"/>
      <c r="M126" s="246"/>
    </row>
    <row r="127" spans="8:13" ht="14.25">
      <c r="H127" s="246"/>
      <c r="M127" s="246"/>
    </row>
    <row r="128" spans="8:13" ht="14.25">
      <c r="H128" s="246"/>
      <c r="M128" s="246"/>
    </row>
    <row r="129" spans="8:13" ht="14.25">
      <c r="H129" s="246"/>
      <c r="M129" s="246"/>
    </row>
    <row r="130" spans="8:13" ht="14.25">
      <c r="H130" s="246"/>
      <c r="M130" s="246"/>
    </row>
    <row r="131" spans="8:13" ht="14.25">
      <c r="H131" s="246"/>
      <c r="M131" s="246"/>
    </row>
    <row r="132" spans="8:13" ht="14.25">
      <c r="H132" s="246"/>
      <c r="M132" s="246"/>
    </row>
    <row r="133" spans="8:13" ht="14.25">
      <c r="H133" s="246"/>
      <c r="M133" s="246"/>
    </row>
    <row r="134" spans="8:13" ht="14.25">
      <c r="H134" s="246"/>
      <c r="M134" s="246"/>
    </row>
    <row r="135" spans="8:13" ht="14.25">
      <c r="H135" s="246"/>
      <c r="M135" s="246"/>
    </row>
    <row r="136" spans="8:13" ht="14.25">
      <c r="H136" s="246"/>
      <c r="M136" s="246"/>
    </row>
    <row r="137" spans="8:13" ht="14.25">
      <c r="H137" s="246"/>
      <c r="M137" s="246"/>
    </row>
    <row r="138" spans="8:13" ht="14.25">
      <c r="H138" s="246"/>
      <c r="M138" s="246"/>
    </row>
    <row r="139" spans="8:13" ht="14.25">
      <c r="H139" s="246"/>
      <c r="M139" s="246"/>
    </row>
    <row r="140" spans="8:13" ht="14.25">
      <c r="H140" s="246"/>
      <c r="M140" s="246"/>
    </row>
    <row r="141" spans="8:13" ht="14.25">
      <c r="H141" s="246"/>
      <c r="M141" s="246"/>
    </row>
    <row r="142" spans="8:13" ht="14.25">
      <c r="H142" s="262"/>
      <c r="M142" s="262"/>
    </row>
    <row r="143" spans="8:13" ht="14.25">
      <c r="H143" s="262"/>
      <c r="M143" s="262"/>
    </row>
    <row r="144" spans="8:13" ht="14.25">
      <c r="H144" s="262"/>
      <c r="M144" s="262"/>
    </row>
    <row r="145" spans="8:13" ht="14.25">
      <c r="H145" s="262"/>
      <c r="M145" s="262"/>
    </row>
    <row r="146" spans="8:13" ht="14.25">
      <c r="H146" s="262"/>
      <c r="M146" s="262"/>
    </row>
  </sheetData>
  <sheetProtection/>
  <mergeCells count="1">
    <mergeCell ref="A2:C2"/>
  </mergeCells>
  <hyperlinks>
    <hyperlink ref="A2" location="Index!A1" display="Back to Index"/>
  </hyperlinks>
  <printOptions gridLines="1"/>
  <pageMargins left="0.551181102362205" right="0.551181102362205" top="0.984251968503937" bottom="0.984251968503937" header="0.511811023622047" footer="0.511811023622047"/>
  <pageSetup fitToHeight="1" fitToWidth="1" horizontalDpi="600" verticalDpi="600" orientation="portrait" scale="70" r:id="rId1"/>
  <headerFooter alignWithMargins="0">
    <oddHeader>&amp;C&amp;A</oddHeader>
    <oddFooter>&amp;L&amp;Z&amp;F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148"/>
  <sheetViews>
    <sheetView zoomScale="80" zoomScaleNormal="80" zoomScalePageLayoutView="0" workbookViewId="0" topLeftCell="A1">
      <pane xSplit="3" ySplit="3" topLeftCell="D4" activePane="bottomRight" state="frozen"/>
      <selection pane="topLeft" activeCell="R24" sqref="R24"/>
      <selection pane="topRight" activeCell="R24" sqref="R24"/>
      <selection pane="bottomLeft" activeCell="R24" sqref="R24"/>
      <selection pane="bottomRight" activeCell="E12" sqref="E12"/>
    </sheetView>
  </sheetViews>
  <sheetFormatPr defaultColWidth="9.140625" defaultRowHeight="12.75"/>
  <cols>
    <col min="1" max="1" width="2.140625" style="21" customWidth="1"/>
    <col min="2" max="2" width="3.140625" style="21" customWidth="1"/>
    <col min="3" max="3" width="57.28125" style="9" customWidth="1"/>
    <col min="4" max="6" width="9.28125" style="63" bestFit="1" customWidth="1"/>
    <col min="7" max="7" width="9.28125" style="63" customWidth="1"/>
    <col min="8" max="8" width="9.28125" style="97" bestFit="1" customWidth="1"/>
    <col min="9" max="10" width="10.28125" style="63" bestFit="1" customWidth="1"/>
    <col min="11" max="12" width="10.28125" style="63" customWidth="1"/>
    <col min="13" max="13" width="9.28125" style="97" bestFit="1" customWidth="1"/>
    <col min="14" max="14" width="10.8515625" style="63" customWidth="1"/>
    <col min="15" max="16384" width="9.140625" style="21" customWidth="1"/>
  </cols>
  <sheetData>
    <row r="1" spans="1:14" s="39" customFormat="1" ht="20.25">
      <c r="A1" s="38" t="s">
        <v>0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s="41" customFormat="1" ht="75" customHeight="1">
      <c r="A2" s="744" t="s">
        <v>58</v>
      </c>
      <c r="B2" s="744"/>
      <c r="C2" s="744"/>
      <c r="D2" s="186" t="s">
        <v>339</v>
      </c>
      <c r="E2" s="186" t="s">
        <v>356</v>
      </c>
      <c r="F2" s="186" t="s">
        <v>364</v>
      </c>
      <c r="G2" s="186" t="s">
        <v>373</v>
      </c>
      <c r="H2" s="186" t="s">
        <v>398</v>
      </c>
      <c r="I2" s="186" t="s">
        <v>400</v>
      </c>
      <c r="J2" s="186" t="s">
        <v>401</v>
      </c>
      <c r="K2" s="186"/>
      <c r="L2" s="186" t="s">
        <v>396</v>
      </c>
      <c r="M2" s="186" t="s">
        <v>397</v>
      </c>
      <c r="N2" s="387" t="s">
        <v>399</v>
      </c>
    </row>
    <row r="3" spans="1:14" s="23" customFormat="1" ht="14.25" customHeight="1">
      <c r="A3" s="8"/>
      <c r="D3" s="16"/>
      <c r="E3" s="16"/>
      <c r="F3" s="16"/>
      <c r="G3" s="16"/>
      <c r="H3" s="102"/>
      <c r="I3" s="16"/>
      <c r="J3" s="16"/>
      <c r="K3" s="16"/>
      <c r="L3" s="16"/>
      <c r="M3" s="102"/>
      <c r="N3" s="30"/>
    </row>
    <row r="4" spans="1:14" s="23" customFormat="1" ht="14.25" customHeight="1">
      <c r="A4" s="44" t="s">
        <v>78</v>
      </c>
      <c r="D4" s="16"/>
      <c r="E4" s="16"/>
      <c r="F4" s="16"/>
      <c r="G4" s="16"/>
      <c r="H4" s="102"/>
      <c r="I4" s="99"/>
      <c r="J4" s="16"/>
      <c r="K4" s="16"/>
      <c r="L4" s="16"/>
      <c r="M4" s="102"/>
      <c r="N4" s="30"/>
    </row>
    <row r="5" spans="1:14" s="17" customFormat="1" ht="17.25">
      <c r="A5" s="29" t="s">
        <v>387</v>
      </c>
      <c r="D5" s="16">
        <v>1285</v>
      </c>
      <c r="E5" s="16">
        <v>1199</v>
      </c>
      <c r="F5" s="16">
        <v>1223</v>
      </c>
      <c r="G5" s="16">
        <v>1248</v>
      </c>
      <c r="H5" s="102">
        <v>1268</v>
      </c>
      <c r="I5" s="16">
        <v>1.6025641025640969</v>
      </c>
      <c r="J5" s="16">
        <v>-1.322957198443575</v>
      </c>
      <c r="K5" s="16"/>
      <c r="L5" s="16">
        <v>2550</v>
      </c>
      <c r="M5" s="102">
        <v>2516</v>
      </c>
      <c r="N5" s="16">
        <v>-1.3333333333333308</v>
      </c>
    </row>
    <row r="6" spans="2:14" s="17" customFormat="1" ht="15">
      <c r="B6" s="29" t="s">
        <v>28</v>
      </c>
      <c r="D6" s="16">
        <v>683</v>
      </c>
      <c r="E6" s="16">
        <v>672</v>
      </c>
      <c r="F6" s="16">
        <v>664</v>
      </c>
      <c r="G6" s="16">
        <v>711</v>
      </c>
      <c r="H6" s="102">
        <v>718</v>
      </c>
      <c r="I6" s="16">
        <v>0.9845288326300938</v>
      </c>
      <c r="J6" s="16">
        <v>5.1244509516837455</v>
      </c>
      <c r="K6" s="16"/>
      <c r="L6" s="16">
        <v>1389</v>
      </c>
      <c r="M6" s="102">
        <v>1429</v>
      </c>
      <c r="N6" s="16">
        <v>2.8797696184305277</v>
      </c>
    </row>
    <row r="7" spans="2:14" s="17" customFormat="1" ht="15">
      <c r="B7" s="29" t="s">
        <v>29</v>
      </c>
      <c r="D7" s="16">
        <v>602</v>
      </c>
      <c r="E7" s="16">
        <v>527</v>
      </c>
      <c r="F7" s="16">
        <v>559</v>
      </c>
      <c r="G7" s="16">
        <v>537</v>
      </c>
      <c r="H7" s="102">
        <v>550</v>
      </c>
      <c r="I7" s="16">
        <v>2.4208566108007368</v>
      </c>
      <c r="J7" s="16">
        <v>-8.637873754152825</v>
      </c>
      <c r="K7" s="16"/>
      <c r="L7" s="16">
        <v>1161</v>
      </c>
      <c r="M7" s="102">
        <v>1087</v>
      </c>
      <c r="N7" s="16">
        <v>-6.373815676141259</v>
      </c>
    </row>
    <row r="8" spans="2:14" ht="15">
      <c r="B8" s="29"/>
      <c r="C8" s="31" t="s">
        <v>30</v>
      </c>
      <c r="D8" s="99">
        <v>98</v>
      </c>
      <c r="E8" s="99">
        <v>100</v>
      </c>
      <c r="F8" s="99">
        <v>107</v>
      </c>
      <c r="G8" s="99">
        <v>100</v>
      </c>
      <c r="H8" s="100">
        <v>97</v>
      </c>
      <c r="I8" s="99">
        <v>-3.0000000000000027</v>
      </c>
      <c r="J8" s="99">
        <v>-1.0204081632653073</v>
      </c>
      <c r="K8" s="99"/>
      <c r="L8" s="99">
        <v>195</v>
      </c>
      <c r="M8" s="100">
        <v>197</v>
      </c>
      <c r="N8" s="99">
        <v>1.025641025641022</v>
      </c>
    </row>
    <row r="9" spans="2:14" ht="15">
      <c r="B9" s="29"/>
      <c r="C9" s="31" t="s">
        <v>31</v>
      </c>
      <c r="D9" s="99">
        <v>246</v>
      </c>
      <c r="E9" s="99">
        <v>211</v>
      </c>
      <c r="F9" s="99">
        <v>183</v>
      </c>
      <c r="G9" s="99">
        <v>221</v>
      </c>
      <c r="H9" s="100">
        <v>198</v>
      </c>
      <c r="I9" s="99">
        <v>-10.407239819004522</v>
      </c>
      <c r="J9" s="99">
        <v>-19.512195121951216</v>
      </c>
      <c r="K9" s="99"/>
      <c r="L9" s="99">
        <v>483</v>
      </c>
      <c r="M9" s="100">
        <v>419</v>
      </c>
      <c r="N9" s="99">
        <v>-13.25051759834368</v>
      </c>
    </row>
    <row r="10" spans="2:14" ht="15">
      <c r="B10" s="29"/>
      <c r="C10" s="31" t="s">
        <v>32</v>
      </c>
      <c r="D10" s="99">
        <v>63</v>
      </c>
      <c r="E10" s="99">
        <v>61</v>
      </c>
      <c r="F10" s="99">
        <v>82</v>
      </c>
      <c r="G10" s="99">
        <v>66</v>
      </c>
      <c r="H10" s="100">
        <v>71</v>
      </c>
      <c r="I10" s="99">
        <v>7.575757575757569</v>
      </c>
      <c r="J10" s="99">
        <v>12.698412698412698</v>
      </c>
      <c r="K10" s="99"/>
      <c r="L10" s="99">
        <v>130</v>
      </c>
      <c r="M10" s="100">
        <v>137</v>
      </c>
      <c r="N10" s="99">
        <v>5.384615384615388</v>
      </c>
    </row>
    <row r="11" spans="3:14" ht="14.25">
      <c r="C11" s="31" t="s">
        <v>33</v>
      </c>
      <c r="D11" s="99">
        <v>195</v>
      </c>
      <c r="E11" s="99">
        <v>155</v>
      </c>
      <c r="F11" s="99">
        <v>187</v>
      </c>
      <c r="G11" s="99">
        <v>150</v>
      </c>
      <c r="H11" s="100">
        <v>184</v>
      </c>
      <c r="I11" s="99">
        <v>22.666666666666657</v>
      </c>
      <c r="J11" s="99">
        <v>-5.641025641025643</v>
      </c>
      <c r="K11" s="99"/>
      <c r="L11" s="99">
        <v>353</v>
      </c>
      <c r="M11" s="100">
        <v>334</v>
      </c>
      <c r="N11" s="99">
        <v>-5.3824362606232246</v>
      </c>
    </row>
    <row r="12" spans="3:14" ht="14.25">
      <c r="C12" s="21"/>
      <c r="D12" s="99"/>
      <c r="E12" s="99"/>
      <c r="F12" s="99"/>
      <c r="G12" s="99"/>
      <c r="H12" s="289"/>
      <c r="I12" s="99"/>
      <c r="J12" s="99"/>
      <c r="K12" s="99"/>
      <c r="L12" s="99"/>
      <c r="M12" s="100"/>
      <c r="N12" s="99"/>
    </row>
    <row r="13" spans="1:14" s="23" customFormat="1" ht="14.25" customHeight="1">
      <c r="A13" s="72" t="s">
        <v>77</v>
      </c>
      <c r="D13" s="99"/>
      <c r="E13" s="99"/>
      <c r="F13" s="99"/>
      <c r="G13" s="99"/>
      <c r="H13" s="289"/>
      <c r="I13" s="99"/>
      <c r="J13" s="99"/>
      <c r="K13" s="99"/>
      <c r="L13" s="99"/>
      <c r="M13" s="100"/>
      <c r="N13" s="30"/>
    </row>
    <row r="14" spans="2:14" ht="14.25">
      <c r="B14" s="21" t="s">
        <v>79</v>
      </c>
      <c r="C14" s="21"/>
      <c r="D14" s="99">
        <v>67</v>
      </c>
      <c r="E14" s="99">
        <v>67</v>
      </c>
      <c r="F14" s="99">
        <v>74</v>
      </c>
      <c r="G14" s="99">
        <v>71</v>
      </c>
      <c r="H14" s="269">
        <v>74</v>
      </c>
      <c r="I14" s="111">
        <v>4.225352112676051</v>
      </c>
      <c r="J14" s="99">
        <v>10.447761194029859</v>
      </c>
      <c r="K14" s="99"/>
      <c r="L14" s="99">
        <v>134</v>
      </c>
      <c r="M14" s="100">
        <v>145</v>
      </c>
      <c r="N14" s="99">
        <v>8.208955223880587</v>
      </c>
    </row>
    <row r="15" spans="3:14" ht="4.5" customHeight="1">
      <c r="C15" s="21"/>
      <c r="D15" s="99"/>
      <c r="E15" s="99"/>
      <c r="F15" s="99"/>
      <c r="G15" s="99"/>
      <c r="H15" s="289"/>
      <c r="I15" s="224"/>
      <c r="J15" s="99"/>
      <c r="K15" s="99"/>
      <c r="L15" s="99"/>
      <c r="M15" s="100"/>
      <c r="N15" s="99"/>
    </row>
    <row r="16" spans="2:14" ht="14.25">
      <c r="B16" s="32" t="s">
        <v>362</v>
      </c>
      <c r="C16" s="21"/>
      <c r="D16" s="99">
        <v>21912</v>
      </c>
      <c r="E16" s="99">
        <v>22180</v>
      </c>
      <c r="F16" s="99">
        <v>22194</v>
      </c>
      <c r="G16" s="99">
        <v>22331</v>
      </c>
      <c r="H16" s="100">
        <v>22305</v>
      </c>
      <c r="I16" s="111">
        <v>-0.1164300747839353</v>
      </c>
      <c r="J16" s="111">
        <v>1.7935377875136993</v>
      </c>
      <c r="K16" s="111"/>
      <c r="L16" s="111">
        <v>21912</v>
      </c>
      <c r="M16" s="100">
        <v>22305</v>
      </c>
      <c r="N16" s="99">
        <v>1.7935377875136993</v>
      </c>
    </row>
    <row r="17" spans="2:14" s="517" customFormat="1" ht="14.25">
      <c r="B17" s="518" t="s">
        <v>359</v>
      </c>
      <c r="C17" s="519"/>
      <c r="D17" s="520">
        <v>21814</v>
      </c>
      <c r="E17" s="520">
        <v>21880</v>
      </c>
      <c r="F17" s="520">
        <v>21689</v>
      </c>
      <c r="G17" s="520">
        <v>21673</v>
      </c>
      <c r="H17" s="521">
        <v>21518</v>
      </c>
      <c r="I17" s="684">
        <v>-0.7151755640658841</v>
      </c>
      <c r="J17" s="684">
        <v>-1.3569267442926525</v>
      </c>
      <c r="K17" s="111"/>
      <c r="L17" s="111">
        <v>21814</v>
      </c>
      <c r="M17" s="521">
        <v>21518</v>
      </c>
      <c r="N17" s="520">
        <v>-1.3569267442926525</v>
      </c>
    </row>
    <row r="18" spans="4:14" ht="14.25">
      <c r="D18" s="210"/>
      <c r="E18" s="210"/>
      <c r="F18" s="99"/>
      <c r="G18" s="99"/>
      <c r="H18" s="100"/>
      <c r="I18" s="616"/>
      <c r="J18" s="99"/>
      <c r="K18" s="99"/>
      <c r="L18" s="248"/>
      <c r="M18" s="269"/>
      <c r="N18" s="99"/>
    </row>
    <row r="19" spans="4:14" ht="14.25">
      <c r="D19" s="210"/>
      <c r="E19" s="210"/>
      <c r="F19" s="99"/>
      <c r="G19" s="99"/>
      <c r="H19" s="100"/>
      <c r="I19" s="339"/>
      <c r="J19" s="99"/>
      <c r="K19" s="99"/>
      <c r="L19" s="99"/>
      <c r="M19" s="100"/>
      <c r="N19" s="99"/>
    </row>
    <row r="20" spans="4:14" ht="14.25">
      <c r="D20" s="210"/>
      <c r="E20" s="210"/>
      <c r="F20" s="99"/>
      <c r="G20" s="99"/>
      <c r="H20" s="100"/>
      <c r="I20" s="339"/>
      <c r="J20" s="99"/>
      <c r="K20" s="99"/>
      <c r="L20" s="99"/>
      <c r="M20" s="100"/>
      <c r="N20" s="99"/>
    </row>
    <row r="21" spans="2:13" ht="14.25">
      <c r="B21" s="19" t="s">
        <v>298</v>
      </c>
      <c r="C21" s="19" t="s">
        <v>353</v>
      </c>
      <c r="D21" s="210"/>
      <c r="E21" s="210"/>
      <c r="F21" s="210"/>
      <c r="G21" s="210"/>
      <c r="H21" s="289"/>
      <c r="I21" s="339"/>
      <c r="M21" s="289"/>
    </row>
    <row r="22" spans="4:13" ht="14.25">
      <c r="D22" s="210"/>
      <c r="E22" s="210"/>
      <c r="F22" s="210"/>
      <c r="G22" s="210"/>
      <c r="H22" s="289"/>
      <c r="I22" s="339"/>
      <c r="M22" s="289"/>
    </row>
    <row r="23" spans="4:13" ht="14.25">
      <c r="D23" s="210"/>
      <c r="E23" s="210"/>
      <c r="F23" s="210"/>
      <c r="G23" s="210"/>
      <c r="H23" s="289"/>
      <c r="M23" s="289"/>
    </row>
    <row r="24" spans="4:13" ht="14.25">
      <c r="D24" s="210"/>
      <c r="E24" s="210"/>
      <c r="F24" s="210"/>
      <c r="G24" s="210"/>
      <c r="H24" s="289"/>
      <c r="M24" s="289"/>
    </row>
    <row r="25" spans="8:13" ht="14.25">
      <c r="H25" s="289"/>
      <c r="M25" s="289"/>
    </row>
    <row r="26" spans="8:13" ht="14.25">
      <c r="H26" s="289"/>
      <c r="M26" s="289"/>
    </row>
    <row r="27" spans="8:13" ht="14.25">
      <c r="H27" s="289"/>
      <c r="M27" s="289"/>
    </row>
    <row r="28" spans="8:13" ht="14.25">
      <c r="H28" s="289"/>
      <c r="M28" s="289"/>
    </row>
    <row r="29" spans="8:13" ht="14.25">
      <c r="H29" s="289"/>
      <c r="M29" s="289"/>
    </row>
    <row r="30" spans="8:13" ht="14.25">
      <c r="H30" s="289"/>
      <c r="M30" s="289"/>
    </row>
    <row r="31" spans="8:13" ht="14.25">
      <c r="H31" s="289"/>
      <c r="M31" s="289"/>
    </row>
    <row r="32" spans="8:13" ht="14.25">
      <c r="H32" s="289"/>
      <c r="M32" s="289"/>
    </row>
    <row r="33" spans="8:13" ht="14.25">
      <c r="H33" s="289"/>
      <c r="M33" s="289"/>
    </row>
    <row r="34" spans="8:13" ht="14.25">
      <c r="H34" s="289"/>
      <c r="M34" s="289"/>
    </row>
    <row r="35" spans="8:13" ht="14.25">
      <c r="H35" s="289"/>
      <c r="M35" s="289"/>
    </row>
    <row r="36" spans="8:13" ht="14.25">
      <c r="H36" s="289"/>
      <c r="M36" s="289"/>
    </row>
    <row r="37" spans="8:13" ht="14.25">
      <c r="H37" s="289"/>
      <c r="M37" s="289"/>
    </row>
    <row r="38" spans="8:13" ht="14.25">
      <c r="H38" s="289"/>
      <c r="M38" s="289"/>
    </row>
    <row r="39" spans="8:13" ht="14.25">
      <c r="H39" s="289"/>
      <c r="M39" s="289"/>
    </row>
    <row r="40" spans="8:13" ht="14.25">
      <c r="H40" s="246"/>
      <c r="M40" s="246"/>
    </row>
    <row r="41" spans="8:13" ht="14.25">
      <c r="H41" s="246"/>
      <c r="M41" s="246"/>
    </row>
    <row r="42" spans="8:13" ht="14.25">
      <c r="H42" s="246"/>
      <c r="M42" s="246"/>
    </row>
    <row r="43" spans="8:13" ht="14.25">
      <c r="H43" s="246"/>
      <c r="M43" s="246"/>
    </row>
    <row r="44" spans="8:13" ht="14.25">
      <c r="H44" s="246"/>
      <c r="M44" s="246"/>
    </row>
    <row r="45" spans="8:13" ht="14.25">
      <c r="H45" s="246"/>
      <c r="M45" s="246"/>
    </row>
    <row r="46" spans="8:13" ht="14.25">
      <c r="H46" s="246"/>
      <c r="M46" s="246"/>
    </row>
    <row r="47" spans="8:13" ht="14.25">
      <c r="H47" s="246"/>
      <c r="M47" s="246"/>
    </row>
    <row r="48" spans="8:13" ht="14.25">
      <c r="H48" s="246"/>
      <c r="M48" s="246"/>
    </row>
    <row r="49" spans="8:13" ht="14.25">
      <c r="H49" s="246"/>
      <c r="M49" s="246"/>
    </row>
    <row r="50" spans="8:13" ht="14.25">
      <c r="H50" s="246"/>
      <c r="M50" s="246"/>
    </row>
    <row r="51" spans="8:13" ht="14.25">
      <c r="H51" s="246"/>
      <c r="M51" s="246"/>
    </row>
    <row r="52" spans="8:13" ht="14.25">
      <c r="H52" s="246"/>
      <c r="M52" s="246"/>
    </row>
    <row r="53" spans="8:13" ht="14.25">
      <c r="H53" s="246"/>
      <c r="M53" s="246"/>
    </row>
    <row r="54" spans="8:13" ht="14.25">
      <c r="H54" s="246"/>
      <c r="M54" s="246"/>
    </row>
    <row r="55" spans="8:13" ht="14.25">
      <c r="H55" s="246"/>
      <c r="M55" s="246"/>
    </row>
    <row r="56" spans="8:13" ht="14.25">
      <c r="H56" s="246"/>
      <c r="M56" s="246"/>
    </row>
    <row r="57" spans="8:13" ht="14.25">
      <c r="H57" s="246"/>
      <c r="M57" s="246"/>
    </row>
    <row r="58" spans="8:13" ht="14.25">
      <c r="H58" s="246"/>
      <c r="M58" s="246"/>
    </row>
    <row r="59" spans="8:13" ht="14.25">
      <c r="H59" s="246"/>
      <c r="M59" s="246"/>
    </row>
    <row r="60" spans="8:13" ht="14.25">
      <c r="H60" s="246"/>
      <c r="M60" s="246"/>
    </row>
    <row r="61" spans="8:13" ht="14.25">
      <c r="H61" s="246"/>
      <c r="M61" s="246"/>
    </row>
    <row r="62" spans="8:13" ht="14.25">
      <c r="H62" s="246"/>
      <c r="M62" s="246"/>
    </row>
    <row r="63" spans="8:13" ht="14.25">
      <c r="H63" s="246"/>
      <c r="M63" s="246"/>
    </row>
    <row r="64" spans="8:13" ht="14.25">
      <c r="H64" s="246"/>
      <c r="M64" s="246"/>
    </row>
    <row r="65" spans="8:13" ht="14.25">
      <c r="H65" s="246"/>
      <c r="M65" s="246"/>
    </row>
    <row r="66" spans="8:13" ht="14.25">
      <c r="H66" s="246"/>
      <c r="M66" s="246"/>
    </row>
    <row r="67" spans="8:13" ht="14.25">
      <c r="H67" s="246"/>
      <c r="M67" s="246"/>
    </row>
    <row r="68" spans="8:13" ht="14.25">
      <c r="H68" s="246"/>
      <c r="M68" s="246"/>
    </row>
    <row r="69" spans="8:13" ht="14.25">
      <c r="H69" s="246"/>
      <c r="M69" s="246"/>
    </row>
    <row r="70" spans="8:13" ht="14.25">
      <c r="H70" s="246"/>
      <c r="M70" s="246"/>
    </row>
    <row r="71" spans="8:13" ht="14.25">
      <c r="H71" s="246"/>
      <c r="M71" s="246"/>
    </row>
    <row r="72" spans="8:13" ht="14.25">
      <c r="H72" s="246"/>
      <c r="M72" s="246"/>
    </row>
    <row r="73" spans="8:13" ht="14.25">
      <c r="H73" s="246"/>
      <c r="M73" s="246"/>
    </row>
    <row r="74" spans="8:13" ht="14.25">
      <c r="H74" s="246"/>
      <c r="M74" s="246"/>
    </row>
    <row r="75" spans="8:13" ht="14.25">
      <c r="H75" s="246"/>
      <c r="M75" s="246"/>
    </row>
    <row r="76" spans="8:13" ht="14.25">
      <c r="H76" s="246"/>
      <c r="M76" s="246"/>
    </row>
    <row r="77" spans="8:13" ht="14.25">
      <c r="H77" s="246"/>
      <c r="M77" s="246"/>
    </row>
    <row r="78" spans="8:13" ht="14.25">
      <c r="H78" s="246"/>
      <c r="M78" s="246"/>
    </row>
    <row r="79" spans="8:13" ht="14.25">
      <c r="H79" s="246"/>
      <c r="M79" s="246"/>
    </row>
    <row r="80" spans="8:13" ht="14.25">
      <c r="H80" s="246"/>
      <c r="M80" s="246"/>
    </row>
    <row r="81" spans="8:13" ht="14.25">
      <c r="H81" s="246"/>
      <c r="M81" s="246"/>
    </row>
    <row r="82" spans="8:13" ht="14.25">
      <c r="H82" s="246"/>
      <c r="M82" s="246"/>
    </row>
    <row r="83" spans="8:13" ht="14.25">
      <c r="H83" s="246"/>
      <c r="M83" s="246"/>
    </row>
    <row r="84" spans="8:13" ht="14.25">
      <c r="H84" s="246"/>
      <c r="M84" s="246"/>
    </row>
    <row r="85" spans="8:13" ht="14.25">
      <c r="H85" s="246"/>
      <c r="M85" s="246"/>
    </row>
    <row r="86" spans="8:13" ht="14.25">
      <c r="H86" s="246"/>
      <c r="M86" s="246"/>
    </row>
    <row r="87" spans="8:13" ht="14.25">
      <c r="H87" s="246"/>
      <c r="M87" s="246"/>
    </row>
    <row r="88" spans="8:13" ht="14.25">
      <c r="H88" s="246"/>
      <c r="M88" s="246"/>
    </row>
    <row r="89" spans="8:13" ht="14.25">
      <c r="H89" s="246"/>
      <c r="M89" s="246"/>
    </row>
    <row r="90" spans="8:13" ht="14.25">
      <c r="H90" s="246"/>
      <c r="M90" s="246"/>
    </row>
    <row r="91" spans="8:13" ht="14.25">
      <c r="H91" s="246"/>
      <c r="M91" s="246"/>
    </row>
    <row r="92" spans="8:13" ht="14.25">
      <c r="H92" s="246"/>
      <c r="M92" s="246"/>
    </row>
    <row r="93" spans="8:13" ht="14.25">
      <c r="H93" s="246"/>
      <c r="M93" s="246"/>
    </row>
    <row r="94" spans="8:13" ht="14.25">
      <c r="H94" s="246"/>
      <c r="M94" s="246"/>
    </row>
    <row r="95" spans="8:13" ht="14.25">
      <c r="H95" s="246"/>
      <c r="M95" s="246"/>
    </row>
    <row r="96" spans="8:13" ht="14.25">
      <c r="H96" s="246"/>
      <c r="M96" s="246"/>
    </row>
    <row r="97" spans="8:13" ht="14.25">
      <c r="H97" s="246"/>
      <c r="M97" s="246"/>
    </row>
    <row r="98" spans="8:13" ht="14.25">
      <c r="H98" s="246"/>
      <c r="M98" s="246"/>
    </row>
    <row r="99" spans="8:13" ht="14.25">
      <c r="H99" s="246"/>
      <c r="M99" s="246"/>
    </row>
    <row r="100" spans="8:13" ht="14.25">
      <c r="H100" s="246"/>
      <c r="M100" s="246"/>
    </row>
    <row r="101" spans="8:13" ht="14.25">
      <c r="H101" s="246"/>
      <c r="M101" s="246"/>
    </row>
    <row r="102" spans="8:13" ht="14.25">
      <c r="H102" s="246"/>
      <c r="M102" s="246"/>
    </row>
    <row r="103" spans="8:13" ht="14.25">
      <c r="H103" s="246"/>
      <c r="M103" s="246"/>
    </row>
    <row r="104" spans="8:13" ht="14.25">
      <c r="H104" s="246"/>
      <c r="M104" s="246"/>
    </row>
    <row r="105" spans="8:13" ht="14.25">
      <c r="H105" s="246"/>
      <c r="M105" s="246"/>
    </row>
    <row r="106" spans="8:13" ht="14.25">
      <c r="H106" s="246"/>
      <c r="M106" s="246"/>
    </row>
    <row r="107" spans="8:13" ht="14.25">
      <c r="H107" s="246"/>
      <c r="M107" s="246"/>
    </row>
    <row r="108" spans="8:13" ht="14.25">
      <c r="H108" s="246"/>
      <c r="M108" s="246"/>
    </row>
    <row r="109" spans="8:13" ht="14.25">
      <c r="H109" s="246"/>
      <c r="M109" s="246"/>
    </row>
    <row r="110" spans="8:13" ht="14.25">
      <c r="H110" s="246"/>
      <c r="M110" s="246"/>
    </row>
    <row r="111" spans="8:13" ht="14.25">
      <c r="H111" s="246"/>
      <c r="M111" s="246"/>
    </row>
    <row r="112" spans="8:13" ht="14.25">
      <c r="H112" s="246"/>
      <c r="M112" s="246"/>
    </row>
    <row r="113" spans="8:13" ht="14.25">
      <c r="H113" s="246"/>
      <c r="M113" s="246"/>
    </row>
    <row r="114" spans="8:13" ht="14.25">
      <c r="H114" s="246"/>
      <c r="M114" s="246"/>
    </row>
    <row r="115" spans="8:13" ht="14.25">
      <c r="H115" s="246"/>
      <c r="M115" s="246"/>
    </row>
    <row r="116" spans="8:13" ht="14.25">
      <c r="H116" s="246"/>
      <c r="M116" s="246"/>
    </row>
    <row r="117" spans="8:13" ht="14.25">
      <c r="H117" s="246"/>
      <c r="M117" s="246"/>
    </row>
    <row r="118" spans="8:13" ht="14.25">
      <c r="H118" s="246"/>
      <c r="M118" s="246"/>
    </row>
    <row r="119" spans="8:13" ht="14.25">
      <c r="H119" s="246"/>
      <c r="M119" s="246"/>
    </row>
    <row r="120" spans="8:13" ht="14.25">
      <c r="H120" s="246"/>
      <c r="M120" s="246"/>
    </row>
    <row r="121" spans="8:13" ht="14.25">
      <c r="H121" s="246"/>
      <c r="M121" s="246"/>
    </row>
    <row r="122" spans="8:13" ht="14.25">
      <c r="H122" s="246"/>
      <c r="M122" s="246"/>
    </row>
    <row r="123" spans="8:13" ht="14.25">
      <c r="H123" s="246"/>
      <c r="M123" s="246"/>
    </row>
    <row r="124" spans="8:13" ht="14.25">
      <c r="H124" s="246"/>
      <c r="M124" s="246"/>
    </row>
    <row r="125" spans="8:13" ht="14.25">
      <c r="H125" s="246"/>
      <c r="M125" s="246"/>
    </row>
    <row r="126" spans="8:13" ht="14.25">
      <c r="H126" s="246"/>
      <c r="M126" s="246"/>
    </row>
    <row r="127" spans="8:13" ht="14.25">
      <c r="H127" s="246"/>
      <c r="M127" s="246"/>
    </row>
    <row r="128" spans="8:13" ht="14.25">
      <c r="H128" s="246"/>
      <c r="M128" s="246"/>
    </row>
    <row r="129" spans="8:13" ht="14.25">
      <c r="H129" s="246"/>
      <c r="M129" s="246"/>
    </row>
    <row r="130" spans="8:13" ht="14.25">
      <c r="H130" s="246"/>
      <c r="M130" s="246"/>
    </row>
    <row r="131" spans="8:13" ht="14.25">
      <c r="H131" s="246"/>
      <c r="M131" s="246"/>
    </row>
    <row r="132" spans="8:13" ht="14.25">
      <c r="H132" s="246"/>
      <c r="M132" s="246"/>
    </row>
    <row r="133" spans="8:13" ht="14.25">
      <c r="H133" s="246"/>
      <c r="M133" s="246"/>
    </row>
    <row r="134" spans="8:13" ht="14.25">
      <c r="H134" s="246"/>
      <c r="M134" s="246"/>
    </row>
    <row r="135" spans="8:13" ht="14.25">
      <c r="H135" s="246"/>
      <c r="M135" s="246"/>
    </row>
    <row r="136" spans="8:13" ht="14.25">
      <c r="H136" s="246"/>
      <c r="M136" s="246"/>
    </row>
    <row r="137" spans="8:13" ht="14.25">
      <c r="H137" s="246"/>
      <c r="M137" s="246"/>
    </row>
    <row r="138" spans="8:13" ht="14.25">
      <c r="H138" s="246"/>
      <c r="M138" s="246"/>
    </row>
    <row r="139" spans="8:13" ht="14.25">
      <c r="H139" s="246"/>
      <c r="M139" s="246"/>
    </row>
    <row r="140" spans="8:13" ht="14.25">
      <c r="H140" s="246"/>
      <c r="M140" s="246"/>
    </row>
    <row r="141" spans="8:13" ht="14.25">
      <c r="H141" s="246"/>
      <c r="M141" s="246"/>
    </row>
    <row r="142" spans="8:13" ht="14.25">
      <c r="H142" s="246"/>
      <c r="M142" s="246"/>
    </row>
    <row r="143" spans="8:13" ht="14.25">
      <c r="H143" s="262"/>
      <c r="M143" s="262"/>
    </row>
    <row r="144" spans="8:13" ht="14.25">
      <c r="H144" s="262"/>
      <c r="M144" s="262"/>
    </row>
    <row r="145" spans="8:13" ht="14.25">
      <c r="H145" s="262"/>
      <c r="M145" s="262"/>
    </row>
    <row r="146" spans="8:13" ht="14.25">
      <c r="H146" s="262"/>
      <c r="M146" s="262"/>
    </row>
    <row r="147" spans="8:13" ht="14.25">
      <c r="H147" s="262"/>
      <c r="M147" s="262"/>
    </row>
    <row r="148" spans="8:13" ht="14.25">
      <c r="H148" s="262"/>
      <c r="M148" s="262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75" r:id="rId1"/>
  <headerFooter alignWithMargins="0">
    <oddFooter>&amp;L&amp;Z&amp;F&amp;A&amp;R&amp;D&amp;T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151"/>
  <sheetViews>
    <sheetView tabSelected="1" zoomScale="80" zoomScaleNormal="80" zoomScalePageLayoutView="0" workbookViewId="0" topLeftCell="A2">
      <selection activeCell="U17" sqref="U17"/>
    </sheetView>
  </sheetViews>
  <sheetFormatPr defaultColWidth="9.140625" defaultRowHeight="12.75"/>
  <cols>
    <col min="1" max="1" width="2.8515625" style="21" customWidth="1"/>
    <col min="2" max="2" width="2.28125" style="21" customWidth="1"/>
    <col min="3" max="3" width="42.421875" style="9" customWidth="1"/>
    <col min="4" max="7" width="9.7109375" style="63" customWidth="1"/>
    <col min="8" max="8" width="9.7109375" style="97" customWidth="1"/>
    <col min="9" max="12" width="9.7109375" style="63" customWidth="1"/>
    <col min="13" max="13" width="9.7109375" style="97" customWidth="1"/>
    <col min="14" max="14" width="9.7109375" style="63" customWidth="1"/>
    <col min="15" max="16384" width="9.140625" style="21" customWidth="1"/>
  </cols>
  <sheetData>
    <row r="1" spans="1:14" s="39" customFormat="1" ht="20.25" customHeight="1" hidden="1">
      <c r="A1" s="38" t="s">
        <v>5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s="41" customFormat="1" ht="45">
      <c r="A2" s="744" t="s">
        <v>58</v>
      </c>
      <c r="B2" s="744"/>
      <c r="C2" s="744"/>
      <c r="D2" s="186" t="s">
        <v>339</v>
      </c>
      <c r="E2" s="186" t="s">
        <v>356</v>
      </c>
      <c r="F2" s="186" t="s">
        <v>364</v>
      </c>
      <c r="G2" s="186" t="s">
        <v>373</v>
      </c>
      <c r="H2" s="186" t="s">
        <v>398</v>
      </c>
      <c r="I2" s="186" t="s">
        <v>400</v>
      </c>
      <c r="J2" s="186" t="s">
        <v>401</v>
      </c>
      <c r="K2" s="186"/>
      <c r="L2" s="186" t="s">
        <v>396</v>
      </c>
      <c r="M2" s="186" t="s">
        <v>397</v>
      </c>
      <c r="N2" s="387" t="s">
        <v>399</v>
      </c>
    </row>
    <row r="3" spans="1:14" s="23" customFormat="1" ht="10.5" customHeight="1">
      <c r="A3" s="8"/>
      <c r="D3" s="16"/>
      <c r="E3" s="16"/>
      <c r="F3" s="16"/>
      <c r="G3" s="16"/>
      <c r="H3" s="102"/>
      <c r="I3" s="16"/>
      <c r="J3" s="16"/>
      <c r="K3" s="16"/>
      <c r="L3" s="16"/>
      <c r="M3" s="102"/>
      <c r="N3" s="16"/>
    </row>
    <row r="4" spans="1:14" s="23" customFormat="1" ht="15">
      <c r="A4" s="44" t="s">
        <v>78</v>
      </c>
      <c r="D4" s="209"/>
      <c r="E4" s="209"/>
      <c r="F4" s="369"/>
      <c r="G4" s="369"/>
      <c r="H4" s="288"/>
      <c r="I4" s="258"/>
      <c r="J4" s="258"/>
      <c r="K4" s="258"/>
      <c r="L4" s="258"/>
      <c r="M4" s="288"/>
      <c r="N4" s="258"/>
    </row>
    <row r="5" spans="1:14" s="17" customFormat="1" ht="15">
      <c r="A5" s="29" t="s">
        <v>388</v>
      </c>
      <c r="D5" s="16">
        <v>366</v>
      </c>
      <c r="E5" s="16">
        <v>436</v>
      </c>
      <c r="F5" s="16">
        <v>462</v>
      </c>
      <c r="G5" s="16">
        <v>200</v>
      </c>
      <c r="H5" s="270">
        <v>304</v>
      </c>
      <c r="I5" s="258">
        <v>52</v>
      </c>
      <c r="J5" s="258">
        <v>-16.93989071038251</v>
      </c>
      <c r="K5" s="258"/>
      <c r="L5" s="258">
        <v>536</v>
      </c>
      <c r="M5" s="270">
        <v>504</v>
      </c>
      <c r="N5" s="258">
        <v>-5.970149253731338</v>
      </c>
    </row>
    <row r="6" spans="2:14" s="17" customFormat="1" ht="17.25">
      <c r="B6" s="29" t="s">
        <v>389</v>
      </c>
      <c r="D6" s="16">
        <v>-228</v>
      </c>
      <c r="E6" s="87">
        <v>169</v>
      </c>
      <c r="F6" s="87">
        <v>0</v>
      </c>
      <c r="G6" s="273">
        <v>0</v>
      </c>
      <c r="H6" s="489">
        <v>0</v>
      </c>
      <c r="I6" s="655">
        <v>0</v>
      </c>
      <c r="J6" s="273">
        <v>-100</v>
      </c>
      <c r="K6" s="273"/>
      <c r="L6" s="273">
        <v>-228</v>
      </c>
      <c r="M6" s="489">
        <v>0</v>
      </c>
      <c r="N6" s="273">
        <v>-100</v>
      </c>
    </row>
    <row r="7" spans="2:14" s="17" customFormat="1" ht="15">
      <c r="B7" s="29" t="s">
        <v>342</v>
      </c>
      <c r="C7" s="73"/>
      <c r="D7" s="16">
        <v>576</v>
      </c>
      <c r="E7" s="16">
        <v>261</v>
      </c>
      <c r="F7" s="16">
        <v>447</v>
      </c>
      <c r="G7" s="16">
        <v>198</v>
      </c>
      <c r="H7" s="270">
        <v>303</v>
      </c>
      <c r="I7" s="258">
        <v>53.03030303030303</v>
      </c>
      <c r="J7" s="258">
        <v>-47.395833333333336</v>
      </c>
      <c r="K7" s="258"/>
      <c r="L7" s="258">
        <v>746</v>
      </c>
      <c r="M7" s="270">
        <v>501</v>
      </c>
      <c r="N7" s="258">
        <v>-32.84182305630027</v>
      </c>
    </row>
    <row r="8" spans="3:14" s="51" customFormat="1" ht="17.25">
      <c r="C8" s="75" t="s">
        <v>425</v>
      </c>
      <c r="D8" s="16">
        <v>336</v>
      </c>
      <c r="E8" s="16">
        <v>220</v>
      </c>
      <c r="F8" s="16">
        <v>432</v>
      </c>
      <c r="G8" s="16">
        <v>193</v>
      </c>
      <c r="H8" s="270">
        <v>301</v>
      </c>
      <c r="I8" s="258">
        <v>55.95854922279793</v>
      </c>
      <c r="J8" s="258">
        <v>-10.416666666666663</v>
      </c>
      <c r="K8" s="258"/>
      <c r="L8" s="258">
        <v>459</v>
      </c>
      <c r="M8" s="270">
        <v>494</v>
      </c>
      <c r="N8" s="258">
        <v>7.625272331154687</v>
      </c>
    </row>
    <row r="9" spans="1:14" ht="14.25">
      <c r="A9" s="19"/>
      <c r="B9" s="32"/>
      <c r="C9" s="478" t="s">
        <v>36</v>
      </c>
      <c r="D9" s="99">
        <v>226</v>
      </c>
      <c r="E9" s="99">
        <v>44</v>
      </c>
      <c r="F9" s="99">
        <v>184</v>
      </c>
      <c r="G9" s="99">
        <v>123</v>
      </c>
      <c r="H9" s="269">
        <v>92</v>
      </c>
      <c r="I9" s="248">
        <v>-25.20325203252033</v>
      </c>
      <c r="J9" s="248">
        <v>-59.29203539823009</v>
      </c>
      <c r="K9" s="248"/>
      <c r="L9" s="248">
        <v>249</v>
      </c>
      <c r="M9" s="269">
        <v>215</v>
      </c>
      <c r="N9" s="248">
        <v>-13.654618473895585</v>
      </c>
    </row>
    <row r="10" spans="1:14" ht="14.25">
      <c r="A10" s="19"/>
      <c r="B10" s="32"/>
      <c r="C10" s="478" t="s">
        <v>37</v>
      </c>
      <c r="D10" s="99">
        <v>38</v>
      </c>
      <c r="E10" s="99">
        <v>51</v>
      </c>
      <c r="F10" s="99">
        <v>53</v>
      </c>
      <c r="G10" s="99">
        <v>10</v>
      </c>
      <c r="H10" s="269">
        <v>111</v>
      </c>
      <c r="I10" s="248" t="s">
        <v>431</v>
      </c>
      <c r="J10" s="248" t="s">
        <v>431</v>
      </c>
      <c r="K10" s="248"/>
      <c r="L10" s="248">
        <v>61</v>
      </c>
      <c r="M10" s="269">
        <v>121</v>
      </c>
      <c r="N10" s="248">
        <v>98.36065573770492</v>
      </c>
    </row>
    <row r="11" spans="1:14" ht="14.25">
      <c r="A11" s="19"/>
      <c r="B11" s="32"/>
      <c r="C11" s="478" t="s">
        <v>54</v>
      </c>
      <c r="D11" s="99">
        <v>39</v>
      </c>
      <c r="E11" s="99">
        <v>29</v>
      </c>
      <c r="F11" s="99">
        <v>23</v>
      </c>
      <c r="G11" s="99">
        <v>11</v>
      </c>
      <c r="H11" s="269">
        <v>13</v>
      </c>
      <c r="I11" s="248">
        <v>18.181818181818187</v>
      </c>
      <c r="J11" s="248">
        <v>-66.66666666666667</v>
      </c>
      <c r="K11" s="248"/>
      <c r="L11" s="248">
        <v>55</v>
      </c>
      <c r="M11" s="269">
        <v>24</v>
      </c>
      <c r="N11" s="248">
        <v>-56.363636363636374</v>
      </c>
    </row>
    <row r="12" spans="2:14" ht="14.25">
      <c r="B12" s="33"/>
      <c r="C12" s="479" t="s">
        <v>305</v>
      </c>
      <c r="D12" s="99">
        <v>35</v>
      </c>
      <c r="E12" s="99">
        <v>55</v>
      </c>
      <c r="F12" s="99">
        <v>83</v>
      </c>
      <c r="G12" s="99">
        <v>38</v>
      </c>
      <c r="H12" s="269">
        <v>82</v>
      </c>
      <c r="I12" s="248" t="s">
        <v>431</v>
      </c>
      <c r="J12" s="248" t="s">
        <v>431</v>
      </c>
      <c r="K12" s="248"/>
      <c r="L12" s="248">
        <v>87</v>
      </c>
      <c r="M12" s="269">
        <v>120</v>
      </c>
      <c r="N12" s="248">
        <v>37.93103448275863</v>
      </c>
    </row>
    <row r="13" spans="2:14" ht="14.25">
      <c r="B13" s="33"/>
      <c r="C13" s="478" t="s">
        <v>57</v>
      </c>
      <c r="D13" s="99">
        <v>-2</v>
      </c>
      <c r="E13" s="99">
        <v>41</v>
      </c>
      <c r="F13" s="99">
        <v>89</v>
      </c>
      <c r="G13" s="99">
        <v>11</v>
      </c>
      <c r="H13" s="269">
        <v>3</v>
      </c>
      <c r="I13" s="248">
        <v>-72.72727272727273</v>
      </c>
      <c r="J13" s="248" t="s">
        <v>310</v>
      </c>
      <c r="K13" s="248"/>
      <c r="L13" s="248">
        <v>7</v>
      </c>
      <c r="M13" s="269">
        <v>14</v>
      </c>
      <c r="N13" s="248">
        <v>100</v>
      </c>
    </row>
    <row r="14" spans="3:14" s="51" customFormat="1" ht="15">
      <c r="C14" s="75" t="s">
        <v>341</v>
      </c>
      <c r="D14" s="16">
        <v>240</v>
      </c>
      <c r="E14" s="16">
        <v>41</v>
      </c>
      <c r="F14" s="16">
        <v>15</v>
      </c>
      <c r="G14" s="16">
        <v>5</v>
      </c>
      <c r="H14" s="270">
        <v>2</v>
      </c>
      <c r="I14" s="258">
        <v>-60</v>
      </c>
      <c r="J14" s="258">
        <v>-99.16666666666667</v>
      </c>
      <c r="K14" s="258"/>
      <c r="L14" s="258">
        <v>287</v>
      </c>
      <c r="M14" s="270">
        <v>7</v>
      </c>
      <c r="N14" s="258">
        <v>-97.5609756097561</v>
      </c>
    </row>
    <row r="15" spans="1:14" s="23" customFormat="1" ht="14.25" customHeight="1">
      <c r="A15" s="17"/>
      <c r="B15" s="477" t="s">
        <v>343</v>
      </c>
      <c r="C15" s="88"/>
      <c r="D15" s="16">
        <v>18</v>
      </c>
      <c r="E15" s="16">
        <v>6</v>
      </c>
      <c r="F15" s="16">
        <v>15</v>
      </c>
      <c r="G15" s="16">
        <v>2</v>
      </c>
      <c r="H15" s="270">
        <v>1</v>
      </c>
      <c r="I15" s="258">
        <v>-50</v>
      </c>
      <c r="J15" s="258">
        <v>-94.44444444444444</v>
      </c>
      <c r="K15" s="258"/>
      <c r="L15" s="258">
        <v>18</v>
      </c>
      <c r="M15" s="270">
        <v>3</v>
      </c>
      <c r="N15" s="258">
        <v>-83.33333333333334</v>
      </c>
    </row>
    <row r="16" spans="3:14" ht="14.25">
      <c r="C16" s="21"/>
      <c r="D16" s="99"/>
      <c r="E16" s="99"/>
      <c r="F16" s="432"/>
      <c r="G16" s="432"/>
      <c r="H16" s="269"/>
      <c r="I16" s="248"/>
      <c r="J16" s="248"/>
      <c r="K16" s="248"/>
      <c r="L16" s="248"/>
      <c r="M16" s="269"/>
      <c r="N16" s="248"/>
    </row>
    <row r="17" spans="1:14" ht="15">
      <c r="A17" s="72" t="s">
        <v>413</v>
      </c>
      <c r="B17" s="23"/>
      <c r="C17" s="23"/>
      <c r="D17" s="99"/>
      <c r="E17" s="99"/>
      <c r="F17" s="432"/>
      <c r="G17" s="432"/>
      <c r="H17" s="100"/>
      <c r="I17" s="345"/>
      <c r="J17" s="345"/>
      <c r="K17" s="432"/>
      <c r="L17" s="99"/>
      <c r="M17" s="289"/>
      <c r="N17" s="345"/>
    </row>
    <row r="18" spans="2:14" ht="14.25">
      <c r="B18" s="51" t="s">
        <v>100</v>
      </c>
      <c r="C18" s="74"/>
      <c r="D18" s="99"/>
      <c r="E18" s="99"/>
      <c r="F18" s="432"/>
      <c r="G18" s="432"/>
      <c r="H18" s="100"/>
      <c r="I18" s="99"/>
      <c r="J18" s="99"/>
      <c r="K18" s="432"/>
      <c r="L18" s="99"/>
      <c r="M18" s="100"/>
      <c r="N18" s="99"/>
    </row>
    <row r="19" spans="3:14" ht="14.25">
      <c r="C19" s="74" t="s">
        <v>143</v>
      </c>
      <c r="D19" s="99">
        <v>286</v>
      </c>
      <c r="E19" s="99">
        <v>94</v>
      </c>
      <c r="F19" s="99">
        <v>180</v>
      </c>
      <c r="G19" s="99">
        <v>53</v>
      </c>
      <c r="H19" s="100">
        <v>178</v>
      </c>
      <c r="I19" s="99" t="s">
        <v>431</v>
      </c>
      <c r="J19" s="99">
        <v>-37.76223776223776</v>
      </c>
      <c r="K19" s="99"/>
      <c r="L19" s="99">
        <v>379</v>
      </c>
      <c r="M19" s="100">
        <v>237</v>
      </c>
      <c r="N19" s="99">
        <v>-37.467018469656985</v>
      </c>
    </row>
    <row r="20" spans="3:14" ht="14.25">
      <c r="C20" s="21" t="s">
        <v>144</v>
      </c>
      <c r="D20" s="99">
        <v>81</v>
      </c>
      <c r="E20" s="99">
        <v>173</v>
      </c>
      <c r="F20" s="99">
        <v>305</v>
      </c>
      <c r="G20" s="99">
        <v>190</v>
      </c>
      <c r="H20" s="100">
        <v>180</v>
      </c>
      <c r="I20" s="99">
        <v>-5.263157894736848</v>
      </c>
      <c r="J20" s="99" t="s">
        <v>431</v>
      </c>
      <c r="K20" s="99"/>
      <c r="L20" s="99">
        <v>134</v>
      </c>
      <c r="M20" s="100">
        <v>363</v>
      </c>
      <c r="N20" s="99" t="s">
        <v>431</v>
      </c>
    </row>
    <row r="21" spans="2:14" ht="14.25">
      <c r="B21" s="51" t="s">
        <v>99</v>
      </c>
      <c r="C21" s="21"/>
      <c r="D21" s="99"/>
      <c r="E21" s="99"/>
      <c r="F21" s="99"/>
      <c r="G21" s="99"/>
      <c r="H21" s="100"/>
      <c r="I21" s="99"/>
      <c r="J21" s="99"/>
      <c r="K21" s="432"/>
      <c r="L21" s="99"/>
      <c r="M21" s="100"/>
      <c r="N21" s="99"/>
    </row>
    <row r="22" spans="3:14" ht="14.25">
      <c r="C22" s="21" t="s">
        <v>47</v>
      </c>
      <c r="D22" s="111">
        <v>1</v>
      </c>
      <c r="E22" s="111">
        <v>1</v>
      </c>
      <c r="F22" s="111">
        <v>1</v>
      </c>
      <c r="G22" s="111">
        <v>0</v>
      </c>
      <c r="H22" s="116">
        <v>0</v>
      </c>
      <c r="I22" s="111">
        <v>0</v>
      </c>
      <c r="J22" s="99">
        <v>-100</v>
      </c>
      <c r="K22" s="99"/>
      <c r="L22" s="99">
        <v>1</v>
      </c>
      <c r="M22" s="116">
        <v>0</v>
      </c>
      <c r="N22" s="99">
        <v>-100</v>
      </c>
    </row>
    <row r="23" spans="3:14" ht="14.25">
      <c r="C23" s="21" t="s">
        <v>48</v>
      </c>
      <c r="D23" s="99">
        <v>14</v>
      </c>
      <c r="E23" s="99">
        <v>30</v>
      </c>
      <c r="F23" s="99">
        <v>34</v>
      </c>
      <c r="G23" s="99">
        <v>27</v>
      </c>
      <c r="H23" s="100">
        <v>46</v>
      </c>
      <c r="I23" s="99">
        <v>70.37037037037037</v>
      </c>
      <c r="J23" s="99" t="s">
        <v>431</v>
      </c>
      <c r="K23" s="99"/>
      <c r="L23" s="99">
        <v>24</v>
      </c>
      <c r="M23" s="100">
        <v>71</v>
      </c>
      <c r="N23" s="99" t="s">
        <v>431</v>
      </c>
    </row>
    <row r="24" spans="3:14" ht="14.25">
      <c r="C24" s="21" t="s">
        <v>49</v>
      </c>
      <c r="D24" s="99">
        <v>16</v>
      </c>
      <c r="E24" s="99">
        <v>16</v>
      </c>
      <c r="F24" s="99">
        <v>18</v>
      </c>
      <c r="G24" s="99">
        <v>23</v>
      </c>
      <c r="H24" s="100">
        <v>11</v>
      </c>
      <c r="I24" s="99">
        <v>-52.17391304347826</v>
      </c>
      <c r="J24" s="99">
        <v>-31.25</v>
      </c>
      <c r="K24" s="99"/>
      <c r="L24" s="99">
        <v>29</v>
      </c>
      <c r="M24" s="100">
        <v>35</v>
      </c>
      <c r="N24" s="99">
        <v>20.68965517241379</v>
      </c>
    </row>
    <row r="25" spans="2:14" s="17" customFormat="1" ht="15">
      <c r="B25" s="17" t="s">
        <v>142</v>
      </c>
      <c r="D25" s="258">
        <v>336</v>
      </c>
      <c r="E25" s="258">
        <v>220</v>
      </c>
      <c r="F25" s="16">
        <v>432</v>
      </c>
      <c r="G25" s="16">
        <v>193</v>
      </c>
      <c r="H25" s="102">
        <v>301</v>
      </c>
      <c r="I25" s="16">
        <v>55.95854922279793</v>
      </c>
      <c r="J25" s="16">
        <v>-10.416666666666663</v>
      </c>
      <c r="K25" s="16"/>
      <c r="L25" s="99">
        <v>459</v>
      </c>
      <c r="M25" s="102">
        <v>494</v>
      </c>
      <c r="N25" s="16">
        <v>7.625272331154687</v>
      </c>
    </row>
    <row r="26" spans="4:14" ht="14.25">
      <c r="D26" s="210"/>
      <c r="E26" s="210"/>
      <c r="F26" s="210"/>
      <c r="G26" s="210"/>
      <c r="H26" s="100"/>
      <c r="I26" s="99"/>
      <c r="J26" s="99"/>
      <c r="K26" s="248"/>
      <c r="L26" s="248"/>
      <c r="M26" s="100"/>
      <c r="N26" s="99"/>
    </row>
    <row r="27" spans="4:14" ht="14.25">
      <c r="D27" s="210"/>
      <c r="E27" s="210"/>
      <c r="F27" s="210"/>
      <c r="G27" s="210"/>
      <c r="H27" s="100"/>
      <c r="I27" s="99"/>
      <c r="J27" s="99"/>
      <c r="K27" s="248"/>
      <c r="L27" s="248"/>
      <c r="M27" s="100"/>
      <c r="N27" s="99"/>
    </row>
    <row r="28" spans="2:14" ht="14.25">
      <c r="B28" s="19" t="s">
        <v>298</v>
      </c>
      <c r="C28" s="19" t="s">
        <v>353</v>
      </c>
      <c r="D28" s="210"/>
      <c r="E28" s="210"/>
      <c r="F28" s="210"/>
      <c r="G28" s="210"/>
      <c r="H28" s="100"/>
      <c r="I28" s="99"/>
      <c r="J28" s="99"/>
      <c r="K28" s="248"/>
      <c r="L28" s="248"/>
      <c r="M28" s="100"/>
      <c r="N28" s="99"/>
    </row>
    <row r="29" spans="2:14" ht="14.25">
      <c r="B29" s="19" t="s">
        <v>418</v>
      </c>
      <c r="C29" s="19" t="s">
        <v>424</v>
      </c>
      <c r="D29" s="210"/>
      <c r="E29" s="210"/>
      <c r="F29" s="210"/>
      <c r="G29" s="210"/>
      <c r="H29" s="289"/>
      <c r="I29" s="99"/>
      <c r="J29" s="99"/>
      <c r="K29" s="248"/>
      <c r="L29" s="248"/>
      <c r="M29" s="100"/>
      <c r="N29" s="99"/>
    </row>
    <row r="30" spans="4:14" ht="14.25">
      <c r="D30" s="210"/>
      <c r="E30" s="210"/>
      <c r="F30" s="210"/>
      <c r="G30" s="210"/>
      <c r="H30" s="289"/>
      <c r="I30" s="248"/>
      <c r="J30" s="248"/>
      <c r="K30" s="248"/>
      <c r="L30" s="248"/>
      <c r="M30" s="289"/>
      <c r="N30" s="248"/>
    </row>
    <row r="31" spans="8:14" ht="14.25">
      <c r="H31" s="289"/>
      <c r="I31" s="248"/>
      <c r="J31" s="248"/>
      <c r="K31" s="248"/>
      <c r="L31" s="248"/>
      <c r="M31" s="289"/>
      <c r="N31" s="248"/>
    </row>
    <row r="32" spans="8:14" ht="14.25">
      <c r="H32" s="289"/>
      <c r="I32" s="248"/>
      <c r="J32" s="248"/>
      <c r="K32" s="248"/>
      <c r="L32" s="248"/>
      <c r="M32" s="289"/>
      <c r="N32" s="248"/>
    </row>
    <row r="33" spans="8:14" ht="14.25">
      <c r="H33" s="289"/>
      <c r="I33" s="248"/>
      <c r="J33" s="248"/>
      <c r="K33" s="248"/>
      <c r="L33" s="248"/>
      <c r="M33" s="289"/>
      <c r="N33" s="248"/>
    </row>
    <row r="34" spans="8:14" ht="14.25">
      <c r="H34" s="289"/>
      <c r="I34" s="248"/>
      <c r="J34" s="248"/>
      <c r="K34" s="248"/>
      <c r="L34" s="248"/>
      <c r="M34" s="289"/>
      <c r="N34" s="248"/>
    </row>
    <row r="35" spans="8:14" ht="14.25">
      <c r="H35" s="289"/>
      <c r="I35" s="248"/>
      <c r="J35" s="248"/>
      <c r="K35" s="248"/>
      <c r="L35" s="248"/>
      <c r="M35" s="289"/>
      <c r="N35" s="248"/>
    </row>
    <row r="36" spans="8:14" ht="14.25">
      <c r="H36" s="289"/>
      <c r="I36" s="248"/>
      <c r="J36" s="248"/>
      <c r="K36" s="248"/>
      <c r="L36" s="248"/>
      <c r="M36" s="289"/>
      <c r="N36" s="248"/>
    </row>
    <row r="37" spans="8:14" ht="14.25">
      <c r="H37" s="289"/>
      <c r="I37" s="248"/>
      <c r="J37" s="248"/>
      <c r="K37" s="248"/>
      <c r="L37" s="248"/>
      <c r="M37" s="289"/>
      <c r="N37" s="248"/>
    </row>
    <row r="38" spans="8:14" ht="14.25">
      <c r="H38" s="289"/>
      <c r="I38" s="248"/>
      <c r="J38" s="248"/>
      <c r="K38" s="248"/>
      <c r="L38" s="248"/>
      <c r="M38" s="289"/>
      <c r="N38" s="248"/>
    </row>
    <row r="39" spans="8:13" ht="14.25">
      <c r="H39" s="289"/>
      <c r="M39" s="289"/>
    </row>
    <row r="40" spans="8:13" ht="14.25">
      <c r="H40" s="289"/>
      <c r="M40" s="289"/>
    </row>
    <row r="41" spans="8:13" ht="14.25">
      <c r="H41" s="246"/>
      <c r="M41" s="246"/>
    </row>
    <row r="42" spans="8:13" ht="14.25">
      <c r="H42" s="246"/>
      <c r="M42" s="246"/>
    </row>
    <row r="43" spans="8:13" ht="14.25">
      <c r="H43" s="246"/>
      <c r="M43" s="246"/>
    </row>
    <row r="44" spans="8:13" ht="14.25">
      <c r="H44" s="246"/>
      <c r="M44" s="246"/>
    </row>
    <row r="45" spans="8:13" ht="14.25">
      <c r="H45" s="246"/>
      <c r="M45" s="246"/>
    </row>
    <row r="46" spans="8:13" ht="14.25">
      <c r="H46" s="246"/>
      <c r="M46" s="246"/>
    </row>
    <row r="47" spans="8:13" ht="14.25">
      <c r="H47" s="246"/>
      <c r="M47" s="246"/>
    </row>
    <row r="48" spans="8:13" ht="14.25">
      <c r="H48" s="246"/>
      <c r="M48" s="246"/>
    </row>
    <row r="49" spans="8:13" ht="14.25">
      <c r="H49" s="246"/>
      <c r="M49" s="246"/>
    </row>
    <row r="50" spans="8:13" ht="14.25">
      <c r="H50" s="246"/>
      <c r="M50" s="246"/>
    </row>
    <row r="51" spans="8:13" ht="14.25">
      <c r="H51" s="246"/>
      <c r="M51" s="246"/>
    </row>
    <row r="52" spans="8:13" ht="14.25">
      <c r="H52" s="246"/>
      <c r="M52" s="246"/>
    </row>
    <row r="53" spans="8:13" ht="14.25">
      <c r="H53" s="246"/>
      <c r="M53" s="246"/>
    </row>
    <row r="54" spans="8:13" ht="14.25">
      <c r="H54" s="246"/>
      <c r="M54" s="246"/>
    </row>
    <row r="55" spans="8:13" ht="14.25">
      <c r="H55" s="246"/>
      <c r="M55" s="246"/>
    </row>
    <row r="56" spans="8:13" ht="14.25">
      <c r="H56" s="246"/>
      <c r="M56" s="246"/>
    </row>
    <row r="57" spans="8:13" ht="14.25">
      <c r="H57" s="246"/>
      <c r="M57" s="246"/>
    </row>
    <row r="58" spans="8:13" ht="14.25">
      <c r="H58" s="246"/>
      <c r="M58" s="246"/>
    </row>
    <row r="59" spans="8:13" ht="14.25">
      <c r="H59" s="246"/>
      <c r="M59" s="246"/>
    </row>
    <row r="60" spans="8:13" ht="14.25">
      <c r="H60" s="246"/>
      <c r="M60" s="246"/>
    </row>
    <row r="61" spans="8:13" ht="14.25">
      <c r="H61" s="246"/>
      <c r="M61" s="246"/>
    </row>
    <row r="62" spans="8:13" ht="14.25">
      <c r="H62" s="246"/>
      <c r="M62" s="246"/>
    </row>
    <row r="63" spans="8:13" ht="14.25">
      <c r="H63" s="246"/>
      <c r="M63" s="246"/>
    </row>
    <row r="64" spans="8:13" ht="14.25">
      <c r="H64" s="246"/>
      <c r="M64" s="246"/>
    </row>
    <row r="65" spans="8:13" ht="14.25">
      <c r="H65" s="246"/>
      <c r="M65" s="246"/>
    </row>
    <row r="66" spans="8:13" ht="14.25">
      <c r="H66" s="246"/>
      <c r="M66" s="246"/>
    </row>
    <row r="67" spans="8:13" ht="14.25">
      <c r="H67" s="246"/>
      <c r="M67" s="246"/>
    </row>
    <row r="68" spans="8:13" ht="14.25">
      <c r="H68" s="246"/>
      <c r="M68" s="246"/>
    </row>
    <row r="69" spans="8:13" ht="14.25">
      <c r="H69" s="246"/>
      <c r="M69" s="246"/>
    </row>
    <row r="70" spans="8:13" ht="14.25">
      <c r="H70" s="246"/>
      <c r="M70" s="246"/>
    </row>
    <row r="71" spans="8:13" ht="14.25">
      <c r="H71" s="246"/>
      <c r="M71" s="246"/>
    </row>
    <row r="72" spans="8:13" ht="14.25">
      <c r="H72" s="246"/>
      <c r="M72" s="246"/>
    </row>
    <row r="73" spans="8:13" ht="14.25">
      <c r="H73" s="246"/>
      <c r="M73" s="246"/>
    </row>
    <row r="74" spans="8:13" ht="14.25">
      <c r="H74" s="246"/>
      <c r="M74" s="246"/>
    </row>
    <row r="75" spans="8:13" ht="14.25">
      <c r="H75" s="246"/>
      <c r="M75" s="246"/>
    </row>
    <row r="76" spans="8:13" ht="14.25">
      <c r="H76" s="246"/>
      <c r="M76" s="246"/>
    </row>
    <row r="77" spans="8:13" ht="14.25">
      <c r="H77" s="246"/>
      <c r="M77" s="246"/>
    </row>
    <row r="78" spans="8:13" ht="14.25">
      <c r="H78" s="246"/>
      <c r="M78" s="246"/>
    </row>
    <row r="79" spans="8:13" ht="14.25">
      <c r="H79" s="246"/>
      <c r="M79" s="246"/>
    </row>
    <row r="80" spans="8:13" ht="14.25">
      <c r="H80" s="246"/>
      <c r="M80" s="246"/>
    </row>
    <row r="81" spans="8:13" ht="14.25">
      <c r="H81" s="246"/>
      <c r="M81" s="246"/>
    </row>
    <row r="82" spans="8:13" ht="14.25">
      <c r="H82" s="246"/>
      <c r="M82" s="246"/>
    </row>
    <row r="83" spans="8:13" ht="14.25">
      <c r="H83" s="246"/>
      <c r="M83" s="246"/>
    </row>
    <row r="84" spans="8:13" ht="14.25">
      <c r="H84" s="246"/>
      <c r="M84" s="246"/>
    </row>
    <row r="85" spans="8:13" ht="14.25">
      <c r="H85" s="246"/>
      <c r="M85" s="246"/>
    </row>
    <row r="86" spans="8:13" ht="14.25">
      <c r="H86" s="246"/>
      <c r="M86" s="246"/>
    </row>
    <row r="87" spans="8:13" ht="14.25">
      <c r="H87" s="246"/>
      <c r="M87" s="246"/>
    </row>
    <row r="88" spans="8:13" ht="14.25">
      <c r="H88" s="246"/>
      <c r="M88" s="246"/>
    </row>
    <row r="89" spans="8:13" ht="14.25">
      <c r="H89" s="246"/>
      <c r="M89" s="246"/>
    </row>
    <row r="90" spans="8:13" ht="14.25">
      <c r="H90" s="246"/>
      <c r="M90" s="246"/>
    </row>
    <row r="91" spans="8:13" ht="14.25">
      <c r="H91" s="246"/>
      <c r="M91" s="246"/>
    </row>
    <row r="92" spans="8:13" ht="14.25">
      <c r="H92" s="246"/>
      <c r="M92" s="246"/>
    </row>
    <row r="93" spans="8:13" ht="14.25">
      <c r="H93" s="246"/>
      <c r="M93" s="246"/>
    </row>
    <row r="94" spans="8:13" ht="14.25">
      <c r="H94" s="246"/>
      <c r="M94" s="246"/>
    </row>
    <row r="95" spans="8:13" ht="14.25">
      <c r="H95" s="246"/>
      <c r="M95" s="246"/>
    </row>
    <row r="96" spans="8:13" ht="14.25">
      <c r="H96" s="246"/>
      <c r="M96" s="246"/>
    </row>
    <row r="97" spans="8:13" ht="14.25">
      <c r="H97" s="246"/>
      <c r="M97" s="246"/>
    </row>
    <row r="98" spans="8:13" ht="14.25">
      <c r="H98" s="246"/>
      <c r="M98" s="246"/>
    </row>
    <row r="99" spans="8:13" ht="14.25">
      <c r="H99" s="246"/>
      <c r="M99" s="246"/>
    </row>
    <row r="100" spans="8:13" ht="14.25">
      <c r="H100" s="246"/>
      <c r="M100" s="246"/>
    </row>
    <row r="101" spans="8:13" ht="14.25">
      <c r="H101" s="246"/>
      <c r="M101" s="246"/>
    </row>
    <row r="102" spans="8:13" ht="14.25">
      <c r="H102" s="246"/>
      <c r="M102" s="246"/>
    </row>
    <row r="103" spans="8:13" ht="14.25">
      <c r="H103" s="246"/>
      <c r="M103" s="246"/>
    </row>
    <row r="104" spans="8:13" ht="14.25">
      <c r="H104" s="246"/>
      <c r="M104" s="246"/>
    </row>
    <row r="105" spans="8:13" ht="14.25">
      <c r="H105" s="246"/>
      <c r="M105" s="246"/>
    </row>
    <row r="106" spans="8:13" ht="14.25">
      <c r="H106" s="246"/>
      <c r="M106" s="246"/>
    </row>
    <row r="107" spans="8:13" ht="14.25">
      <c r="H107" s="246"/>
      <c r="M107" s="246"/>
    </row>
    <row r="108" spans="8:13" ht="14.25">
      <c r="H108" s="246"/>
      <c r="M108" s="246"/>
    </row>
    <row r="109" spans="8:13" ht="14.25">
      <c r="H109" s="246"/>
      <c r="M109" s="246"/>
    </row>
    <row r="110" spans="8:13" ht="14.25">
      <c r="H110" s="246"/>
      <c r="M110" s="246"/>
    </row>
    <row r="111" spans="8:13" ht="14.25">
      <c r="H111" s="246"/>
      <c r="M111" s="246"/>
    </row>
    <row r="112" spans="8:13" ht="14.25">
      <c r="H112" s="246"/>
      <c r="M112" s="246"/>
    </row>
    <row r="113" spans="8:13" ht="14.25">
      <c r="H113" s="246"/>
      <c r="M113" s="246"/>
    </row>
    <row r="114" spans="8:13" ht="14.25">
      <c r="H114" s="246"/>
      <c r="M114" s="246"/>
    </row>
    <row r="115" spans="8:13" ht="14.25">
      <c r="H115" s="246"/>
      <c r="M115" s="246"/>
    </row>
    <row r="116" spans="8:13" ht="14.25">
      <c r="H116" s="246"/>
      <c r="M116" s="246"/>
    </row>
    <row r="117" spans="8:13" ht="14.25">
      <c r="H117" s="246"/>
      <c r="M117" s="246"/>
    </row>
    <row r="118" spans="8:13" ht="14.25">
      <c r="H118" s="246"/>
      <c r="M118" s="246"/>
    </row>
    <row r="119" spans="8:13" ht="14.25">
      <c r="H119" s="246"/>
      <c r="M119" s="246"/>
    </row>
    <row r="120" spans="8:13" ht="14.25">
      <c r="H120" s="246"/>
      <c r="M120" s="246"/>
    </row>
    <row r="121" spans="8:13" ht="14.25">
      <c r="H121" s="246"/>
      <c r="M121" s="246"/>
    </row>
    <row r="122" spans="8:13" ht="14.25">
      <c r="H122" s="246"/>
      <c r="M122" s="246"/>
    </row>
    <row r="123" spans="8:13" ht="14.25">
      <c r="H123" s="246"/>
      <c r="M123" s="246"/>
    </row>
    <row r="124" spans="8:13" ht="14.25">
      <c r="H124" s="246"/>
      <c r="M124" s="246"/>
    </row>
    <row r="125" spans="8:13" ht="14.25">
      <c r="H125" s="246"/>
      <c r="M125" s="246"/>
    </row>
    <row r="126" spans="8:13" ht="14.25">
      <c r="H126" s="246"/>
      <c r="M126" s="246"/>
    </row>
    <row r="127" spans="8:13" ht="14.25">
      <c r="H127" s="246"/>
      <c r="M127" s="246"/>
    </row>
    <row r="128" spans="8:13" ht="14.25">
      <c r="H128" s="246"/>
      <c r="M128" s="246"/>
    </row>
    <row r="129" spans="8:13" ht="14.25">
      <c r="H129" s="246"/>
      <c r="M129" s="246"/>
    </row>
    <row r="130" spans="8:13" ht="14.25">
      <c r="H130" s="246"/>
      <c r="M130" s="246"/>
    </row>
    <row r="131" spans="8:13" ht="14.25">
      <c r="H131" s="246"/>
      <c r="M131" s="246"/>
    </row>
    <row r="132" spans="8:13" ht="14.25">
      <c r="H132" s="246"/>
      <c r="M132" s="246"/>
    </row>
    <row r="133" spans="8:13" ht="14.25">
      <c r="H133" s="246"/>
      <c r="M133" s="246"/>
    </row>
    <row r="134" spans="8:13" ht="14.25">
      <c r="H134" s="246"/>
      <c r="M134" s="246"/>
    </row>
    <row r="135" spans="8:13" ht="14.25">
      <c r="H135" s="246"/>
      <c r="M135" s="246"/>
    </row>
    <row r="136" spans="8:13" ht="14.25">
      <c r="H136" s="246"/>
      <c r="M136" s="246"/>
    </row>
    <row r="137" spans="8:13" ht="14.25">
      <c r="H137" s="246"/>
      <c r="M137" s="246"/>
    </row>
    <row r="138" spans="8:13" ht="14.25">
      <c r="H138" s="246"/>
      <c r="M138" s="246"/>
    </row>
    <row r="139" spans="8:13" ht="14.25">
      <c r="H139" s="246"/>
      <c r="M139" s="246"/>
    </row>
    <row r="140" spans="8:13" ht="14.25">
      <c r="H140" s="246"/>
      <c r="M140" s="246"/>
    </row>
    <row r="141" spans="8:13" ht="14.25">
      <c r="H141" s="246"/>
      <c r="M141" s="246"/>
    </row>
    <row r="142" spans="8:13" ht="14.25">
      <c r="H142" s="246"/>
      <c r="M142" s="246"/>
    </row>
    <row r="143" spans="8:13" ht="14.25">
      <c r="H143" s="246"/>
      <c r="M143" s="246"/>
    </row>
    <row r="144" spans="8:13" ht="14.25">
      <c r="H144" s="246"/>
      <c r="M144" s="246"/>
    </row>
    <row r="145" spans="8:13" ht="14.25">
      <c r="H145" s="246"/>
      <c r="M145" s="246"/>
    </row>
    <row r="146" spans="8:13" ht="14.25">
      <c r="H146" s="262"/>
      <c r="M146" s="262"/>
    </row>
    <row r="147" spans="8:13" ht="14.25">
      <c r="H147" s="262"/>
      <c r="M147" s="262"/>
    </row>
    <row r="148" spans="8:13" ht="14.25">
      <c r="H148" s="262"/>
      <c r="M148" s="262"/>
    </row>
    <row r="149" spans="8:13" ht="14.25">
      <c r="H149" s="262"/>
      <c r="M149" s="262"/>
    </row>
    <row r="150" spans="8:13" ht="14.25">
      <c r="H150" s="262"/>
      <c r="M150" s="262"/>
    </row>
    <row r="151" spans="8:13" ht="14.25">
      <c r="H151" s="262"/>
      <c r="M151" s="262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5118110236220472" top="0.984251968503937" bottom="0.984251968503937" header="0.5118110236220472" footer="0.5118110236220472"/>
  <pageSetup blackAndWhite="1" fitToHeight="1" fitToWidth="1" horizontalDpi="600" verticalDpi="600" orientation="landscape" paperSize="9" r:id="rId1"/>
  <headerFooter alignWithMargins="0">
    <oddFooter>&amp;L&amp;D\&amp;T&amp;R&amp;F\&amp;A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M149"/>
  <sheetViews>
    <sheetView zoomScale="80" zoomScaleNormal="80" zoomScalePageLayoutView="0" workbookViewId="0" topLeftCell="A1">
      <pane xSplit="3" ySplit="3" topLeftCell="D4" activePane="bottomRight" state="frozen"/>
      <selection pane="topLeft" activeCell="R24" sqref="R24"/>
      <selection pane="topRight" activeCell="R24" sqref="R24"/>
      <selection pane="bottomLeft" activeCell="R24" sqref="R24"/>
      <selection pane="bottomRight" activeCell="L20" sqref="L20"/>
    </sheetView>
  </sheetViews>
  <sheetFormatPr defaultColWidth="9.140625" defaultRowHeight="12.75"/>
  <cols>
    <col min="1" max="1" width="3.00390625" style="21" customWidth="1"/>
    <col min="2" max="2" width="55.8515625" style="98" customWidth="1"/>
    <col min="3" max="3" width="1.1484375" style="9" customWidth="1"/>
    <col min="4" max="7" width="10.140625" style="63" customWidth="1"/>
    <col min="8" max="8" width="10.140625" style="97" customWidth="1"/>
    <col min="9" max="9" width="8.28125" style="63" customWidth="1"/>
    <col min="10" max="11" width="8.00390625" style="63" customWidth="1"/>
    <col min="12" max="16384" width="9.140625" style="21" customWidth="1"/>
  </cols>
  <sheetData>
    <row r="1" spans="1:11" s="39" customFormat="1" ht="20.25">
      <c r="A1" s="38" t="s">
        <v>14</v>
      </c>
      <c r="B1" s="331"/>
      <c r="D1" s="177"/>
      <c r="E1" s="177"/>
      <c r="F1" s="177"/>
      <c r="G1" s="177"/>
      <c r="H1" s="177"/>
      <c r="I1" s="101"/>
      <c r="J1" s="101"/>
      <c r="K1" s="101"/>
    </row>
    <row r="2" spans="1:11" s="41" customFormat="1" ht="60.75" customHeight="1">
      <c r="A2" s="744" t="s">
        <v>58</v>
      </c>
      <c r="B2" s="744"/>
      <c r="C2" s="744"/>
      <c r="D2" s="522">
        <v>42522</v>
      </c>
      <c r="E2" s="522">
        <v>42614</v>
      </c>
      <c r="F2" s="522">
        <v>42705</v>
      </c>
      <c r="G2" s="522">
        <v>42795</v>
      </c>
      <c r="H2" s="523">
        <v>42887</v>
      </c>
      <c r="I2" s="522" t="s">
        <v>402</v>
      </c>
      <c r="J2" s="522" t="s">
        <v>403</v>
      </c>
      <c r="K2" s="522"/>
    </row>
    <row r="3" spans="1:11" s="23" customFormat="1" ht="6.75" customHeight="1">
      <c r="A3" s="8"/>
      <c r="B3" s="30"/>
      <c r="D3" s="16"/>
      <c r="E3" s="16"/>
      <c r="F3" s="16"/>
      <c r="G3" s="16"/>
      <c r="H3" s="249"/>
      <c r="I3" s="16"/>
      <c r="J3" s="16"/>
      <c r="K3" s="16"/>
    </row>
    <row r="4" spans="1:11" s="23" customFormat="1" ht="15">
      <c r="A4" s="37" t="s">
        <v>163</v>
      </c>
      <c r="B4" s="30"/>
      <c r="D4" s="16"/>
      <c r="E4" s="16"/>
      <c r="F4" s="16"/>
      <c r="G4" s="16"/>
      <c r="H4" s="263"/>
      <c r="I4" s="16"/>
      <c r="J4" s="16"/>
      <c r="K4" s="16"/>
    </row>
    <row r="5" spans="1:11" s="17" customFormat="1" ht="15">
      <c r="A5" s="29" t="s">
        <v>161</v>
      </c>
      <c r="B5" s="332"/>
      <c r="D5" s="16">
        <v>288344</v>
      </c>
      <c r="E5" s="16">
        <v>293817</v>
      </c>
      <c r="F5" s="16">
        <v>305415</v>
      </c>
      <c r="G5" s="16">
        <v>302942</v>
      </c>
      <c r="H5" s="270">
        <v>307422</v>
      </c>
      <c r="I5" s="258">
        <v>1.4788309313333858</v>
      </c>
      <c r="J5" s="258">
        <v>6.61640263019172</v>
      </c>
      <c r="K5" s="258"/>
    </row>
    <row r="6" spans="1:11" s="17" customFormat="1" ht="15">
      <c r="A6" s="75" t="s">
        <v>70</v>
      </c>
      <c r="B6" s="332"/>
      <c r="D6" s="16"/>
      <c r="E6" s="16"/>
      <c r="F6" s="16"/>
      <c r="G6" s="16"/>
      <c r="H6" s="269"/>
      <c r="I6" s="258"/>
      <c r="J6" s="258"/>
      <c r="K6" s="258"/>
    </row>
    <row r="7" spans="1:11" ht="14.25">
      <c r="A7" s="33"/>
      <c r="B7" s="31" t="s">
        <v>146</v>
      </c>
      <c r="C7" s="21"/>
      <c r="D7" s="99">
        <v>1061</v>
      </c>
      <c r="E7" s="99">
        <v>925</v>
      </c>
      <c r="F7" s="99">
        <v>1270</v>
      </c>
      <c r="G7" s="99">
        <v>1272</v>
      </c>
      <c r="H7" s="269">
        <v>1207</v>
      </c>
      <c r="I7" s="248">
        <v>-5.110062893081757</v>
      </c>
      <c r="J7" s="248">
        <v>13.760603204524035</v>
      </c>
      <c r="K7" s="248"/>
    </row>
    <row r="8" spans="1:11" ht="14.25">
      <c r="A8" s="33"/>
      <c r="B8" s="31" t="s">
        <v>147</v>
      </c>
      <c r="C8" s="21"/>
      <c r="D8" s="99">
        <v>2469</v>
      </c>
      <c r="E8" s="99">
        <v>2685</v>
      </c>
      <c r="F8" s="99">
        <v>2629</v>
      </c>
      <c r="G8" s="99">
        <v>3230</v>
      </c>
      <c r="H8" s="269">
        <v>3242</v>
      </c>
      <c r="I8" s="248">
        <v>0.37151702786377694</v>
      </c>
      <c r="J8" s="248">
        <v>31.308221952207372</v>
      </c>
      <c r="K8" s="248"/>
    </row>
    <row r="9" spans="1:11" s="17" customFormat="1" ht="15">
      <c r="A9" s="29" t="s">
        <v>162</v>
      </c>
      <c r="B9" s="30"/>
      <c r="D9" s="16">
        <v>284814</v>
      </c>
      <c r="E9" s="16">
        <v>290207</v>
      </c>
      <c r="F9" s="16">
        <v>301516</v>
      </c>
      <c r="G9" s="16">
        <v>298440</v>
      </c>
      <c r="H9" s="102">
        <v>302973</v>
      </c>
      <c r="I9" s="16">
        <v>1.5188982710092391</v>
      </c>
      <c r="J9" s="16">
        <v>6.375739956603255</v>
      </c>
      <c r="K9" s="16"/>
    </row>
    <row r="10" spans="2:11" ht="15">
      <c r="B10" s="30"/>
      <c r="C10" s="31"/>
      <c r="D10" s="99"/>
      <c r="E10" s="16"/>
      <c r="F10" s="16"/>
      <c r="G10" s="16"/>
      <c r="H10" s="102"/>
      <c r="I10" s="99"/>
      <c r="J10" s="16"/>
      <c r="K10" s="16"/>
    </row>
    <row r="11" spans="1:11" s="17" customFormat="1" ht="15">
      <c r="A11" s="17" t="s">
        <v>161</v>
      </c>
      <c r="B11" s="332"/>
      <c r="D11" s="16">
        <v>288344</v>
      </c>
      <c r="E11" s="16">
        <v>293817</v>
      </c>
      <c r="F11" s="16">
        <v>305415</v>
      </c>
      <c r="G11" s="16">
        <v>302942</v>
      </c>
      <c r="H11" s="102">
        <v>307422</v>
      </c>
      <c r="I11" s="16">
        <v>1.4788309313333858</v>
      </c>
      <c r="J11" s="16">
        <v>6.61640263019172</v>
      </c>
      <c r="K11" s="16"/>
    </row>
    <row r="12" spans="1:11" ht="14.25">
      <c r="A12" s="75" t="s">
        <v>232</v>
      </c>
      <c r="C12" s="21"/>
      <c r="D12" s="125"/>
      <c r="E12" s="99"/>
      <c r="F12" s="99"/>
      <c r="G12" s="99"/>
      <c r="H12" s="100"/>
      <c r="I12" s="99"/>
      <c r="J12" s="99"/>
      <c r="K12" s="99"/>
    </row>
    <row r="13" spans="2:11" s="19" customFormat="1" ht="14.25">
      <c r="B13" s="329" t="s">
        <v>237</v>
      </c>
      <c r="D13" s="99">
        <v>90800</v>
      </c>
      <c r="E13" s="99">
        <v>93267</v>
      </c>
      <c r="F13" s="99">
        <v>95085</v>
      </c>
      <c r="G13" s="99">
        <v>94810</v>
      </c>
      <c r="H13" s="100">
        <v>95984</v>
      </c>
      <c r="I13" s="99">
        <v>1.2382660056956096</v>
      </c>
      <c r="J13" s="99">
        <v>5.7092511013215885</v>
      </c>
      <c r="K13" s="99"/>
    </row>
    <row r="14" spans="2:11" s="19" customFormat="1" ht="14.25">
      <c r="B14" s="329" t="s">
        <v>218</v>
      </c>
      <c r="C14" s="32"/>
      <c r="D14" s="99">
        <v>195845</v>
      </c>
      <c r="E14" s="99">
        <v>198917</v>
      </c>
      <c r="F14" s="99">
        <v>207282</v>
      </c>
      <c r="G14" s="99">
        <v>204773</v>
      </c>
      <c r="H14" s="100">
        <v>209966</v>
      </c>
      <c r="I14" s="99">
        <v>2.5359788644010672</v>
      </c>
      <c r="J14" s="99">
        <v>7.210293854834182</v>
      </c>
      <c r="K14" s="99"/>
    </row>
    <row r="15" spans="2:11" ht="14.25">
      <c r="B15" s="98" t="s">
        <v>26</v>
      </c>
      <c r="C15" s="33"/>
      <c r="D15" s="99">
        <v>1699</v>
      </c>
      <c r="E15" s="99">
        <v>1633</v>
      </c>
      <c r="F15" s="99">
        <v>3048</v>
      </c>
      <c r="G15" s="99">
        <v>3359</v>
      </c>
      <c r="H15" s="100">
        <v>1472</v>
      </c>
      <c r="I15" s="99">
        <v>-56.177433760047634</v>
      </c>
      <c r="J15" s="99">
        <v>-13.36080047086522</v>
      </c>
      <c r="K15" s="99"/>
    </row>
    <row r="16" spans="1:13" s="23" customFormat="1" ht="17.25" customHeight="1">
      <c r="A16" s="56" t="s">
        <v>420</v>
      </c>
      <c r="B16" s="30"/>
      <c r="D16" s="234"/>
      <c r="E16" s="16"/>
      <c r="F16" s="16"/>
      <c r="G16" s="16"/>
      <c r="H16" s="102"/>
      <c r="I16" s="16"/>
      <c r="J16" s="16"/>
      <c r="K16" s="16"/>
      <c r="L16" s="362"/>
      <c r="M16" s="362"/>
    </row>
    <row r="17" spans="2:13" ht="14.25">
      <c r="B17" s="98" t="s">
        <v>36</v>
      </c>
      <c r="C17" s="21"/>
      <c r="D17" s="99">
        <v>141894</v>
      </c>
      <c r="E17" s="99">
        <v>139351</v>
      </c>
      <c r="F17" s="99">
        <v>145025</v>
      </c>
      <c r="G17" s="99">
        <v>145816</v>
      </c>
      <c r="H17" s="269">
        <v>148163</v>
      </c>
      <c r="I17" s="99">
        <v>1.6095627365995568</v>
      </c>
      <c r="J17" s="99">
        <v>4.418086740806526</v>
      </c>
      <c r="K17" s="99"/>
      <c r="L17" s="513"/>
      <c r="M17" s="513"/>
    </row>
    <row r="18" spans="2:13" ht="14.25">
      <c r="B18" s="98" t="s">
        <v>37</v>
      </c>
      <c r="C18" s="21"/>
      <c r="D18" s="99">
        <v>48923</v>
      </c>
      <c r="E18" s="99">
        <v>49109</v>
      </c>
      <c r="F18" s="99">
        <v>50223</v>
      </c>
      <c r="G18" s="99">
        <v>49087</v>
      </c>
      <c r="H18" s="269">
        <v>48234</v>
      </c>
      <c r="I18" s="99">
        <v>-1.7377309674659225</v>
      </c>
      <c r="J18" s="99">
        <v>-1.4083355476974035</v>
      </c>
      <c r="K18" s="99"/>
      <c r="L18" s="513"/>
      <c r="M18" s="513"/>
    </row>
    <row r="19" spans="2:13" ht="14.25">
      <c r="B19" s="98" t="s">
        <v>54</v>
      </c>
      <c r="C19" s="21"/>
      <c r="D19" s="99">
        <v>36469</v>
      </c>
      <c r="E19" s="99">
        <v>41811</v>
      </c>
      <c r="F19" s="99">
        <v>43060</v>
      </c>
      <c r="G19" s="99">
        <v>42650</v>
      </c>
      <c r="H19" s="269">
        <v>46916</v>
      </c>
      <c r="I19" s="99">
        <v>10.002344665885122</v>
      </c>
      <c r="J19" s="99">
        <v>28.6462474978749</v>
      </c>
      <c r="K19" s="99"/>
      <c r="L19" s="513"/>
      <c r="M19" s="513"/>
    </row>
    <row r="20" spans="2:13" ht="14.25">
      <c r="B20" s="329" t="s">
        <v>305</v>
      </c>
      <c r="C20" s="21"/>
      <c r="D20" s="99">
        <v>27094</v>
      </c>
      <c r="E20" s="99">
        <v>28619</v>
      </c>
      <c r="F20" s="99">
        <v>27389</v>
      </c>
      <c r="G20" s="99">
        <v>25732</v>
      </c>
      <c r="H20" s="269">
        <v>24834</v>
      </c>
      <c r="I20" s="99">
        <v>-3.489818125291466</v>
      </c>
      <c r="J20" s="99">
        <v>-8.34133018380453</v>
      </c>
      <c r="K20" s="99"/>
      <c r="L20" s="513"/>
      <c r="M20" s="513"/>
    </row>
    <row r="21" spans="2:13" ht="14.25">
      <c r="B21" s="329" t="s">
        <v>57</v>
      </c>
      <c r="C21" s="21"/>
      <c r="D21" s="99">
        <v>33964</v>
      </c>
      <c r="E21" s="99">
        <v>34927</v>
      </c>
      <c r="F21" s="99">
        <v>39718</v>
      </c>
      <c r="G21" s="99">
        <v>39657</v>
      </c>
      <c r="H21" s="269">
        <v>39275</v>
      </c>
      <c r="I21" s="99">
        <v>-0.9632599541064657</v>
      </c>
      <c r="J21" s="99">
        <v>15.63714521257802</v>
      </c>
      <c r="K21" s="99"/>
      <c r="L21" s="513"/>
      <c r="M21" s="513"/>
    </row>
    <row r="22" spans="1:11" ht="14.25">
      <c r="A22" s="75" t="s">
        <v>67</v>
      </c>
      <c r="C22" s="21"/>
      <c r="D22" s="120"/>
      <c r="E22" s="99"/>
      <c r="F22" s="99"/>
      <c r="G22" s="99"/>
      <c r="H22" s="289"/>
      <c r="I22" s="99"/>
      <c r="J22" s="99"/>
      <c r="K22" s="99"/>
    </row>
    <row r="23" spans="2:11" ht="14.25">
      <c r="B23" s="98" t="s">
        <v>61</v>
      </c>
      <c r="C23" s="21"/>
      <c r="D23" s="99">
        <v>30087</v>
      </c>
      <c r="E23" s="99">
        <v>30872</v>
      </c>
      <c r="F23" s="99">
        <v>31235</v>
      </c>
      <c r="G23" s="99">
        <v>30690</v>
      </c>
      <c r="H23" s="269">
        <v>32771</v>
      </c>
      <c r="I23" s="248">
        <v>6.780710329097417</v>
      </c>
      <c r="J23" s="248">
        <v>8.920796357230687</v>
      </c>
      <c r="K23" s="248"/>
    </row>
    <row r="24" spans="2:11" ht="14.25">
      <c r="B24" s="98" t="s">
        <v>62</v>
      </c>
      <c r="C24" s="21"/>
      <c r="D24" s="99">
        <v>56048</v>
      </c>
      <c r="E24" s="99">
        <v>55881</v>
      </c>
      <c r="F24" s="99">
        <v>58358</v>
      </c>
      <c r="G24" s="99">
        <v>57565</v>
      </c>
      <c r="H24" s="269">
        <v>60546</v>
      </c>
      <c r="I24" s="248">
        <v>5.1784938764874555</v>
      </c>
      <c r="J24" s="248">
        <v>8.025264059377669</v>
      </c>
      <c r="K24" s="248"/>
    </row>
    <row r="25" spans="2:11" ht="14.25">
      <c r="B25" s="98" t="s">
        <v>63</v>
      </c>
      <c r="C25" s="21"/>
      <c r="D25" s="99">
        <v>60913</v>
      </c>
      <c r="E25" s="99">
        <v>62692</v>
      </c>
      <c r="F25" s="99">
        <v>64465</v>
      </c>
      <c r="G25" s="99">
        <v>64629</v>
      </c>
      <c r="H25" s="269">
        <v>64850</v>
      </c>
      <c r="I25" s="248">
        <v>0.3419517554039242</v>
      </c>
      <c r="J25" s="248">
        <v>6.463316533416519</v>
      </c>
      <c r="K25" s="248"/>
    </row>
    <row r="26" spans="2:11" ht="14.25">
      <c r="B26" s="98" t="s">
        <v>64</v>
      </c>
      <c r="C26" s="21"/>
      <c r="D26" s="99">
        <v>45206</v>
      </c>
      <c r="E26" s="99">
        <v>45559</v>
      </c>
      <c r="F26" s="99">
        <v>46881</v>
      </c>
      <c r="G26" s="99">
        <v>46796</v>
      </c>
      <c r="H26" s="269">
        <v>48692</v>
      </c>
      <c r="I26" s="248">
        <v>4.051628344302927</v>
      </c>
      <c r="J26" s="248">
        <v>7.71136574790956</v>
      </c>
      <c r="K26" s="248"/>
    </row>
    <row r="27" spans="2:11" ht="14.25">
      <c r="B27" s="98" t="s">
        <v>65</v>
      </c>
      <c r="C27" s="21"/>
      <c r="D27" s="99">
        <v>27819</v>
      </c>
      <c r="E27" s="99">
        <v>28591</v>
      </c>
      <c r="F27" s="99">
        <v>31964</v>
      </c>
      <c r="G27" s="99">
        <v>31218</v>
      </c>
      <c r="H27" s="269">
        <v>30411</v>
      </c>
      <c r="I27" s="248">
        <v>-2.5850470882183396</v>
      </c>
      <c r="J27" s="248">
        <v>9.317373018440644</v>
      </c>
      <c r="K27" s="248"/>
    </row>
    <row r="28" spans="2:11" ht="14.25">
      <c r="B28" s="19" t="s">
        <v>66</v>
      </c>
      <c r="C28" s="21"/>
      <c r="D28" s="99">
        <v>15254</v>
      </c>
      <c r="E28" s="99">
        <v>15525</v>
      </c>
      <c r="F28" s="99">
        <v>16742</v>
      </c>
      <c r="G28" s="99">
        <v>16594</v>
      </c>
      <c r="H28" s="269">
        <v>14768</v>
      </c>
      <c r="I28" s="248">
        <v>-11.00397734120766</v>
      </c>
      <c r="J28" s="248">
        <v>-3.1860495607709427</v>
      </c>
      <c r="K28" s="248"/>
    </row>
    <row r="29" spans="2:11" ht="30.75" customHeight="1">
      <c r="B29" s="98" t="s">
        <v>248</v>
      </c>
      <c r="C29" s="98"/>
      <c r="D29" s="99">
        <v>24042</v>
      </c>
      <c r="E29" s="99">
        <v>24663</v>
      </c>
      <c r="F29" s="99">
        <v>25091</v>
      </c>
      <c r="G29" s="99">
        <v>24692</v>
      </c>
      <c r="H29" s="269">
        <v>25312</v>
      </c>
      <c r="I29" s="248">
        <v>2.5109347156973882</v>
      </c>
      <c r="J29" s="248">
        <v>5.282422427418676</v>
      </c>
      <c r="K29" s="248"/>
    </row>
    <row r="30" spans="2:11" ht="14.25">
      <c r="B30" s="98" t="s">
        <v>26</v>
      </c>
      <c r="C30" s="21"/>
      <c r="D30" s="99">
        <v>28975</v>
      </c>
      <c r="E30" s="99">
        <v>30034</v>
      </c>
      <c r="F30" s="99">
        <v>30679</v>
      </c>
      <c r="G30" s="99">
        <v>30758</v>
      </c>
      <c r="H30" s="269">
        <v>30072</v>
      </c>
      <c r="I30" s="248">
        <v>-2.2303140646335873</v>
      </c>
      <c r="J30" s="248">
        <v>3.786022433132019</v>
      </c>
      <c r="K30" s="248"/>
    </row>
    <row r="31" spans="1:11" ht="15">
      <c r="A31" s="75" t="s">
        <v>222</v>
      </c>
      <c r="C31" s="21"/>
      <c r="D31" s="120"/>
      <c r="E31" s="99"/>
      <c r="F31" s="99"/>
      <c r="G31" s="99"/>
      <c r="H31" s="289"/>
      <c r="I31" s="258">
        <v>0</v>
      </c>
      <c r="J31" s="248">
        <v>0</v>
      </c>
      <c r="K31" s="248"/>
    </row>
    <row r="32" spans="2:11" ht="14.25">
      <c r="B32" s="98" t="s">
        <v>72</v>
      </c>
      <c r="C32" s="21"/>
      <c r="D32" s="99">
        <v>121457</v>
      </c>
      <c r="E32" s="99">
        <v>121203</v>
      </c>
      <c r="F32" s="99">
        <v>123733</v>
      </c>
      <c r="G32" s="99">
        <v>124096</v>
      </c>
      <c r="H32" s="269">
        <v>126378</v>
      </c>
      <c r="I32" s="248">
        <v>1.838898916967513</v>
      </c>
      <c r="J32" s="248">
        <v>4.051639674946683</v>
      </c>
      <c r="K32" s="248"/>
    </row>
    <row r="33" spans="2:11" ht="14.25">
      <c r="B33" s="98" t="s">
        <v>74</v>
      </c>
      <c r="C33" s="21"/>
      <c r="D33" s="99">
        <v>93437</v>
      </c>
      <c r="E33" s="99">
        <v>95509</v>
      </c>
      <c r="F33" s="99">
        <v>102120</v>
      </c>
      <c r="G33" s="99">
        <v>100487</v>
      </c>
      <c r="H33" s="269">
        <v>101206</v>
      </c>
      <c r="I33" s="248">
        <v>0.7155154398081454</v>
      </c>
      <c r="J33" s="248">
        <v>8.314693322773635</v>
      </c>
      <c r="K33" s="248"/>
    </row>
    <row r="34" spans="2:11" ht="14.25">
      <c r="B34" s="98" t="s">
        <v>73</v>
      </c>
      <c r="C34" s="21"/>
      <c r="D34" s="99">
        <v>32825</v>
      </c>
      <c r="E34" s="99">
        <v>33415</v>
      </c>
      <c r="F34" s="99">
        <v>35588</v>
      </c>
      <c r="G34" s="99">
        <v>33502</v>
      </c>
      <c r="H34" s="269">
        <v>34389</v>
      </c>
      <c r="I34" s="248">
        <v>2.6476031281714496</v>
      </c>
      <c r="J34" s="248">
        <v>4.76466108149276</v>
      </c>
      <c r="K34" s="248"/>
    </row>
    <row r="35" spans="2:11" ht="14.25">
      <c r="B35" s="329" t="s">
        <v>288</v>
      </c>
      <c r="C35" s="21"/>
      <c r="D35" s="99">
        <v>11732</v>
      </c>
      <c r="E35" s="99">
        <v>12296</v>
      </c>
      <c r="F35" s="99">
        <v>11577</v>
      </c>
      <c r="G35" s="99">
        <v>10912</v>
      </c>
      <c r="H35" s="269">
        <v>10127</v>
      </c>
      <c r="I35" s="248">
        <v>-7.193914956011726</v>
      </c>
      <c r="J35" s="248">
        <v>-13.68053187862257</v>
      </c>
      <c r="K35" s="248"/>
    </row>
    <row r="36" spans="2:11" ht="14.25">
      <c r="B36" s="98" t="s">
        <v>26</v>
      </c>
      <c r="C36" s="21"/>
      <c r="D36" s="99">
        <v>28893</v>
      </c>
      <c r="E36" s="99">
        <v>31394</v>
      </c>
      <c r="F36" s="99">
        <v>32397</v>
      </c>
      <c r="G36" s="99">
        <v>33945</v>
      </c>
      <c r="H36" s="269">
        <v>35322</v>
      </c>
      <c r="I36" s="248">
        <v>4.056562085726911</v>
      </c>
      <c r="J36" s="248">
        <v>22.251064271622887</v>
      </c>
      <c r="K36" s="248"/>
    </row>
    <row r="37" spans="8:11" ht="14.25">
      <c r="H37" s="100"/>
      <c r="I37" s="248"/>
      <c r="J37" s="248"/>
      <c r="K37" s="248"/>
    </row>
    <row r="38" spans="1:11" ht="25.5" customHeight="1">
      <c r="A38" s="19" t="s">
        <v>298</v>
      </c>
      <c r="B38" s="745" t="s">
        <v>421</v>
      </c>
      <c r="C38" s="745"/>
      <c r="D38" s="745"/>
      <c r="E38" s="745"/>
      <c r="F38" s="745"/>
      <c r="G38" s="745"/>
      <c r="H38" s="745"/>
      <c r="I38" s="745"/>
      <c r="J38" s="745"/>
      <c r="K38" s="248"/>
    </row>
    <row r="39" spans="4:11" ht="14.25">
      <c r="D39" s="99"/>
      <c r="E39" s="99"/>
      <c r="F39" s="99"/>
      <c r="G39" s="99"/>
      <c r="H39" s="246"/>
      <c r="I39" s="248"/>
      <c r="J39" s="248"/>
      <c r="K39" s="248"/>
    </row>
    <row r="40" spans="8:11" ht="14.25">
      <c r="H40" s="246"/>
      <c r="I40" s="248"/>
      <c r="J40" s="248"/>
      <c r="K40" s="248"/>
    </row>
    <row r="41" spans="8:11" ht="14.25">
      <c r="H41" s="246"/>
      <c r="I41" s="248"/>
      <c r="J41" s="248"/>
      <c r="K41" s="248"/>
    </row>
    <row r="42" spans="8:11" ht="14.25">
      <c r="H42" s="246"/>
      <c r="I42" s="248"/>
      <c r="J42" s="248"/>
      <c r="K42" s="248"/>
    </row>
    <row r="43" spans="8:11" ht="14.25">
      <c r="H43" s="246"/>
      <c r="I43" s="248"/>
      <c r="J43" s="248"/>
      <c r="K43" s="248"/>
    </row>
    <row r="44" spans="8:11" ht="14.25">
      <c r="H44" s="246"/>
      <c r="I44" s="248"/>
      <c r="J44" s="248"/>
      <c r="K44" s="248"/>
    </row>
    <row r="45" spans="8:11" ht="14.25">
      <c r="H45" s="246"/>
      <c r="I45" s="248"/>
      <c r="J45" s="248"/>
      <c r="K45" s="248"/>
    </row>
    <row r="46" spans="2:11" ht="14.25">
      <c r="B46" s="333"/>
      <c r="H46" s="246"/>
      <c r="I46" s="248"/>
      <c r="J46" s="248"/>
      <c r="K46" s="248"/>
    </row>
    <row r="47" spans="2:11" ht="14.25">
      <c r="B47" s="333"/>
      <c r="H47" s="246"/>
      <c r="I47" s="248"/>
      <c r="J47" s="248"/>
      <c r="K47" s="248"/>
    </row>
    <row r="48" spans="8:11" ht="14.25">
      <c r="H48" s="246"/>
      <c r="I48" s="248"/>
      <c r="J48" s="248"/>
      <c r="K48" s="248"/>
    </row>
    <row r="49" spans="8:11" ht="14.25">
      <c r="H49" s="246"/>
      <c r="I49" s="248"/>
      <c r="J49" s="248"/>
      <c r="K49" s="248"/>
    </row>
    <row r="50" spans="8:11" ht="14.25">
      <c r="H50" s="246"/>
      <c r="I50" s="248"/>
      <c r="J50" s="248"/>
      <c r="K50" s="248"/>
    </row>
    <row r="51" spans="8:11" ht="14.25">
      <c r="H51" s="246"/>
      <c r="I51" s="248"/>
      <c r="J51" s="248"/>
      <c r="K51" s="248"/>
    </row>
    <row r="52" spans="8:11" ht="14.25">
      <c r="H52" s="246"/>
      <c r="I52" s="248"/>
      <c r="J52" s="248"/>
      <c r="K52" s="248"/>
    </row>
    <row r="53" spans="8:11" ht="14.25">
      <c r="H53" s="246"/>
      <c r="I53" s="248"/>
      <c r="J53" s="248"/>
      <c r="K53" s="248"/>
    </row>
    <row r="54" spans="8:11" ht="14.25">
      <c r="H54" s="246"/>
      <c r="I54" s="248"/>
      <c r="J54" s="248"/>
      <c r="K54" s="248"/>
    </row>
    <row r="55" spans="8:11" ht="14.25">
      <c r="H55" s="246"/>
      <c r="I55" s="248"/>
      <c r="J55" s="248"/>
      <c r="K55" s="248"/>
    </row>
    <row r="56" spans="8:11" ht="14.25">
      <c r="H56" s="246"/>
      <c r="I56" s="99"/>
      <c r="J56" s="99"/>
      <c r="K56" s="99"/>
    </row>
    <row r="57" spans="8:11" ht="14.25">
      <c r="H57" s="246"/>
      <c r="I57" s="99"/>
      <c r="J57" s="99"/>
      <c r="K57" s="99"/>
    </row>
    <row r="58" spans="8:11" ht="14.25">
      <c r="H58" s="246"/>
      <c r="I58" s="99"/>
      <c r="J58" s="99"/>
      <c r="K58" s="99"/>
    </row>
    <row r="59" spans="8:11" ht="14.25">
      <c r="H59" s="246"/>
      <c r="I59" s="99"/>
      <c r="J59" s="99"/>
      <c r="K59" s="99"/>
    </row>
    <row r="60" spans="8:11" ht="14.25">
      <c r="H60" s="246"/>
      <c r="I60" s="99"/>
      <c r="J60" s="99"/>
      <c r="K60" s="99"/>
    </row>
    <row r="61" ht="14.25">
      <c r="H61" s="246"/>
    </row>
    <row r="62" ht="14.25">
      <c r="H62" s="246"/>
    </row>
    <row r="63" ht="14.25">
      <c r="H63" s="246"/>
    </row>
    <row r="64" ht="14.25">
      <c r="H64" s="246"/>
    </row>
    <row r="65" ht="14.25">
      <c r="H65" s="246"/>
    </row>
    <row r="66" ht="14.25">
      <c r="H66" s="246"/>
    </row>
    <row r="67" ht="14.25">
      <c r="H67" s="246"/>
    </row>
    <row r="68" ht="14.25">
      <c r="H68" s="246"/>
    </row>
    <row r="69" ht="14.25">
      <c r="H69" s="246"/>
    </row>
    <row r="70" ht="14.25">
      <c r="H70" s="246"/>
    </row>
    <row r="71" ht="14.25">
      <c r="H71" s="246"/>
    </row>
    <row r="72" ht="14.25">
      <c r="H72" s="246"/>
    </row>
    <row r="73" ht="14.25">
      <c r="H73" s="246"/>
    </row>
    <row r="74" ht="14.25">
      <c r="H74" s="246"/>
    </row>
    <row r="75" ht="14.25">
      <c r="H75" s="246"/>
    </row>
    <row r="76" ht="14.25">
      <c r="H76" s="246"/>
    </row>
    <row r="77" ht="14.25">
      <c r="H77" s="246"/>
    </row>
    <row r="78" ht="14.25">
      <c r="H78" s="246"/>
    </row>
    <row r="79" ht="14.25">
      <c r="H79" s="246"/>
    </row>
    <row r="80" ht="14.25">
      <c r="H80" s="246"/>
    </row>
    <row r="81" ht="14.25">
      <c r="H81" s="246"/>
    </row>
    <row r="82" ht="14.25">
      <c r="H82" s="246"/>
    </row>
    <row r="83" ht="14.25">
      <c r="H83" s="246"/>
    </row>
    <row r="84" ht="14.25">
      <c r="H84" s="246"/>
    </row>
    <row r="85" ht="14.25">
      <c r="H85" s="246"/>
    </row>
    <row r="86" ht="14.25">
      <c r="H86" s="246"/>
    </row>
    <row r="87" ht="14.25">
      <c r="H87" s="246"/>
    </row>
    <row r="88" ht="14.25">
      <c r="H88" s="246"/>
    </row>
    <row r="89" ht="14.25">
      <c r="H89" s="246"/>
    </row>
    <row r="90" ht="14.25">
      <c r="H90" s="246"/>
    </row>
    <row r="91" ht="14.25">
      <c r="H91" s="246"/>
    </row>
    <row r="92" ht="14.25">
      <c r="H92" s="246"/>
    </row>
    <row r="93" ht="14.25">
      <c r="H93" s="246"/>
    </row>
    <row r="94" ht="14.25">
      <c r="H94" s="246"/>
    </row>
    <row r="95" ht="14.25">
      <c r="H95" s="246"/>
    </row>
    <row r="96" ht="14.25">
      <c r="H96" s="246"/>
    </row>
    <row r="97" ht="14.25">
      <c r="H97" s="246"/>
    </row>
    <row r="98" ht="14.25">
      <c r="H98" s="246"/>
    </row>
    <row r="99" ht="14.25">
      <c r="H99" s="246"/>
    </row>
    <row r="100" ht="14.25">
      <c r="H100" s="246"/>
    </row>
    <row r="101" ht="14.25">
      <c r="H101" s="246"/>
    </row>
    <row r="102" ht="14.25">
      <c r="H102" s="246"/>
    </row>
    <row r="103" ht="14.25">
      <c r="H103" s="246"/>
    </row>
    <row r="104" ht="14.25">
      <c r="H104" s="246"/>
    </row>
    <row r="105" ht="14.25">
      <c r="H105" s="246"/>
    </row>
    <row r="106" ht="14.25">
      <c r="H106" s="246"/>
    </row>
    <row r="107" ht="14.25">
      <c r="H107" s="246"/>
    </row>
    <row r="108" ht="14.25">
      <c r="H108" s="246"/>
    </row>
    <row r="109" ht="14.25">
      <c r="H109" s="246"/>
    </row>
    <row r="110" ht="14.25">
      <c r="H110" s="246"/>
    </row>
    <row r="111" ht="14.25">
      <c r="H111" s="246"/>
    </row>
    <row r="112" ht="14.25">
      <c r="H112" s="246"/>
    </row>
    <row r="113" ht="14.25">
      <c r="H113" s="246"/>
    </row>
    <row r="114" ht="14.25">
      <c r="H114" s="246"/>
    </row>
    <row r="115" ht="14.25">
      <c r="H115" s="246"/>
    </row>
    <row r="116" ht="14.25">
      <c r="H116" s="246"/>
    </row>
    <row r="117" ht="14.25">
      <c r="H117" s="246"/>
    </row>
    <row r="118" ht="14.25">
      <c r="H118" s="246"/>
    </row>
    <row r="119" ht="14.25">
      <c r="H119" s="246"/>
    </row>
    <row r="120" ht="14.25">
      <c r="H120" s="246"/>
    </row>
    <row r="121" ht="14.25">
      <c r="H121" s="246"/>
    </row>
    <row r="122" ht="14.25">
      <c r="H122" s="246"/>
    </row>
    <row r="123" ht="14.25">
      <c r="H123" s="246"/>
    </row>
    <row r="124" ht="14.25">
      <c r="H124" s="246"/>
    </row>
    <row r="125" ht="14.25">
      <c r="H125" s="246"/>
    </row>
    <row r="126" ht="14.25">
      <c r="H126" s="246"/>
    </row>
    <row r="127" ht="14.25">
      <c r="H127" s="246"/>
    </row>
    <row r="128" ht="14.25">
      <c r="H128" s="246"/>
    </row>
    <row r="129" ht="14.25">
      <c r="H129" s="246"/>
    </row>
    <row r="130" ht="14.25">
      <c r="H130" s="246"/>
    </row>
    <row r="131" ht="14.25">
      <c r="H131" s="246"/>
    </row>
    <row r="132" ht="14.25">
      <c r="H132" s="246"/>
    </row>
    <row r="133" ht="14.25">
      <c r="H133" s="246"/>
    </row>
    <row r="134" ht="14.25">
      <c r="H134" s="246"/>
    </row>
    <row r="135" ht="14.25">
      <c r="H135" s="246"/>
    </row>
    <row r="136" ht="14.25">
      <c r="H136" s="246"/>
    </row>
    <row r="137" ht="14.25">
      <c r="H137" s="246"/>
    </row>
    <row r="138" ht="14.25">
      <c r="H138" s="246"/>
    </row>
    <row r="139" ht="14.25">
      <c r="H139" s="246"/>
    </row>
    <row r="140" ht="14.25">
      <c r="H140" s="246"/>
    </row>
    <row r="141" ht="14.25">
      <c r="H141" s="246"/>
    </row>
    <row r="142" ht="14.25">
      <c r="H142" s="246"/>
    </row>
    <row r="143" ht="14.25">
      <c r="H143" s="262"/>
    </row>
    <row r="144" ht="14.25">
      <c r="H144" s="262"/>
    </row>
    <row r="145" ht="14.25">
      <c r="H145" s="262"/>
    </row>
    <row r="146" ht="14.25">
      <c r="H146" s="262"/>
    </row>
    <row r="147" ht="14.25">
      <c r="H147" s="262"/>
    </row>
    <row r="148" ht="14.25">
      <c r="H148" s="262"/>
    </row>
    <row r="149" ht="14.25">
      <c r="H149" s="262"/>
    </row>
  </sheetData>
  <sheetProtection/>
  <mergeCells count="2">
    <mergeCell ref="A2:C2"/>
    <mergeCell ref="B38:J38"/>
  </mergeCells>
  <hyperlinks>
    <hyperlink ref="A2" location="Index!A1" display="Back to Index"/>
  </hyperlinks>
  <printOptions gridLines="1"/>
  <pageMargins left="0.748031496062992" right="0.0393700787401575" top="0.78740157480315" bottom="0.78740157480315" header="0" footer="0"/>
  <pageSetup blackAndWhite="1" horizontalDpi="600" verticalDpi="600" orientation="landscape" paperSize="9" scale="75" r:id="rId1"/>
  <headerFooter alignWithMargins="0">
    <oddFooter>&amp;L&amp;8&amp;Z&amp;F&amp;A&amp;R&amp;8&amp;D&amp;T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152"/>
  <sheetViews>
    <sheetView zoomScale="85" zoomScaleNormal="85" zoomScalePageLayoutView="0" workbookViewId="0" topLeftCell="A1">
      <pane xSplit="3" ySplit="3" topLeftCell="D4" activePane="bottomRight" state="frozen"/>
      <selection pane="topLeft" activeCell="R24" sqref="R24"/>
      <selection pane="topRight" activeCell="R24" sqref="R24"/>
      <selection pane="bottomLeft" activeCell="R24" sqref="R24"/>
      <selection pane="bottomRight" activeCell="K27" sqref="K27"/>
    </sheetView>
  </sheetViews>
  <sheetFormatPr defaultColWidth="9.140625" defaultRowHeight="12.75"/>
  <cols>
    <col min="1" max="1" width="2.28125" style="21" customWidth="1"/>
    <col min="2" max="2" width="2.8515625" style="21" customWidth="1"/>
    <col min="3" max="3" width="56.00390625" style="9" customWidth="1"/>
    <col min="4" max="7" width="9.140625" style="63" customWidth="1"/>
    <col min="8" max="8" width="9.8515625" style="97" customWidth="1"/>
    <col min="9" max="9" width="9.140625" style="105" customWidth="1"/>
    <col min="10" max="10" width="9.140625" style="63" customWidth="1"/>
    <col min="11" max="11" width="4.00390625" style="63" customWidth="1"/>
    <col min="12" max="12" width="9.140625" style="63" customWidth="1"/>
    <col min="13" max="13" width="9.8515625" style="97" customWidth="1"/>
    <col min="14" max="14" width="9.140625" style="20" customWidth="1"/>
    <col min="15" max="16384" width="9.140625" style="21" customWidth="1"/>
  </cols>
  <sheetData>
    <row r="1" spans="1:14" s="39" customFormat="1" ht="20.25">
      <c r="A1" s="38" t="s">
        <v>95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40"/>
    </row>
    <row r="2" spans="1:14" s="41" customFormat="1" ht="45">
      <c r="A2" s="524" t="s">
        <v>58</v>
      </c>
      <c r="B2" s="524"/>
      <c r="C2" s="524"/>
      <c r="D2" s="522" t="s">
        <v>339</v>
      </c>
      <c r="E2" s="522" t="s">
        <v>356</v>
      </c>
      <c r="F2" s="522" t="s">
        <v>364</v>
      </c>
      <c r="G2" s="522" t="s">
        <v>373</v>
      </c>
      <c r="H2" s="186" t="s">
        <v>398</v>
      </c>
      <c r="I2" s="186" t="s">
        <v>400</v>
      </c>
      <c r="J2" s="186" t="s">
        <v>401</v>
      </c>
      <c r="K2" s="186"/>
      <c r="L2" s="186" t="s">
        <v>396</v>
      </c>
      <c r="M2" s="186" t="s">
        <v>397</v>
      </c>
      <c r="N2" s="387" t="s">
        <v>399</v>
      </c>
    </row>
    <row r="3" spans="1:13" s="23" customFormat="1" ht="9" customHeight="1">
      <c r="A3" s="8"/>
      <c r="D3" s="16"/>
      <c r="E3" s="16"/>
      <c r="F3" s="16"/>
      <c r="G3" s="16"/>
      <c r="H3" s="102"/>
      <c r="I3" s="106"/>
      <c r="J3" s="16"/>
      <c r="K3" s="16"/>
      <c r="L3" s="16"/>
      <c r="M3" s="102"/>
    </row>
    <row r="4" spans="1:13" s="23" customFormat="1" ht="14.25" customHeight="1">
      <c r="A4" s="44" t="s">
        <v>160</v>
      </c>
      <c r="D4" s="16"/>
      <c r="E4" s="16"/>
      <c r="F4" s="16"/>
      <c r="G4" s="16"/>
      <c r="H4" s="102"/>
      <c r="I4" s="106"/>
      <c r="J4" s="16"/>
      <c r="K4" s="16"/>
      <c r="L4" s="16"/>
      <c r="M4" s="102"/>
    </row>
    <row r="5" spans="2:14" s="17" customFormat="1" ht="15">
      <c r="B5" s="17" t="s">
        <v>149</v>
      </c>
      <c r="D5" s="16">
        <v>38604</v>
      </c>
      <c r="E5" s="16">
        <v>38064</v>
      </c>
      <c r="F5" s="16">
        <v>38906</v>
      </c>
      <c r="G5" s="16">
        <v>41302</v>
      </c>
      <c r="H5" s="270">
        <v>41140</v>
      </c>
      <c r="I5" s="258">
        <v>-0.3922328216551252</v>
      </c>
      <c r="J5" s="258">
        <v>6.569267433426584</v>
      </c>
      <c r="K5" s="258"/>
      <c r="L5" s="258"/>
      <c r="M5" s="270"/>
      <c r="N5" s="611"/>
    </row>
    <row r="6" spans="3:14" ht="14.25">
      <c r="C6" s="33" t="s">
        <v>96</v>
      </c>
      <c r="D6" s="99">
        <v>8025</v>
      </c>
      <c r="E6" s="99">
        <v>6711</v>
      </c>
      <c r="F6" s="99">
        <v>6454</v>
      </c>
      <c r="G6" s="99">
        <v>6970</v>
      </c>
      <c r="H6" s="269">
        <v>7532</v>
      </c>
      <c r="I6" s="248">
        <v>8.063127690100425</v>
      </c>
      <c r="J6" s="248">
        <v>-6.143302180685362</v>
      </c>
      <c r="K6" s="248"/>
      <c r="L6" s="248"/>
      <c r="M6" s="269"/>
      <c r="N6" s="271"/>
    </row>
    <row r="7" spans="3:14" ht="14.25">
      <c r="C7" s="33" t="s">
        <v>97</v>
      </c>
      <c r="D7" s="99">
        <v>14568</v>
      </c>
      <c r="E7" s="99">
        <v>16052</v>
      </c>
      <c r="F7" s="99">
        <v>15987</v>
      </c>
      <c r="G7" s="99">
        <v>17923</v>
      </c>
      <c r="H7" s="269">
        <v>18087</v>
      </c>
      <c r="I7" s="248">
        <v>0.9150253863750457</v>
      </c>
      <c r="J7" s="248">
        <v>24.15568369028007</v>
      </c>
      <c r="K7" s="248"/>
      <c r="L7" s="248"/>
      <c r="M7" s="269"/>
      <c r="N7" s="271"/>
    </row>
    <row r="8" spans="3:14" ht="14.25">
      <c r="C8" s="32" t="s">
        <v>286</v>
      </c>
      <c r="D8" s="99">
        <v>14330</v>
      </c>
      <c r="E8" s="99">
        <v>13681</v>
      </c>
      <c r="F8" s="99">
        <v>14897</v>
      </c>
      <c r="G8" s="99">
        <v>14879</v>
      </c>
      <c r="H8" s="269">
        <v>14090</v>
      </c>
      <c r="I8" s="248">
        <v>-5.302775724175013</v>
      </c>
      <c r="J8" s="248">
        <v>-1.6748080949057886</v>
      </c>
      <c r="K8" s="248"/>
      <c r="L8" s="248"/>
      <c r="M8" s="269"/>
      <c r="N8" s="271"/>
    </row>
    <row r="9" spans="2:14" ht="15">
      <c r="B9" s="29"/>
      <c r="C9" s="33" t="s">
        <v>98</v>
      </c>
      <c r="D9" s="99">
        <v>1681</v>
      </c>
      <c r="E9" s="99">
        <v>1620</v>
      </c>
      <c r="F9" s="99">
        <v>1568</v>
      </c>
      <c r="G9" s="99">
        <v>1530</v>
      </c>
      <c r="H9" s="269">
        <v>1431</v>
      </c>
      <c r="I9" s="248">
        <v>-6.470588235294117</v>
      </c>
      <c r="J9" s="248">
        <v>-14.872099940511596</v>
      </c>
      <c r="K9" s="248"/>
      <c r="L9" s="248"/>
      <c r="M9" s="269"/>
      <c r="N9" s="271"/>
    </row>
    <row r="10" spans="3:14" ht="14.25">
      <c r="C10" s="21"/>
      <c r="D10" s="125"/>
      <c r="E10" s="125"/>
      <c r="F10" s="125"/>
      <c r="G10" s="125"/>
      <c r="H10" s="269"/>
      <c r="I10" s="386"/>
      <c r="J10" s="248"/>
      <c r="K10" s="248"/>
      <c r="L10" s="248"/>
      <c r="M10" s="269"/>
      <c r="N10" s="271"/>
    </row>
    <row r="11" spans="1:14" ht="15">
      <c r="A11" s="72" t="s">
        <v>101</v>
      </c>
      <c r="C11" s="21"/>
      <c r="D11" s="125"/>
      <c r="E11" s="125"/>
      <c r="F11" s="125"/>
      <c r="G11" s="125"/>
      <c r="H11" s="289"/>
      <c r="I11" s="548"/>
      <c r="J11" s="345"/>
      <c r="K11" s="432"/>
      <c r="L11" s="432"/>
      <c r="M11" s="289"/>
      <c r="N11" s="373"/>
    </row>
    <row r="12" spans="2:14" s="17" customFormat="1" ht="15">
      <c r="B12" s="17" t="s">
        <v>214</v>
      </c>
      <c r="D12" s="16">
        <v>518</v>
      </c>
      <c r="E12" s="16">
        <v>512</v>
      </c>
      <c r="F12" s="87">
        <v>603</v>
      </c>
      <c r="G12" s="87">
        <v>26</v>
      </c>
      <c r="H12" s="656">
        <v>228</v>
      </c>
      <c r="I12" s="258" t="s">
        <v>431</v>
      </c>
      <c r="J12" s="258">
        <v>-55.98455598455598</v>
      </c>
      <c r="K12" s="258"/>
      <c r="L12" s="258">
        <v>96</v>
      </c>
      <c r="M12" s="656">
        <v>26</v>
      </c>
      <c r="N12" s="611">
        <v>-72.91666666666667</v>
      </c>
    </row>
    <row r="13" spans="3:14" ht="14.25">
      <c r="C13" s="21" t="s">
        <v>215</v>
      </c>
      <c r="D13" s="99">
        <v>77</v>
      </c>
      <c r="E13" s="111">
        <v>161</v>
      </c>
      <c r="F13" s="111">
        <v>-556</v>
      </c>
      <c r="G13" s="111">
        <v>302</v>
      </c>
      <c r="H13" s="657">
        <v>114</v>
      </c>
      <c r="I13" s="295">
        <v>-62.25165562913908</v>
      </c>
      <c r="J13" s="295">
        <v>48.05194805194806</v>
      </c>
      <c r="K13" s="295"/>
      <c r="L13" s="295">
        <v>580</v>
      </c>
      <c r="M13" s="657">
        <v>416</v>
      </c>
      <c r="N13" s="658">
        <v>-28.27586206896552</v>
      </c>
    </row>
    <row r="14" spans="3:14" ht="14.25">
      <c r="C14" s="21" t="s">
        <v>235</v>
      </c>
      <c r="D14" s="99">
        <v>-77</v>
      </c>
      <c r="E14" s="111">
        <v>-88</v>
      </c>
      <c r="F14" s="111">
        <v>-24</v>
      </c>
      <c r="G14" s="111">
        <v>-89</v>
      </c>
      <c r="H14" s="657">
        <v>-70</v>
      </c>
      <c r="I14" s="295">
        <v>21.34831460674157</v>
      </c>
      <c r="J14" s="295">
        <v>9.090909090909093</v>
      </c>
      <c r="K14" s="295"/>
      <c r="L14" s="295">
        <v>-149</v>
      </c>
      <c r="M14" s="657">
        <v>-159</v>
      </c>
      <c r="N14" s="658">
        <v>-6.711409395973145</v>
      </c>
    </row>
    <row r="15" spans="3:14" ht="14.25">
      <c r="C15" s="21" t="s">
        <v>187</v>
      </c>
      <c r="D15" s="111">
        <v>-1</v>
      </c>
      <c r="E15" s="111">
        <v>16</v>
      </c>
      <c r="F15" s="111">
        <v>8</v>
      </c>
      <c r="G15" s="111">
        <v>-10</v>
      </c>
      <c r="H15" s="657">
        <v>0</v>
      </c>
      <c r="I15" s="295">
        <v>-100</v>
      </c>
      <c r="J15" s="295">
        <v>-100</v>
      </c>
      <c r="K15" s="295"/>
      <c r="L15" s="295">
        <v>-10</v>
      </c>
      <c r="M15" s="657">
        <v>-10</v>
      </c>
      <c r="N15" s="658">
        <v>0</v>
      </c>
    </row>
    <row r="16" spans="3:14" ht="14.25">
      <c r="C16" s="21" t="s">
        <v>317</v>
      </c>
      <c r="D16" s="111">
        <v>-5</v>
      </c>
      <c r="E16" s="111">
        <v>0</v>
      </c>
      <c r="F16" s="111">
        <v>-3</v>
      </c>
      <c r="G16" s="111">
        <v>0</v>
      </c>
      <c r="H16" s="657">
        <v>0</v>
      </c>
      <c r="I16" s="295">
        <v>0</v>
      </c>
      <c r="J16" s="295">
        <v>-100</v>
      </c>
      <c r="K16" s="295"/>
      <c r="L16" s="295">
        <v>-2</v>
      </c>
      <c r="M16" s="657">
        <v>0</v>
      </c>
      <c r="N16" s="658">
        <v>-100</v>
      </c>
    </row>
    <row r="17" spans="3:14" ht="14.25">
      <c r="C17" s="19" t="s">
        <v>316</v>
      </c>
      <c r="D17" s="111">
        <v>0</v>
      </c>
      <c r="E17" s="111">
        <v>2</v>
      </c>
      <c r="F17" s="111">
        <v>-2</v>
      </c>
      <c r="G17" s="111">
        <v>-1</v>
      </c>
      <c r="H17" s="657">
        <v>0</v>
      </c>
      <c r="I17" s="295">
        <v>-100</v>
      </c>
      <c r="J17" s="295">
        <v>0</v>
      </c>
      <c r="K17" s="295"/>
      <c r="L17" s="295">
        <v>-3</v>
      </c>
      <c r="M17" s="657">
        <v>-1</v>
      </c>
      <c r="N17" s="658">
        <v>66.66666666666667</v>
      </c>
    </row>
    <row r="18" spans="2:14" s="17" customFormat="1" ht="15">
      <c r="B18" s="17" t="s">
        <v>94</v>
      </c>
      <c r="D18" s="87">
        <v>512</v>
      </c>
      <c r="E18" s="87">
        <v>603</v>
      </c>
      <c r="F18" s="87">
        <v>26</v>
      </c>
      <c r="G18" s="87">
        <v>228</v>
      </c>
      <c r="H18" s="659">
        <v>272</v>
      </c>
      <c r="I18" s="295">
        <v>19.298245614035082</v>
      </c>
      <c r="J18" s="273">
        <v>-46.875</v>
      </c>
      <c r="K18" s="273"/>
      <c r="L18" s="273">
        <v>512</v>
      </c>
      <c r="M18" s="659">
        <v>272</v>
      </c>
      <c r="N18" s="660">
        <v>-46.875</v>
      </c>
    </row>
    <row r="19" spans="4:14" ht="14.25">
      <c r="D19" s="111"/>
      <c r="E19" s="111"/>
      <c r="F19" s="111"/>
      <c r="G19" s="111"/>
      <c r="H19" s="588"/>
      <c r="I19" s="547"/>
      <c r="J19" s="547"/>
      <c r="K19" s="435"/>
      <c r="L19" s="435"/>
      <c r="M19" s="588"/>
      <c r="N19" s="589"/>
    </row>
    <row r="20" spans="2:14" s="17" customFormat="1" ht="15">
      <c r="B20" s="17" t="s">
        <v>227</v>
      </c>
      <c r="D20" s="87">
        <v>21</v>
      </c>
      <c r="E20" s="87">
        <v>16</v>
      </c>
      <c r="F20" s="87">
        <v>7</v>
      </c>
      <c r="G20" s="87">
        <v>19</v>
      </c>
      <c r="H20" s="659">
        <v>30</v>
      </c>
      <c r="I20" s="273">
        <v>57.89473684210527</v>
      </c>
      <c r="J20" s="273">
        <v>42.85714285714286</v>
      </c>
      <c r="K20" s="273"/>
      <c r="L20" s="273">
        <v>8</v>
      </c>
      <c r="M20" s="659">
        <v>19</v>
      </c>
      <c r="N20" s="660" t="s">
        <v>431</v>
      </c>
    </row>
    <row r="21" spans="3:14" ht="14.25">
      <c r="C21" s="21" t="s">
        <v>215</v>
      </c>
      <c r="D21" s="111">
        <v>-21</v>
      </c>
      <c r="E21" s="111">
        <v>-24</v>
      </c>
      <c r="F21" s="111">
        <v>7</v>
      </c>
      <c r="G21" s="111">
        <v>12</v>
      </c>
      <c r="H21" s="657">
        <v>-1</v>
      </c>
      <c r="I21" s="295" t="s">
        <v>310</v>
      </c>
      <c r="J21" s="295">
        <v>95.23809523809523</v>
      </c>
      <c r="K21" s="295"/>
      <c r="L21" s="295">
        <v>-39</v>
      </c>
      <c r="M21" s="657">
        <v>11</v>
      </c>
      <c r="N21" s="658" t="s">
        <v>310</v>
      </c>
    </row>
    <row r="22" spans="3:14" ht="14.25">
      <c r="C22" s="19" t="s">
        <v>235</v>
      </c>
      <c r="D22" s="111">
        <v>16</v>
      </c>
      <c r="E22" s="111">
        <v>14</v>
      </c>
      <c r="F22" s="111">
        <v>5</v>
      </c>
      <c r="G22" s="111">
        <v>3</v>
      </c>
      <c r="H22" s="657">
        <v>0</v>
      </c>
      <c r="I22" s="295">
        <v>-100</v>
      </c>
      <c r="J22" s="295">
        <v>-100</v>
      </c>
      <c r="K22" s="295"/>
      <c r="L22" s="295">
        <v>55</v>
      </c>
      <c r="M22" s="657">
        <v>3</v>
      </c>
      <c r="N22" s="658">
        <v>-94.54545454545455</v>
      </c>
    </row>
    <row r="23" spans="3:14" ht="14.25">
      <c r="C23" s="21" t="s">
        <v>187</v>
      </c>
      <c r="D23" s="111">
        <v>-1</v>
      </c>
      <c r="E23" s="111">
        <v>4</v>
      </c>
      <c r="F23" s="111">
        <v>-2</v>
      </c>
      <c r="G23" s="111">
        <v>-3</v>
      </c>
      <c r="H23" s="657">
        <v>1</v>
      </c>
      <c r="I23" s="295" t="s">
        <v>310</v>
      </c>
      <c r="J23" s="295" t="s">
        <v>310</v>
      </c>
      <c r="K23" s="295"/>
      <c r="L23" s="295">
        <v>-4</v>
      </c>
      <c r="M23" s="657">
        <v>-2</v>
      </c>
      <c r="N23" s="658">
        <v>50</v>
      </c>
    </row>
    <row r="24" spans="3:14" ht="14.25">
      <c r="C24" s="21" t="s">
        <v>317</v>
      </c>
      <c r="D24" s="111">
        <v>3</v>
      </c>
      <c r="E24" s="111">
        <v>0</v>
      </c>
      <c r="F24" s="111">
        <v>0</v>
      </c>
      <c r="G24" s="111">
        <v>0</v>
      </c>
      <c r="H24" s="657">
        <v>0</v>
      </c>
      <c r="I24" s="295">
        <v>0</v>
      </c>
      <c r="J24" s="295">
        <v>-100</v>
      </c>
      <c r="K24" s="295"/>
      <c r="L24" s="295">
        <v>0</v>
      </c>
      <c r="M24" s="657">
        <v>0</v>
      </c>
      <c r="N24" s="658">
        <v>0</v>
      </c>
    </row>
    <row r="25" spans="3:14" ht="14.25">
      <c r="C25" s="19" t="s">
        <v>316</v>
      </c>
      <c r="D25" s="111">
        <v>-2</v>
      </c>
      <c r="E25" s="111">
        <v>-3</v>
      </c>
      <c r="F25" s="111">
        <v>2</v>
      </c>
      <c r="G25" s="111">
        <v>-1</v>
      </c>
      <c r="H25" s="657">
        <v>0</v>
      </c>
      <c r="I25" s="295">
        <v>-100</v>
      </c>
      <c r="J25" s="295">
        <v>-100</v>
      </c>
      <c r="K25" s="295"/>
      <c r="L25" s="295">
        <v>-4</v>
      </c>
      <c r="M25" s="657">
        <v>-1</v>
      </c>
      <c r="N25" s="658">
        <v>75</v>
      </c>
    </row>
    <row r="26" spans="2:14" s="17" customFormat="1" ht="15">
      <c r="B26" s="17" t="s">
        <v>228</v>
      </c>
      <c r="D26" s="87">
        <v>16</v>
      </c>
      <c r="E26" s="87">
        <v>7</v>
      </c>
      <c r="F26" s="87">
        <v>19</v>
      </c>
      <c r="G26" s="87">
        <v>30</v>
      </c>
      <c r="H26" s="659">
        <v>30</v>
      </c>
      <c r="I26" s="273">
        <v>0</v>
      </c>
      <c r="J26" s="273">
        <v>87.5</v>
      </c>
      <c r="K26" s="273"/>
      <c r="L26" s="273">
        <v>16</v>
      </c>
      <c r="M26" s="659">
        <v>30</v>
      </c>
      <c r="N26" s="660">
        <v>87.5</v>
      </c>
    </row>
    <row r="27" spans="4:14" ht="14.25">
      <c r="D27" s="243"/>
      <c r="E27" s="243"/>
      <c r="F27" s="243"/>
      <c r="G27" s="243"/>
      <c r="H27" s="487"/>
      <c r="I27" s="295"/>
      <c r="J27" s="295"/>
      <c r="K27" s="295"/>
      <c r="L27" s="295"/>
      <c r="M27" s="487"/>
      <c r="N27" s="658"/>
    </row>
    <row r="28" spans="4:14" ht="14.25">
      <c r="D28" s="243"/>
      <c r="E28" s="243"/>
      <c r="F28" s="243"/>
      <c r="G28" s="243"/>
      <c r="H28" s="430"/>
      <c r="I28" s="435"/>
      <c r="J28" s="435"/>
      <c r="K28" s="435"/>
      <c r="L28" s="435"/>
      <c r="M28" s="430"/>
      <c r="N28" s="488"/>
    </row>
    <row r="29" spans="2:13" ht="14.25">
      <c r="B29" s="5" t="s">
        <v>423</v>
      </c>
      <c r="D29" s="515"/>
      <c r="E29" s="210"/>
      <c r="F29" s="210"/>
      <c r="G29" s="210"/>
      <c r="H29" s="289"/>
      <c r="I29" s="437"/>
      <c r="J29" s="432"/>
      <c r="K29" s="432"/>
      <c r="L29" s="432"/>
      <c r="M29" s="289"/>
    </row>
    <row r="30" spans="4:13" ht="14.25">
      <c r="D30" s="210"/>
      <c r="E30" s="210"/>
      <c r="F30" s="210"/>
      <c r="G30" s="210"/>
      <c r="H30" s="289"/>
      <c r="M30" s="289"/>
    </row>
    <row r="31" spans="4:13" ht="14.25">
      <c r="D31" s="210"/>
      <c r="E31" s="210"/>
      <c r="F31" s="210"/>
      <c r="G31" s="210"/>
      <c r="H31" s="289"/>
      <c r="M31" s="289"/>
    </row>
    <row r="32" spans="4:13" ht="14.25">
      <c r="D32" s="210"/>
      <c r="E32" s="210"/>
      <c r="F32" s="210"/>
      <c r="G32" s="210"/>
      <c r="H32" s="289"/>
      <c r="M32" s="289"/>
    </row>
    <row r="33" spans="4:13" ht="14.25">
      <c r="D33" s="210"/>
      <c r="E33" s="210"/>
      <c r="F33" s="210"/>
      <c r="G33" s="210"/>
      <c r="H33" s="289"/>
      <c r="M33" s="289"/>
    </row>
    <row r="34" spans="4:13" ht="14.25">
      <c r="D34" s="210"/>
      <c r="E34" s="210"/>
      <c r="F34" s="210"/>
      <c r="G34" s="210"/>
      <c r="H34" s="289"/>
      <c r="M34" s="289"/>
    </row>
    <row r="35" spans="8:13" ht="14.25">
      <c r="H35" s="289"/>
      <c r="M35" s="289"/>
    </row>
    <row r="36" spans="8:13" ht="14.25">
      <c r="H36" s="289"/>
      <c r="M36" s="289"/>
    </row>
    <row r="37" spans="8:13" ht="14.25">
      <c r="H37" s="289"/>
      <c r="M37" s="289"/>
    </row>
    <row r="38" spans="8:13" ht="14.25">
      <c r="H38" s="289"/>
      <c r="M38" s="289"/>
    </row>
    <row r="39" spans="8:13" ht="14.25">
      <c r="H39" s="289"/>
      <c r="M39" s="289"/>
    </row>
    <row r="40" spans="8:13" ht="14.25">
      <c r="H40" s="289"/>
      <c r="M40" s="289"/>
    </row>
    <row r="41" spans="8:13" ht="14.25">
      <c r="H41" s="289"/>
      <c r="M41" s="289"/>
    </row>
    <row r="42" spans="8:13" ht="14.25">
      <c r="H42" s="246"/>
      <c r="M42" s="246"/>
    </row>
    <row r="43" spans="8:13" ht="14.25">
      <c r="H43" s="246"/>
      <c r="M43" s="246"/>
    </row>
    <row r="44" spans="8:13" ht="14.25">
      <c r="H44" s="246"/>
      <c r="M44" s="246"/>
    </row>
    <row r="45" spans="8:13" ht="14.25">
      <c r="H45" s="246"/>
      <c r="M45" s="246"/>
    </row>
    <row r="46" spans="8:13" ht="14.25">
      <c r="H46" s="246"/>
      <c r="M46" s="246"/>
    </row>
    <row r="47" spans="8:13" ht="14.25">
      <c r="H47" s="246"/>
      <c r="M47" s="246"/>
    </row>
    <row r="48" spans="8:13" ht="14.25">
      <c r="H48" s="246"/>
      <c r="M48" s="246"/>
    </row>
    <row r="49" spans="8:13" ht="14.25">
      <c r="H49" s="246"/>
      <c r="M49" s="246"/>
    </row>
    <row r="50" spans="8:13" ht="14.25">
      <c r="H50" s="246"/>
      <c r="M50" s="246"/>
    </row>
    <row r="51" spans="8:13" ht="14.25">
      <c r="H51" s="246"/>
      <c r="M51" s="246"/>
    </row>
    <row r="52" spans="8:13" ht="14.25">
      <c r="H52" s="246"/>
      <c r="M52" s="246"/>
    </row>
    <row r="53" spans="8:13" ht="14.25">
      <c r="H53" s="246"/>
      <c r="M53" s="246"/>
    </row>
    <row r="54" spans="8:13" ht="14.25">
      <c r="H54" s="246"/>
      <c r="M54" s="246"/>
    </row>
    <row r="55" spans="8:13" ht="14.25">
      <c r="H55" s="246"/>
      <c r="M55" s="246"/>
    </row>
    <row r="56" spans="8:13" ht="14.25">
      <c r="H56" s="246"/>
      <c r="M56" s="246"/>
    </row>
    <row r="57" spans="8:13" ht="14.25">
      <c r="H57" s="246"/>
      <c r="M57" s="246"/>
    </row>
    <row r="58" spans="8:13" ht="14.25">
      <c r="H58" s="246"/>
      <c r="M58" s="246"/>
    </row>
    <row r="59" spans="8:13" ht="14.25">
      <c r="H59" s="246"/>
      <c r="M59" s="246"/>
    </row>
    <row r="60" spans="8:13" ht="14.25">
      <c r="H60" s="246"/>
      <c r="M60" s="246"/>
    </row>
    <row r="61" spans="8:13" ht="14.25">
      <c r="H61" s="246"/>
      <c r="M61" s="246"/>
    </row>
    <row r="62" spans="8:13" ht="14.25">
      <c r="H62" s="246"/>
      <c r="M62" s="246"/>
    </row>
    <row r="63" spans="8:13" ht="14.25">
      <c r="H63" s="246"/>
      <c r="M63" s="246"/>
    </row>
    <row r="64" spans="8:13" ht="14.25">
      <c r="H64" s="246"/>
      <c r="M64" s="246"/>
    </row>
    <row r="65" spans="8:13" ht="14.25">
      <c r="H65" s="246"/>
      <c r="M65" s="246"/>
    </row>
    <row r="66" spans="8:13" ht="14.25">
      <c r="H66" s="246"/>
      <c r="M66" s="246"/>
    </row>
    <row r="67" spans="8:13" ht="14.25">
      <c r="H67" s="246"/>
      <c r="M67" s="246"/>
    </row>
    <row r="68" spans="8:13" ht="14.25">
      <c r="H68" s="246"/>
      <c r="M68" s="246"/>
    </row>
    <row r="69" spans="8:13" ht="14.25">
      <c r="H69" s="246"/>
      <c r="M69" s="246"/>
    </row>
    <row r="70" spans="8:13" ht="14.25">
      <c r="H70" s="246"/>
      <c r="M70" s="246"/>
    </row>
    <row r="71" spans="8:13" ht="14.25">
      <c r="H71" s="246"/>
      <c r="M71" s="246"/>
    </row>
    <row r="72" spans="8:13" ht="14.25">
      <c r="H72" s="246"/>
      <c r="M72" s="246"/>
    </row>
    <row r="73" spans="8:13" ht="14.25">
      <c r="H73" s="246"/>
      <c r="M73" s="246"/>
    </row>
    <row r="74" spans="8:13" ht="14.25">
      <c r="H74" s="246"/>
      <c r="M74" s="246"/>
    </row>
    <row r="75" spans="8:13" ht="14.25">
      <c r="H75" s="246"/>
      <c r="M75" s="246"/>
    </row>
    <row r="76" spans="8:13" ht="14.25">
      <c r="H76" s="246"/>
      <c r="M76" s="246"/>
    </row>
    <row r="77" spans="8:13" ht="14.25">
      <c r="H77" s="246"/>
      <c r="M77" s="246"/>
    </row>
    <row r="78" spans="8:13" ht="14.25">
      <c r="H78" s="246"/>
      <c r="M78" s="246"/>
    </row>
    <row r="79" spans="8:13" ht="14.25">
      <c r="H79" s="246"/>
      <c r="M79" s="246"/>
    </row>
    <row r="80" spans="8:13" ht="14.25">
      <c r="H80" s="246"/>
      <c r="M80" s="246"/>
    </row>
    <row r="81" spans="8:13" ht="14.25">
      <c r="H81" s="246"/>
      <c r="M81" s="246"/>
    </row>
    <row r="82" spans="8:13" ht="14.25">
      <c r="H82" s="246"/>
      <c r="M82" s="246"/>
    </row>
    <row r="83" spans="8:13" ht="14.25">
      <c r="H83" s="246"/>
      <c r="M83" s="246"/>
    </row>
    <row r="84" spans="8:13" ht="14.25">
      <c r="H84" s="246"/>
      <c r="M84" s="246"/>
    </row>
    <row r="85" spans="8:13" ht="14.25">
      <c r="H85" s="246"/>
      <c r="M85" s="246"/>
    </row>
    <row r="86" spans="8:13" ht="14.25">
      <c r="H86" s="246"/>
      <c r="M86" s="246"/>
    </row>
    <row r="87" spans="8:13" ht="14.25">
      <c r="H87" s="246"/>
      <c r="M87" s="246"/>
    </row>
    <row r="88" spans="8:13" ht="14.25">
      <c r="H88" s="246"/>
      <c r="M88" s="246"/>
    </row>
    <row r="89" spans="8:13" ht="14.25">
      <c r="H89" s="246"/>
      <c r="M89" s="246"/>
    </row>
    <row r="90" spans="8:13" ht="14.25">
      <c r="H90" s="246"/>
      <c r="M90" s="246"/>
    </row>
    <row r="91" spans="8:13" ht="14.25">
      <c r="H91" s="246"/>
      <c r="M91" s="246"/>
    </row>
    <row r="92" spans="8:13" ht="14.25">
      <c r="H92" s="246"/>
      <c r="M92" s="246"/>
    </row>
    <row r="93" spans="8:13" ht="14.25">
      <c r="H93" s="246"/>
      <c r="M93" s="246"/>
    </row>
    <row r="94" spans="8:13" ht="14.25">
      <c r="H94" s="246"/>
      <c r="M94" s="246"/>
    </row>
    <row r="95" spans="8:13" ht="14.25">
      <c r="H95" s="246"/>
      <c r="M95" s="246"/>
    </row>
    <row r="96" spans="8:13" ht="14.25">
      <c r="H96" s="246"/>
      <c r="M96" s="246"/>
    </row>
    <row r="97" spans="8:13" ht="14.25">
      <c r="H97" s="246"/>
      <c r="M97" s="246"/>
    </row>
    <row r="98" spans="8:13" ht="14.25">
      <c r="H98" s="246"/>
      <c r="M98" s="246"/>
    </row>
    <row r="99" spans="8:13" ht="14.25">
      <c r="H99" s="246"/>
      <c r="M99" s="246"/>
    </row>
    <row r="100" spans="8:13" ht="14.25">
      <c r="H100" s="246"/>
      <c r="M100" s="246"/>
    </row>
    <row r="101" spans="8:13" ht="14.25">
      <c r="H101" s="246"/>
      <c r="M101" s="246"/>
    </row>
    <row r="102" spans="8:13" ht="14.25">
      <c r="H102" s="246"/>
      <c r="M102" s="246"/>
    </row>
    <row r="103" spans="8:13" ht="14.25">
      <c r="H103" s="246"/>
      <c r="M103" s="246"/>
    </row>
    <row r="104" spans="8:13" ht="14.25">
      <c r="H104" s="246"/>
      <c r="M104" s="246"/>
    </row>
    <row r="105" spans="8:13" ht="14.25">
      <c r="H105" s="246"/>
      <c r="M105" s="246"/>
    </row>
    <row r="106" spans="8:13" ht="14.25">
      <c r="H106" s="246"/>
      <c r="M106" s="246"/>
    </row>
    <row r="107" spans="8:13" ht="14.25">
      <c r="H107" s="246"/>
      <c r="M107" s="246"/>
    </row>
    <row r="108" spans="8:13" ht="14.25">
      <c r="H108" s="246"/>
      <c r="M108" s="246"/>
    </row>
    <row r="109" spans="8:13" ht="14.25">
      <c r="H109" s="246"/>
      <c r="M109" s="246"/>
    </row>
    <row r="110" spans="8:13" ht="14.25">
      <c r="H110" s="246"/>
      <c r="M110" s="246"/>
    </row>
    <row r="111" spans="8:13" ht="14.25">
      <c r="H111" s="246"/>
      <c r="M111" s="246"/>
    </row>
    <row r="112" spans="8:13" ht="14.25">
      <c r="H112" s="246"/>
      <c r="M112" s="246"/>
    </row>
    <row r="113" spans="8:13" ht="14.25">
      <c r="H113" s="246"/>
      <c r="M113" s="246"/>
    </row>
    <row r="114" spans="8:13" ht="14.25">
      <c r="H114" s="246"/>
      <c r="M114" s="246"/>
    </row>
    <row r="115" spans="8:13" ht="14.25">
      <c r="H115" s="246"/>
      <c r="M115" s="246"/>
    </row>
    <row r="116" spans="8:13" ht="14.25">
      <c r="H116" s="246"/>
      <c r="M116" s="246"/>
    </row>
    <row r="117" spans="8:13" ht="14.25">
      <c r="H117" s="246"/>
      <c r="M117" s="246"/>
    </row>
    <row r="118" spans="8:13" ht="14.25">
      <c r="H118" s="246"/>
      <c r="M118" s="246"/>
    </row>
    <row r="119" spans="8:13" ht="14.25">
      <c r="H119" s="246"/>
      <c r="M119" s="246"/>
    </row>
    <row r="120" spans="8:13" ht="14.25">
      <c r="H120" s="246"/>
      <c r="M120" s="246"/>
    </row>
    <row r="121" spans="8:13" ht="14.25">
      <c r="H121" s="246"/>
      <c r="M121" s="246"/>
    </row>
    <row r="122" spans="8:13" ht="14.25">
      <c r="H122" s="246"/>
      <c r="M122" s="246"/>
    </row>
    <row r="123" spans="8:13" ht="14.25">
      <c r="H123" s="246"/>
      <c r="M123" s="246"/>
    </row>
    <row r="124" spans="8:13" ht="14.25">
      <c r="H124" s="246"/>
      <c r="M124" s="246"/>
    </row>
    <row r="125" spans="8:13" ht="14.25">
      <c r="H125" s="246"/>
      <c r="M125" s="246"/>
    </row>
    <row r="126" spans="8:13" ht="14.25">
      <c r="H126" s="246"/>
      <c r="M126" s="246"/>
    </row>
    <row r="127" spans="8:13" ht="14.25">
      <c r="H127" s="246"/>
      <c r="M127" s="246"/>
    </row>
    <row r="128" spans="8:13" ht="14.25">
      <c r="H128" s="246"/>
      <c r="M128" s="246"/>
    </row>
    <row r="129" spans="8:13" ht="14.25">
      <c r="H129" s="246"/>
      <c r="M129" s="246"/>
    </row>
    <row r="130" spans="8:13" ht="14.25">
      <c r="H130" s="246"/>
      <c r="M130" s="246"/>
    </row>
    <row r="131" spans="8:13" ht="14.25">
      <c r="H131" s="246"/>
      <c r="M131" s="246"/>
    </row>
    <row r="132" spans="8:13" ht="14.25">
      <c r="H132" s="246"/>
      <c r="M132" s="246"/>
    </row>
    <row r="133" spans="8:13" ht="14.25">
      <c r="H133" s="246"/>
      <c r="M133" s="246"/>
    </row>
    <row r="134" spans="8:13" ht="14.25">
      <c r="H134" s="246"/>
      <c r="M134" s="246"/>
    </row>
    <row r="135" spans="8:13" ht="14.25">
      <c r="H135" s="246"/>
      <c r="M135" s="246"/>
    </row>
    <row r="136" spans="8:13" ht="14.25">
      <c r="H136" s="246"/>
      <c r="M136" s="246"/>
    </row>
    <row r="137" spans="8:13" ht="14.25">
      <c r="H137" s="246"/>
      <c r="M137" s="246"/>
    </row>
    <row r="138" spans="8:13" ht="14.25">
      <c r="H138" s="246"/>
      <c r="M138" s="246"/>
    </row>
    <row r="139" spans="8:13" ht="14.25">
      <c r="H139" s="246"/>
      <c r="M139" s="246"/>
    </row>
    <row r="140" spans="8:13" ht="14.25">
      <c r="H140" s="246"/>
      <c r="M140" s="246"/>
    </row>
    <row r="141" spans="8:13" ht="14.25">
      <c r="H141" s="246"/>
      <c r="M141" s="246"/>
    </row>
    <row r="142" spans="8:13" ht="14.25">
      <c r="H142" s="246"/>
      <c r="M142" s="246"/>
    </row>
    <row r="143" spans="8:13" ht="14.25">
      <c r="H143" s="246"/>
      <c r="M143" s="246"/>
    </row>
    <row r="144" spans="8:13" ht="14.25">
      <c r="H144" s="246"/>
      <c r="M144" s="246"/>
    </row>
    <row r="145" spans="8:13" ht="14.25">
      <c r="H145" s="246"/>
      <c r="M145" s="246"/>
    </row>
    <row r="146" spans="8:13" ht="14.25">
      <c r="H146" s="246"/>
      <c r="M146" s="246"/>
    </row>
    <row r="147" spans="8:13" ht="14.25">
      <c r="H147" s="262"/>
      <c r="M147" s="262"/>
    </row>
    <row r="148" spans="8:13" ht="14.25">
      <c r="H148" s="262"/>
      <c r="M148" s="262"/>
    </row>
    <row r="149" spans="8:13" ht="14.25">
      <c r="H149" s="262"/>
      <c r="M149" s="262"/>
    </row>
    <row r="150" spans="8:13" ht="14.25">
      <c r="H150" s="262"/>
      <c r="M150" s="262"/>
    </row>
    <row r="151" spans="8:13" ht="14.25">
      <c r="H151" s="262"/>
      <c r="M151" s="262"/>
    </row>
    <row r="152" spans="8:13" ht="14.25">
      <c r="H152" s="262"/>
      <c r="M152" s="262"/>
    </row>
  </sheetData>
  <sheetProtection/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DBS Financial Data Supplement</dc:title>
  <dc:subject/>
  <dc:creator>Joyce Kor</dc:creator>
  <cp:keywords/>
  <dc:description/>
  <cp:lastModifiedBy>yufangneo</cp:lastModifiedBy>
  <cp:lastPrinted>2017-07-31T11:55:57Z</cp:lastPrinted>
  <dcterms:created xsi:type="dcterms:W3CDTF">2009-09-01T03:31:48Z</dcterms:created>
  <dcterms:modified xsi:type="dcterms:W3CDTF">2017-08-04T02:23:55Z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