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5" yWindow="90" windowWidth="12480" windowHeight="11760" tabRatio="884" activeTab="0"/>
  </bookViews>
  <sheets>
    <sheet name="Index" sheetId="1" r:id="rId1"/>
    <sheet name="1.Highlights" sheetId="2" r:id="rId2"/>
    <sheet name="2.PerShare" sheetId="3" r:id="rId3"/>
    <sheet name="3.NetInterest" sheetId="4" r:id="rId4"/>
    <sheet name="4.NonInterest" sheetId="5" r:id="rId5"/>
    <sheet name="5.Expenses" sheetId="6" r:id="rId6"/>
    <sheet name="6.Allowances" sheetId="7" r:id="rId7"/>
    <sheet name="7.Loans" sheetId="8" r:id="rId8"/>
    <sheet name="8.AFS" sheetId="9" r:id="rId9"/>
    <sheet name="9.Deposits" sheetId="10" r:id="rId10"/>
    <sheet name="10. Debts issued" sheetId="11" r:id="rId11"/>
    <sheet name="11.NPL,Coverage ratios" sheetId="12" r:id="rId12"/>
    <sheet name="12.NPA" sheetId="13" r:id="rId13"/>
    <sheet name="13.CumulativeAllowances" sheetId="14" r:id="rId14"/>
    <sheet name="14.Capital" sheetId="15" r:id="rId15"/>
    <sheet name="15.Mix" sheetId="16" r:id="rId16"/>
    <sheet name="16.Consumer" sheetId="17" r:id="rId17"/>
    <sheet name="17.Institutional" sheetId="18" r:id="rId18"/>
    <sheet name="18.Treasury" sheetId="19" r:id="rId19"/>
    <sheet name="19.Others" sheetId="20" r:id="rId20"/>
    <sheet name="20.S'pore" sheetId="21" r:id="rId21"/>
    <sheet name="21.HK" sheetId="22" r:id="rId22"/>
    <sheet name="22.GreaterChina" sheetId="23" r:id="rId23"/>
    <sheet name="23.SSEA" sheetId="24" r:id="rId24"/>
    <sheet name="24.ROW" sheetId="25" r:id="rId25"/>
    <sheet name="P&amp;L" sheetId="26" state="hidden" r:id="rId26"/>
    <sheet name="25.P&amp;L" sheetId="27" r:id="rId27"/>
    <sheet name="26.BalSheet" sheetId="28" r:id="rId28"/>
    <sheet name="27.CashFlow" sheetId="29" r:id="rId29"/>
    <sheet name="28.Legend" sheetId="30" r:id="rId30"/>
  </sheets>
  <definedNames>
    <definedName name="_xlnm.Print_Area" localSheetId="1">'1.Highlights'!$A$1:$O$39</definedName>
    <definedName name="_xlnm.Print_Area" localSheetId="10">'10. Debts issued'!$A$1:$K$15</definedName>
    <definedName name="_xlnm.Print_Area" localSheetId="11">'11.NPL,Coverage ratios'!$A$1:$K$19</definedName>
    <definedName name="_xlnm.Print_Area" localSheetId="12">'12.NPA'!$A$1:$O$57</definedName>
    <definedName name="_xlnm.Print_Area" localSheetId="13">'13.CumulativeAllowances'!$A$1:$K$35</definedName>
    <definedName name="_xlnm.Print_Area" localSheetId="14">'14.Capital'!$A$1:$K$31</definedName>
    <definedName name="_xlnm.Print_Area" localSheetId="15">'15.Mix'!$A$1:$K$41</definedName>
    <definedName name="_xlnm.Print_Area" localSheetId="16">'16.Consumer'!$A$1:$N$16</definedName>
    <definedName name="_xlnm.Print_Area" localSheetId="17">'17.Institutional'!$A$1:$N$16</definedName>
    <definedName name="_xlnm.Print_Area" localSheetId="18">'18.Treasury'!$A$1:$N$16</definedName>
    <definedName name="_xlnm.Print_Area" localSheetId="19">'19.Others'!$A$1:$N$16</definedName>
    <definedName name="_xlnm.Print_Area" localSheetId="2">'2.PerShare'!$A$1:$O$26</definedName>
    <definedName name="_xlnm.Print_Area" localSheetId="20">'20.S''pore'!$A$1:$N$17</definedName>
    <definedName name="_xlnm.Print_Area" localSheetId="21">'21.HK'!$A$1:$N$17</definedName>
    <definedName name="_xlnm.Print_Area" localSheetId="22">'22.GreaterChina'!$A$1:$N$17</definedName>
    <definedName name="_xlnm.Print_Area" localSheetId="23">'23.SSEA'!$A$1:$N$17</definedName>
    <definedName name="_xlnm.Print_Area" localSheetId="24">'24.ROW'!$A$1:$N$17</definedName>
    <definedName name="_xlnm.Print_Area" localSheetId="26">'25.P&amp;L'!$A$32:$L$56</definedName>
    <definedName name="_xlnm.Print_Area" localSheetId="27">'26.BalSheet'!$A$1:$N$45</definedName>
    <definedName name="_xlnm.Print_Area" localSheetId="28">'27.CashFlow'!$A$1:$E$60</definedName>
    <definedName name="_xlnm.Print_Area" localSheetId="3">'3.NetInterest'!$A$1:$O$34</definedName>
    <definedName name="_xlnm.Print_Area" localSheetId="4">'4.NonInterest'!$A$1:$O$24</definedName>
    <definedName name="_xlnm.Print_Area" localSheetId="5">'5.Expenses'!$A$1:$N$17</definedName>
    <definedName name="_xlnm.Print_Area" localSheetId="6">'6.Allowances'!$A$1:$N$25</definedName>
    <definedName name="_xlnm.Print_Area" localSheetId="7">'7.Loans'!$A$1:$K$36</definedName>
    <definedName name="_xlnm.Print_Area" localSheetId="8">'8.AFS'!$A$1:$J$27</definedName>
    <definedName name="_xlnm.Print_Area" localSheetId="9">'9.Deposits'!$A$1:$K$30</definedName>
    <definedName name="_xlnm.Print_Area" localSheetId="0">'Index'!$A$1:$M$42</definedName>
    <definedName name="_xlnm.Print_Area" localSheetId="25">'P&amp;L'!$A$1:$N$66</definedName>
    <definedName name="_xlnm.Print_Titles" localSheetId="11">'11.NPL,Coverage ratios'!$A:$C</definedName>
    <definedName name="_xlnm.Print_Titles" localSheetId="12">'12.NPA'!$A:$C</definedName>
    <definedName name="_xlnm.Print_Titles" localSheetId="13">'13.CumulativeAllowances'!$A:$C</definedName>
    <definedName name="_xlnm.Print_Titles" localSheetId="7">'7.Loans'!$A:$C,'7.Loans'!$1:$4</definedName>
  </definedNames>
  <calcPr fullCalcOnLoad="1"/>
</workbook>
</file>

<file path=xl/sharedStrings.xml><?xml version="1.0" encoding="utf-8"?>
<sst xmlns="http://schemas.openxmlformats.org/spreadsheetml/2006/main" count="1122" uniqueCount="412">
  <si>
    <t>Expenses</t>
  </si>
  <si>
    <t>Page</t>
  </si>
  <si>
    <t>Net interest income</t>
  </si>
  <si>
    <t>Total income</t>
  </si>
  <si>
    <t>Profit before allowances</t>
  </si>
  <si>
    <t>Allowances for credit and other losses</t>
  </si>
  <si>
    <t>Profit before tax</t>
  </si>
  <si>
    <t>Total assets</t>
  </si>
  <si>
    <t>Total liabilities</t>
  </si>
  <si>
    <t>Shareholders’ funds</t>
  </si>
  <si>
    <t>Non-interest/total income</t>
  </si>
  <si>
    <t xml:space="preserve">Cost/income ratio </t>
  </si>
  <si>
    <t>NPL ratio</t>
  </si>
  <si>
    <t>Interest-bearing assets</t>
  </si>
  <si>
    <t>Customer loans</t>
  </si>
  <si>
    <t>Interbank assets</t>
  </si>
  <si>
    <t>Securities</t>
  </si>
  <si>
    <t>Interest-bearing liabilities</t>
  </si>
  <si>
    <t>Customer deposits</t>
  </si>
  <si>
    <t>Other borrowings</t>
  </si>
  <si>
    <t>Interest income</t>
  </si>
  <si>
    <t>Interest expense</t>
  </si>
  <si>
    <t>Non-interest income</t>
  </si>
  <si>
    <t>Other income</t>
  </si>
  <si>
    <t>Average rates (%)</t>
  </si>
  <si>
    <t>Average balances (S$m)</t>
  </si>
  <si>
    <t>Wealth management</t>
  </si>
  <si>
    <t>Others</t>
  </si>
  <si>
    <t>Net gain on fixed assets</t>
  </si>
  <si>
    <t>Staff expenses</t>
  </si>
  <si>
    <t>Other expenses</t>
  </si>
  <si>
    <t xml:space="preserve">Occupancy </t>
  </si>
  <si>
    <t xml:space="preserve">Computerisation </t>
  </si>
  <si>
    <t xml:space="preserve">Revenue-related </t>
  </si>
  <si>
    <t xml:space="preserve">Others </t>
  </si>
  <si>
    <t>Asset yield</t>
  </si>
  <si>
    <t>Funding cost</t>
  </si>
  <si>
    <t>Singapore</t>
  </si>
  <si>
    <t>Hong Kong</t>
  </si>
  <si>
    <t>General allowances</t>
  </si>
  <si>
    <t>Performance highlights</t>
  </si>
  <si>
    <t>Net book value</t>
  </si>
  <si>
    <t>Net profit</t>
  </si>
  <si>
    <t>Ordinary shareholders' funds (S$m)</t>
  </si>
  <si>
    <t>Dividend</t>
  </si>
  <si>
    <t>Consolidated results</t>
  </si>
  <si>
    <t>Business segments</t>
  </si>
  <si>
    <t>Geographic segments</t>
  </si>
  <si>
    <t>Upgrades</t>
  </si>
  <si>
    <t>Settlements</t>
  </si>
  <si>
    <t>Recoveries</t>
  </si>
  <si>
    <t>Income tax expense</t>
  </si>
  <si>
    <t>Capital expenditure</t>
  </si>
  <si>
    <t>Depreciation</t>
  </si>
  <si>
    <t>Gross customer loans</t>
  </si>
  <si>
    <t>Rest of Greater China</t>
  </si>
  <si>
    <t>Rest of World</t>
  </si>
  <si>
    <t xml:space="preserve">Rest of Greater China </t>
  </si>
  <si>
    <t>Rest of the World</t>
  </si>
  <si>
    <t>Back to Index</t>
  </si>
  <si>
    <t>By geography</t>
  </si>
  <si>
    <t>By business unit</t>
  </si>
  <si>
    <t>Manufacturing</t>
  </si>
  <si>
    <t>Building and construction</t>
  </si>
  <si>
    <t>Housing loans</t>
  </si>
  <si>
    <t>General commerce</t>
  </si>
  <si>
    <t>Transportation, storage &amp; communications</t>
  </si>
  <si>
    <t>Financial institutions, investment &amp; holding companies</t>
  </si>
  <si>
    <t>By industry</t>
  </si>
  <si>
    <t>Net fee income</t>
  </si>
  <si>
    <t>Ordinary share data</t>
  </si>
  <si>
    <t>Less:</t>
  </si>
  <si>
    <t>Specific allowances</t>
  </si>
  <si>
    <t>Singapore dollar</t>
  </si>
  <si>
    <t>Hong Kong dollar</t>
  </si>
  <si>
    <t>US dollar</t>
  </si>
  <si>
    <t>Unsecured</t>
  </si>
  <si>
    <t>Non-performing assets</t>
  </si>
  <si>
    <t>Other data</t>
  </si>
  <si>
    <t>Income statement items (S$m)</t>
  </si>
  <si>
    <t>Depreciation of fixed assets (included in above items) (S$m)</t>
  </si>
  <si>
    <t>Total allowances</t>
  </si>
  <si>
    <t>Loss allowance coverage ratios (%)</t>
  </si>
  <si>
    <t>Balance sheet &amp; other items (S$m)</t>
  </si>
  <si>
    <t>Fixed deposits</t>
  </si>
  <si>
    <t>Savings accounts</t>
  </si>
  <si>
    <t>Current accounts</t>
  </si>
  <si>
    <t>NPAs at start of period</t>
  </si>
  <si>
    <t>NPAs at end of period</t>
  </si>
  <si>
    <t>Capital adequacy</t>
  </si>
  <si>
    <t>Tier 1</t>
  </si>
  <si>
    <t>Share capital</t>
  </si>
  <si>
    <t>Disclosed reserves and others</t>
  </si>
  <si>
    <t>Institutional banking</t>
  </si>
  <si>
    <t>Total income (as % of Group)</t>
  </si>
  <si>
    <t>Net profit (as % of Group)</t>
  </si>
  <si>
    <t>AFS reserve at end of period</t>
  </si>
  <si>
    <t>Available-for-sale portfolio</t>
  </si>
  <si>
    <t>Singapore government securities</t>
  </si>
  <si>
    <t>Other government securities</t>
  </si>
  <si>
    <t>Equities</t>
  </si>
  <si>
    <t>Less write-backs for:</t>
  </si>
  <si>
    <t>Add charges for:</t>
  </si>
  <si>
    <t>Movement in AFS reserves (S$m)</t>
  </si>
  <si>
    <t>Net interest income, average balances and rates</t>
  </si>
  <si>
    <t>Available-for-sale assets</t>
  </si>
  <si>
    <t>Segment results</t>
  </si>
  <si>
    <t>By classification</t>
  </si>
  <si>
    <t>Substandard</t>
  </si>
  <si>
    <t>Doubtful</t>
  </si>
  <si>
    <t>Loss</t>
  </si>
  <si>
    <t>By collateral type</t>
  </si>
  <si>
    <t>Secured by properties</t>
  </si>
  <si>
    <t>Secured by shares and debentures</t>
  </si>
  <si>
    <t>Secured by fixed deposits</t>
  </si>
  <si>
    <t>Other secured</t>
  </si>
  <si>
    <t>Total NPAs</t>
  </si>
  <si>
    <t>NPLs</t>
  </si>
  <si>
    <t>Other NPAs</t>
  </si>
  <si>
    <t>By period overdue</t>
  </si>
  <si>
    <t>Not overdue</t>
  </si>
  <si>
    <t>&lt;90 days overdue</t>
  </si>
  <si>
    <t>91-180 days overdue</t>
  </si>
  <si>
    <t>&gt;180 days overdue</t>
  </si>
  <si>
    <t>Specific allowances for NPAs</t>
  </si>
  <si>
    <t>Specific allowances for NPLs</t>
  </si>
  <si>
    <r>
      <t>NPA</t>
    </r>
    <r>
      <rPr>
        <sz val="11"/>
        <rFont val="Arial"/>
        <family val="2"/>
      </rPr>
      <t xml:space="preserve"> - Non-performing asset</t>
    </r>
  </si>
  <si>
    <r>
      <t>NPL</t>
    </r>
    <r>
      <rPr>
        <sz val="11"/>
        <rFont val="Arial"/>
        <family val="2"/>
      </rPr>
      <t xml:space="preserve"> - Non-performing loan</t>
    </r>
  </si>
  <si>
    <r>
      <t>SP</t>
    </r>
    <r>
      <rPr>
        <sz val="11"/>
        <rFont val="Arial"/>
        <family val="2"/>
      </rPr>
      <t xml:space="preserve"> - Specific allowance</t>
    </r>
  </si>
  <si>
    <r>
      <t>GP</t>
    </r>
    <r>
      <rPr>
        <sz val="11"/>
        <rFont val="Arial"/>
        <family val="2"/>
      </rPr>
      <t xml:space="preserve"> - General allowance</t>
    </r>
  </si>
  <si>
    <r>
      <t>CAR</t>
    </r>
    <r>
      <rPr>
        <sz val="11"/>
        <rFont val="Arial"/>
        <family val="2"/>
      </rPr>
      <t xml:space="preserve"> - Capital adequacy ratio</t>
    </r>
  </si>
  <si>
    <t>Legend of terms used</t>
  </si>
  <si>
    <t>NIM</t>
  </si>
  <si>
    <t>ROA</t>
  </si>
  <si>
    <t>ROE</t>
  </si>
  <si>
    <t>LDR</t>
  </si>
  <si>
    <r>
      <t>NIM</t>
    </r>
    <r>
      <rPr>
        <sz val="11"/>
        <rFont val="Arial"/>
        <family val="2"/>
      </rPr>
      <t xml:space="preserve"> - Net interest margin</t>
    </r>
  </si>
  <si>
    <r>
      <t>ROA</t>
    </r>
    <r>
      <rPr>
        <sz val="11"/>
        <rFont val="Arial"/>
        <family val="2"/>
      </rPr>
      <t xml:space="preserve"> - Return on assets</t>
    </r>
  </si>
  <si>
    <r>
      <t>ROE</t>
    </r>
    <r>
      <rPr>
        <sz val="11"/>
        <rFont val="Arial"/>
        <family val="2"/>
      </rPr>
      <t xml:space="preserve"> - Return on shareholders' funds</t>
    </r>
  </si>
  <si>
    <r>
      <t>LDR</t>
    </r>
    <r>
      <rPr>
        <sz val="11"/>
        <rFont val="Arial"/>
        <family val="2"/>
      </rPr>
      <t xml:space="preserve"> - Loan-to-deposit ratio</t>
    </r>
  </si>
  <si>
    <t>Tier 1 CAR</t>
  </si>
  <si>
    <t>Total CAR</t>
  </si>
  <si>
    <t>SP for loans/average loans (bp)</t>
  </si>
  <si>
    <r>
      <t>VaR</t>
    </r>
    <r>
      <rPr>
        <sz val="11"/>
        <rFont val="Arial"/>
        <family val="2"/>
      </rPr>
      <t xml:space="preserve"> - Value at risk</t>
    </r>
  </si>
  <si>
    <t>GP</t>
  </si>
  <si>
    <t>SP for loans</t>
  </si>
  <si>
    <t>New NPLs</t>
  </si>
  <si>
    <t>Existing NPLs</t>
  </si>
  <si>
    <t>Movement in SP for loans (S$m)</t>
  </si>
  <si>
    <r>
      <t>EOP</t>
    </r>
    <r>
      <rPr>
        <sz val="11"/>
        <rFont val="Arial"/>
        <family val="2"/>
      </rPr>
      <t xml:space="preserve"> - End of period</t>
    </r>
  </si>
  <si>
    <t>Cumulative SP</t>
  </si>
  <si>
    <t>Cumulative GP</t>
  </si>
  <si>
    <r>
      <t>AFS</t>
    </r>
    <r>
      <rPr>
        <sz val="11"/>
        <rFont val="Arial"/>
        <family val="2"/>
      </rPr>
      <t xml:space="preserve"> - Available-for-sale</t>
    </r>
  </si>
  <si>
    <t>AFS investments</t>
  </si>
  <si>
    <t>Breakdown of NPAs (S$m)</t>
  </si>
  <si>
    <t>Breakdown of NPLs (S$m)</t>
  </si>
  <si>
    <t>Group</t>
  </si>
  <si>
    <t>NPL and allowance coverage ratios</t>
  </si>
  <si>
    <t>Total allowances for NPAs / NPAs</t>
  </si>
  <si>
    <t>Cumulative loss allowances</t>
  </si>
  <si>
    <t>Total allowances for NPAs</t>
  </si>
  <si>
    <t>Breakdown of specific allowances (S$m)</t>
  </si>
  <si>
    <t>Specific allowances for other NPAs</t>
  </si>
  <si>
    <t>Movement in NPAs (S$m)</t>
  </si>
  <si>
    <t>EOP value (S$m)</t>
  </si>
  <si>
    <t>Gross loans</t>
  </si>
  <si>
    <t>Net loans</t>
  </si>
  <si>
    <t>Breakdown of gross customer loans (S$m)</t>
  </si>
  <si>
    <t>Breakdown of customer deposits (S$m)</t>
  </si>
  <si>
    <t>NPL ratios (NPLs as % of loans)</t>
  </si>
  <si>
    <t>Breakdown of total allowances (S$m)</t>
  </si>
  <si>
    <t>Capital and RWA (S$m)</t>
  </si>
  <si>
    <r>
      <t>RWA</t>
    </r>
    <r>
      <rPr>
        <sz val="11"/>
        <rFont val="Arial"/>
        <family val="2"/>
      </rPr>
      <t xml:space="preserve"> - Risk-weighted assets</t>
    </r>
  </si>
  <si>
    <t>Business and geographical mix</t>
  </si>
  <si>
    <t>Non-performing loan and coverage ratios</t>
  </si>
  <si>
    <t>Number of shares ('m)</t>
  </si>
  <si>
    <t>Total allowances for NPAs / unsecured NPAs</t>
  </si>
  <si>
    <t>In $ millions</t>
  </si>
  <si>
    <t>+/(-)</t>
  </si>
  <si>
    <t>%</t>
  </si>
  <si>
    <t>Income</t>
  </si>
  <si>
    <t>Net fee and commission income</t>
  </si>
  <si>
    <t>Employee benefits</t>
  </si>
  <si>
    <t>Depreciation of properties and other fixed assets</t>
  </si>
  <si>
    <t xml:space="preserve">Other expenses  </t>
  </si>
  <si>
    <t xml:space="preserve">Total expenses </t>
  </si>
  <si>
    <t>Attributable to:</t>
  </si>
  <si>
    <t xml:space="preserve">   Shareholders</t>
  </si>
  <si>
    <t>Other comprehensive income:</t>
  </si>
  <si>
    <t>Foreign currency translation differences for foreign operations</t>
  </si>
  <si>
    <t xml:space="preserve">    Net valuation taken to equity</t>
  </si>
  <si>
    <t>Tax on items taken directly to or transferred from equity</t>
  </si>
  <si>
    <t>Other comprehensive income, net of tax</t>
  </si>
  <si>
    <t xml:space="preserve">Total comprehensive income </t>
  </si>
  <si>
    <t>Cash and balances with central banks</t>
  </si>
  <si>
    <t>Due from banks</t>
  </si>
  <si>
    <t xml:space="preserve">Loans and advances to customers </t>
  </si>
  <si>
    <t>Properties and other fixed assets</t>
  </si>
  <si>
    <t>Other assets</t>
  </si>
  <si>
    <t>Other liabilities</t>
  </si>
  <si>
    <t>Other reserves</t>
  </si>
  <si>
    <t>Revenue reserves</t>
  </si>
  <si>
    <t xml:space="preserve">In $ millions  </t>
  </si>
  <si>
    <t>Cash flows from operating activities</t>
  </si>
  <si>
    <t>Adjustments for non-cash items:</t>
  </si>
  <si>
    <t>Increase/(Decrease) in:</t>
  </si>
  <si>
    <t>Due to banks</t>
  </si>
  <si>
    <t>Loans and advances to customers</t>
  </si>
  <si>
    <t>Tax paid</t>
  </si>
  <si>
    <t>Cash flows from investing activities</t>
  </si>
  <si>
    <t>Dividends from associates</t>
  </si>
  <si>
    <t>Purchase of properties and other fixed assets</t>
  </si>
  <si>
    <t>Proceeds from disposal of properties and other fixed assets</t>
  </si>
  <si>
    <t>Cash flows from financing activities</t>
  </si>
  <si>
    <t>Exchange translation adjustments (4)</t>
  </si>
  <si>
    <t>Net change in cash and cash equivalents (1)+(2)+(3)+(4)</t>
  </si>
  <si>
    <t xml:space="preserve">Cash and cash equivalents at 1 January </t>
  </si>
  <si>
    <t>Data used in earnings per share calculations</t>
  </si>
  <si>
    <t>Data used in net book value per share calculations</t>
  </si>
  <si>
    <t>Number of shares (excluding treasury shares) ('m)</t>
  </si>
  <si>
    <t>Net trading income</t>
  </si>
  <si>
    <t>AFS reserve at start of period</t>
  </si>
  <si>
    <t>Net valuation taken to equity</t>
  </si>
  <si>
    <t>Consolidated income statement</t>
  </si>
  <si>
    <t>Consolidated cash flow statement</t>
  </si>
  <si>
    <t>Institutional Banking</t>
  </si>
  <si>
    <t>Treasury</t>
  </si>
  <si>
    <t>Other non-interest income</t>
  </si>
  <si>
    <t xml:space="preserve">Net profit </t>
  </si>
  <si>
    <t>By currency</t>
  </si>
  <si>
    <t>Profit</t>
  </si>
  <si>
    <t xml:space="preserve">Profit before tax </t>
  </si>
  <si>
    <r>
      <t xml:space="preserve">   </t>
    </r>
    <r>
      <rPr>
        <sz val="11"/>
        <rFont val="Arial"/>
        <family val="2"/>
      </rPr>
      <t>Non-controlling interests</t>
    </r>
  </si>
  <si>
    <t xml:space="preserve">Non-controlling interests  </t>
  </si>
  <si>
    <t>Cash flow hedge reserve at start of period</t>
  </si>
  <si>
    <t>Cash flow hedge reserve at end of period</t>
  </si>
  <si>
    <t>Cash flow hedges</t>
  </si>
  <si>
    <t>Fee and commission income</t>
  </si>
  <si>
    <t>Less: fee and commission expense</t>
  </si>
  <si>
    <t xml:space="preserve">By business unit </t>
  </si>
  <si>
    <t xml:space="preserve">By geography </t>
  </si>
  <si>
    <t>Net gain on disposal (net of write-off) of properties and other fixed assets</t>
  </si>
  <si>
    <t xml:space="preserve">    Transferred to income statement </t>
  </si>
  <si>
    <t xml:space="preserve">Transferred to income statement </t>
  </si>
  <si>
    <t>Available-for-sale financial assets</t>
  </si>
  <si>
    <t>Consumer Banking/ Wealth Management</t>
  </si>
  <si>
    <t>Restricted balances with central banks</t>
  </si>
  <si>
    <t xml:space="preserve">Increase in share capital </t>
  </si>
  <si>
    <t>Consumer Banking/Wealth Management</t>
  </si>
  <si>
    <t>Net book value per share ($)</t>
  </si>
  <si>
    <t>Share Capital</t>
  </si>
  <si>
    <t>Tier 1 capital</t>
  </si>
  <si>
    <t>Tier 2 capital instruments</t>
  </si>
  <si>
    <t>Total regulatory adjustments to Tier 2 capital</t>
  </si>
  <si>
    <t xml:space="preserve">Total capital </t>
  </si>
  <si>
    <t>Risk-weighted assets</t>
  </si>
  <si>
    <t>Capital Adequacy Ratio (“CAR”) (%)</t>
  </si>
  <si>
    <t>Total</t>
  </si>
  <si>
    <t>Note:</t>
  </si>
  <si>
    <t>Professionals &amp; private individuals 
(excluding housing loans)</t>
  </si>
  <si>
    <t>Purchase of treasury shares</t>
  </si>
  <si>
    <t>Professionals &amp; private individuals (excluding housing loans)</t>
  </si>
  <si>
    <t>BABk to Index</t>
  </si>
  <si>
    <t>Government securities and treasury bills</t>
  </si>
  <si>
    <t>Derivatives</t>
  </si>
  <si>
    <t xml:space="preserve">Subsidiaries </t>
  </si>
  <si>
    <t xml:space="preserve">Other debt securities </t>
  </si>
  <si>
    <t>Subordinated term debts</t>
  </si>
  <si>
    <t>Other equity instruments</t>
  </si>
  <si>
    <t>Net income from investment securities</t>
  </si>
  <si>
    <t>Bank and corporate securities</t>
  </si>
  <si>
    <t>Deposits and balances from customers</t>
  </si>
  <si>
    <t xml:space="preserve">Other liabilities </t>
  </si>
  <si>
    <t>Customer non-trade loans</t>
  </si>
  <si>
    <t>Trade assets</t>
  </si>
  <si>
    <t>Other debt securities and borrowings</t>
  </si>
  <si>
    <t>DBS Group Holdings Ltd</t>
  </si>
  <si>
    <t xml:space="preserve">Consolidated Statement of Comprehensive Income </t>
  </si>
  <si>
    <t>Common Equity Tier 1 CAR</t>
  </si>
  <si>
    <t>Consolidated balance sheets</t>
  </si>
  <si>
    <t>Additional Tier 1 Capital Instruments</t>
  </si>
  <si>
    <t>Total regulatory adjustments to Additional Tier 1 capital</t>
  </si>
  <si>
    <t>Provisions eligible as Tier 2 capital</t>
  </si>
  <si>
    <t>Regulatory adjustments due to insufficient Additonal Tier 1 capital</t>
  </si>
  <si>
    <t>Debts issued</t>
  </si>
  <si>
    <t>Debts issued (S$m)</t>
  </si>
  <si>
    <t>Total Debts issued</t>
  </si>
  <si>
    <t>Commercial papers</t>
  </si>
  <si>
    <t>Due within 1 year</t>
  </si>
  <si>
    <t>Due after 1 year</t>
  </si>
  <si>
    <t>Senior medium term notes</t>
  </si>
  <si>
    <t>Negotiable certificates of deposit</t>
  </si>
  <si>
    <t>Other debt securities</t>
  </si>
  <si>
    <t>Common Equity Tier 1</t>
  </si>
  <si>
    <t>Share of profits of associates and joint venture</t>
  </si>
  <si>
    <t>Goodwill and intangibles</t>
  </si>
  <si>
    <t>Total assets (before goodwill and intangibles)</t>
  </si>
  <si>
    <t>Brokerage</t>
  </si>
  <si>
    <t>Bank and corporate debt securities</t>
  </si>
  <si>
    <t>Cards</t>
  </si>
  <si>
    <t>Chinese Yuan</t>
  </si>
  <si>
    <t>Institutional Banking and Others</t>
  </si>
  <si>
    <t>4th Qtr 2014</t>
  </si>
  <si>
    <t xml:space="preserve">Consolidated balance sheets </t>
  </si>
  <si>
    <t>Total assets before goodwill and intangibles (as % of Group)</t>
  </si>
  <si>
    <t>1st Qtr 2015</t>
  </si>
  <si>
    <t>Cost of share-based payments</t>
  </si>
  <si>
    <t>Net cash used in financing activities (3)</t>
  </si>
  <si>
    <t>Share of other comprehensive income of associates and joint venture</t>
  </si>
  <si>
    <t>Loan-related</t>
  </si>
  <si>
    <t>1/</t>
  </si>
  <si>
    <t>New NPAs</t>
  </si>
  <si>
    <t>Upgrades, recoveries and translations</t>
  </si>
  <si>
    <t>Write-offs</t>
  </si>
  <si>
    <t>3rd Qtr 2014</t>
  </si>
  <si>
    <t>2nd Qtr 2015</t>
  </si>
  <si>
    <t>Leverage ratio</t>
  </si>
  <si>
    <t>South and Southeast Asia</t>
  </si>
  <si>
    <t>Business and Geographical mix</t>
  </si>
  <si>
    <t>3rd Qtr 2015</t>
  </si>
  <si>
    <t>Covered bonds</t>
  </si>
  <si>
    <t>nm</t>
  </si>
  <si>
    <t>4Q15</t>
  </si>
  <si>
    <t>FY15</t>
  </si>
  <si>
    <t>4th Qtr 2015</t>
  </si>
  <si>
    <t>Year 2014</t>
  </si>
  <si>
    <t>Year 2015</t>
  </si>
  <si>
    <r>
      <t>Basel III fully phased-in Common Equity Tier 1</t>
    </r>
    <r>
      <rPr>
        <b/>
        <vertAlign val="superscript"/>
        <sz val="11"/>
        <rFont val="Arial"/>
        <family val="2"/>
      </rPr>
      <t>1/</t>
    </r>
  </si>
  <si>
    <t>Share of other comprehensive income of associates</t>
  </si>
  <si>
    <t>Associates</t>
  </si>
  <si>
    <t>Share of associates' reserve</t>
  </si>
  <si>
    <t>Net exchange translation adjustments during the year</t>
  </si>
  <si>
    <t>Total regulatory adjustments to Common Equity Tier 1 capital</t>
  </si>
  <si>
    <t>Common Equity Tier 1 capital</t>
  </si>
  <si>
    <t>Of which: Restructured NPAs</t>
  </si>
  <si>
    <t>1Q16</t>
  </si>
  <si>
    <t>FY16</t>
  </si>
  <si>
    <t>FY16
vs 
FY15</t>
  </si>
  <si>
    <t>1st Qtr 2016</t>
  </si>
  <si>
    <t>Net cash used in investing activities (2)</t>
  </si>
  <si>
    <r>
      <t xml:space="preserve">Other income </t>
    </r>
    <r>
      <rPr>
        <vertAlign val="superscript"/>
        <sz val="11"/>
        <rFont val="Arial"/>
        <family val="2"/>
      </rPr>
      <t>1/</t>
    </r>
  </si>
  <si>
    <t xml:space="preserve">Investment banking </t>
  </si>
  <si>
    <t>Trade and transaction services</t>
  </si>
  <si>
    <t>Shareholders</t>
  </si>
  <si>
    <t>Non-controlling interests</t>
  </si>
  <si>
    <t>The Group</t>
  </si>
  <si>
    <t>Assets</t>
  </si>
  <si>
    <t>Net assets</t>
  </si>
  <si>
    <t>Liabilities</t>
  </si>
  <si>
    <t>Equity</t>
  </si>
  <si>
    <t>Shareholders' funds</t>
  </si>
  <si>
    <t>Total equity</t>
  </si>
  <si>
    <t>Other information</t>
  </si>
  <si>
    <t>Selected income statement items ($m)</t>
  </si>
  <si>
    <t>Selected balance sheet items ($m)</t>
  </si>
  <si>
    <t>Key financial ratios (%) (excluding one-time items)</t>
  </si>
  <si>
    <t>Average all-currency liquidity coverage ratio</t>
  </si>
  <si>
    <t>2Q16</t>
  </si>
  <si>
    <t>2nd Qtr 2016</t>
  </si>
  <si>
    <t>Acquisition of non-controlling interests</t>
  </si>
  <si>
    <t>Dividends paid to non-controlling interests</t>
  </si>
  <si>
    <t>SP for other credit exposures</t>
  </si>
  <si>
    <t>SP for loans and other credit exposures</t>
  </si>
  <si>
    <t>SP for securities, properties and others</t>
  </si>
  <si>
    <t>Change in non-controlling interests</t>
  </si>
  <si>
    <t>Debt securities, contingent liabilities &amp; others</t>
  </si>
  <si>
    <t>Interest paid on subordinated term debts</t>
  </si>
  <si>
    <t xml:space="preserve">                 The Company</t>
  </si>
  <si>
    <t xml:space="preserve">One-time item </t>
  </si>
  <si>
    <t>Net profit including one-time item</t>
  </si>
  <si>
    <t>Earnings excluding one-time item (annualised)</t>
  </si>
  <si>
    <t>Earnings including one-time item (annualised)</t>
  </si>
  <si>
    <t>Excluding one-time item</t>
  </si>
  <si>
    <t>Including one-time item</t>
  </si>
  <si>
    <t>Net profit (S$m)</t>
  </si>
  <si>
    <t>Exclude one-time item</t>
  </si>
  <si>
    <t>Others (including rental income and share of profits or losses of associates)</t>
  </si>
  <si>
    <t>Share of profits or losses of associates</t>
  </si>
  <si>
    <t>3Q16</t>
  </si>
  <si>
    <t>3rd Qtr 2016</t>
  </si>
  <si>
    <t>Issue of perpetual capital securities</t>
  </si>
  <si>
    <t>Staff headcount at period-end excluding insourcing staff</t>
  </si>
  <si>
    <t>Net cash generated from / (used in) operating activities (1)</t>
  </si>
  <si>
    <t>Constant-currency change</t>
  </si>
  <si>
    <t>Staff headcount at period end</t>
  </si>
  <si>
    <t>(Increase)/Decrease in:</t>
  </si>
  <si>
    <t>Issue of subordinated term debts</t>
  </si>
  <si>
    <t>4Q16</t>
  </si>
  <si>
    <t>4Q16
vs 
3Q16</t>
  </si>
  <si>
    <t>4Q16
vs 
4Q15</t>
  </si>
  <si>
    <t>Dec16
vs 
Sep16</t>
  </si>
  <si>
    <t>Dec16
vs 
Dec15</t>
  </si>
  <si>
    <t>12 Mths 2016</t>
  </si>
  <si>
    <t>4th Qtr 2016</t>
  </si>
  <si>
    <t>12 Mths 2015</t>
  </si>
  <si>
    <t>Year</t>
  </si>
  <si>
    <t>Cash and cash equivalents at 31 December</t>
  </si>
  <si>
    <t>Proceeds from disposal of interest in associates</t>
  </si>
  <si>
    <t>Acquisition of interest in associate</t>
  </si>
  <si>
    <t>Financial Data Supplement for the Fourth Quarter ended 31 December 2016</t>
  </si>
  <si>
    <r>
      <t>Per basic and diluted share (S$)</t>
    </r>
    <r>
      <rPr>
        <b/>
        <u val="single"/>
        <vertAlign val="superscript"/>
        <sz val="11"/>
        <rFont val="Arial"/>
        <family val="2"/>
      </rPr>
      <t xml:space="preserve"> </t>
    </r>
  </si>
  <si>
    <t>Basic and diluted (average)</t>
  </si>
  <si>
    <t>Basic and diluted</t>
  </si>
  <si>
    <t>Basic and diluted (EOP)</t>
  </si>
  <si>
    <t>1/ Calculated by dividing Common Equity Tier 1 capital after all regulatory adjustments (e.g. for goodwill and capital investments exceeding certain thresholds) applicable from 1 January 2018 by RWA as at each reporting date.</t>
  </si>
  <si>
    <t>Profit before changes in operating assets and liabilities</t>
  </si>
  <si>
    <r>
      <t>Dividends paid to shareholders of the Company, net of scrip dividends</t>
    </r>
    <r>
      <rPr>
        <vertAlign val="superscript"/>
        <sz val="11"/>
        <color indexed="8"/>
        <rFont val="Arial"/>
        <family val="2"/>
      </rPr>
      <t>1</t>
    </r>
  </si>
  <si>
    <t>1  Includes distributions paid on capital securities classified as equity</t>
  </si>
  <si>
    <t>Redemption/ purchase of subordinated term debts</t>
  </si>
  <si>
    <t>Interest expense on subordinated term debts</t>
  </si>
  <si>
    <t>&gt;100</t>
  </si>
  <si>
    <t>(&gt;100)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</si>
</sst>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[$-409]d\-mmm;@"/>
    <numFmt numFmtId="168" formatCode="0.0_);\(0.0\)"/>
    <numFmt numFmtId="169" formatCode="#,##0.0000000000000000000000_);\(#,##0.0000000000000000000000\)"/>
    <numFmt numFmtId="170" formatCode="[$-409]mmm\-yy;@"/>
    <numFmt numFmtId="171" formatCode="#,##0.000_);\(#,##0.000\)"/>
  </numFmts>
  <fonts count="1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6"/>
      <color indexed="9"/>
      <name val="Arial"/>
      <family val="2"/>
    </font>
    <font>
      <u val="single"/>
      <sz val="10"/>
      <color indexed="9"/>
      <name val="Arial"/>
      <family val="2"/>
    </font>
    <font>
      <b/>
      <i/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11"/>
      <color indexed="9"/>
      <name val="Arial"/>
      <family val="2"/>
    </font>
    <font>
      <sz val="10"/>
      <color indexed="12"/>
      <name val="Arial"/>
      <family val="2"/>
    </font>
    <font>
      <sz val="11"/>
      <color indexed="48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i/>
      <sz val="11"/>
      <color indexed="12"/>
      <name val="Arial"/>
      <family val="2"/>
    </font>
    <font>
      <b/>
      <sz val="16"/>
      <name val="Arial"/>
      <family val="2"/>
    </font>
    <font>
      <b/>
      <u val="single"/>
      <vertAlign val="superscript"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vertAlign val="superscript"/>
      <sz val="11"/>
      <name val="Arial"/>
      <family val="2"/>
    </font>
    <font>
      <b/>
      <sz val="10"/>
      <color indexed="17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30"/>
      <name val="Arial"/>
      <family val="2"/>
    </font>
    <font>
      <b/>
      <sz val="11"/>
      <color indexed="10"/>
      <name val="Arial"/>
      <family val="2"/>
    </font>
    <font>
      <sz val="11"/>
      <color indexed="47"/>
      <name val="Arial"/>
      <family val="2"/>
    </font>
    <font>
      <b/>
      <sz val="11"/>
      <color indexed="4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47"/>
      <name val="Arial"/>
      <family val="2"/>
    </font>
    <font>
      <sz val="11"/>
      <color indexed="10"/>
      <name val="Arial"/>
      <family val="2"/>
    </font>
    <font>
      <sz val="10"/>
      <color indexed="48"/>
      <name val="Arial"/>
      <family val="2"/>
    </font>
    <font>
      <sz val="11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1"/>
      <color indexed="60"/>
      <name val="Arial"/>
      <family val="2"/>
    </font>
    <font>
      <b/>
      <sz val="11"/>
      <color indexed="30"/>
      <name val="Arial"/>
      <family val="2"/>
    </font>
    <font>
      <sz val="9"/>
      <color indexed="8"/>
      <name val="Arial"/>
      <family val="2"/>
    </font>
    <font>
      <b/>
      <i/>
      <sz val="11"/>
      <color indexed="30"/>
      <name val="Arial"/>
      <family val="2"/>
    </font>
    <font>
      <sz val="11"/>
      <color indexed="18"/>
      <name val="Arial"/>
      <family val="2"/>
    </font>
    <font>
      <b/>
      <i/>
      <sz val="11"/>
      <color indexed="8"/>
      <name val="Arial"/>
      <family val="2"/>
    </font>
    <font>
      <b/>
      <sz val="16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0070C0"/>
      <name val="Arial"/>
      <family val="2"/>
    </font>
    <font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BC497"/>
      <name val="Arial"/>
      <family val="2"/>
    </font>
    <font>
      <sz val="11"/>
      <color rgb="FF3333FF"/>
      <name val="Arial"/>
      <family val="2"/>
    </font>
    <font>
      <b/>
      <sz val="11"/>
      <color rgb="FF3333FF"/>
      <name val="Arial"/>
      <family val="2"/>
    </font>
    <font>
      <sz val="12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132EF9"/>
      <name val="Arial"/>
      <family val="2"/>
    </font>
    <font>
      <sz val="11"/>
      <color rgb="FF132EF9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1"/>
      <color theme="9" tint="0.5999900102615356"/>
      <name val="Arial"/>
      <family val="2"/>
    </font>
    <font>
      <b/>
      <sz val="16"/>
      <color theme="0"/>
      <name val="Arial"/>
      <family val="2"/>
    </font>
    <font>
      <b/>
      <sz val="11"/>
      <color rgb="FFFCD1AE"/>
      <name val="Arial"/>
      <family val="2"/>
    </font>
    <font>
      <sz val="11"/>
      <color rgb="FFFF0000"/>
      <name val="Arial"/>
      <family val="2"/>
    </font>
    <font>
      <sz val="10"/>
      <color rgb="FF132EF9"/>
      <name val="Arial"/>
      <family val="2"/>
    </font>
    <font>
      <sz val="10"/>
      <color rgb="FF3333FF"/>
      <name val="Arial"/>
      <family val="2"/>
    </font>
    <font>
      <sz val="11"/>
      <color rgb="FF0000CC"/>
      <name val="Arial"/>
      <family val="2"/>
    </font>
    <font>
      <sz val="11"/>
      <color theme="9" tint="0.5999600291252136"/>
      <name val="Arial"/>
      <family val="2"/>
    </font>
    <font>
      <sz val="11"/>
      <color rgb="FFFCD1AE"/>
      <name val="Arial"/>
      <family val="2"/>
    </font>
    <font>
      <sz val="11"/>
      <color theme="9" tint="0.5999900102615356"/>
      <name val="Arial"/>
      <family val="2"/>
    </font>
    <font>
      <sz val="11"/>
      <color rgb="FFC00000"/>
      <name val="Arial"/>
      <family val="2"/>
    </font>
    <font>
      <b/>
      <sz val="10"/>
      <color rgb="FF132EF9"/>
      <name val="Arial"/>
      <family val="2"/>
    </font>
    <font>
      <b/>
      <sz val="10"/>
      <color rgb="FF3333FF"/>
      <name val="Arial"/>
      <family val="2"/>
    </font>
    <font>
      <b/>
      <sz val="11"/>
      <color rgb="FF0000CC"/>
      <name val="Arial"/>
      <family val="2"/>
    </font>
    <font>
      <sz val="11"/>
      <color theme="9" tint="0.3999499976634979"/>
      <name val="Arial"/>
      <family val="2"/>
    </font>
    <font>
      <b/>
      <sz val="10"/>
      <color rgb="FF0000CC"/>
      <name val="Arial"/>
      <family val="2"/>
    </font>
    <font>
      <b/>
      <sz val="11"/>
      <color rgb="FFC00000"/>
      <name val="Arial"/>
      <family val="2"/>
    </font>
    <font>
      <b/>
      <sz val="11"/>
      <color rgb="FF0070C0"/>
      <name val="Arial"/>
      <family val="2"/>
    </font>
    <font>
      <sz val="9"/>
      <color theme="1"/>
      <name val="Arial"/>
      <family val="2"/>
    </font>
    <font>
      <sz val="11"/>
      <color rgb="FF00B050"/>
      <name val="Arial"/>
      <family val="2"/>
    </font>
    <font>
      <b/>
      <i/>
      <sz val="11"/>
      <color rgb="FF0070C0"/>
      <name val="Arial"/>
      <family val="2"/>
    </font>
    <font>
      <sz val="11"/>
      <color rgb="FF000099"/>
      <name val="Arial"/>
      <family val="2"/>
    </font>
    <font>
      <b/>
      <i/>
      <sz val="11"/>
      <color theme="1"/>
      <name val="Arial"/>
      <family val="2"/>
    </font>
    <font>
      <b/>
      <sz val="16"/>
      <color rgb="FF132EF9"/>
      <name val="Arial"/>
      <family val="2"/>
    </font>
    <font>
      <sz val="11"/>
      <color rgb="FFFF3300"/>
      <name val="Arial"/>
      <family val="2"/>
    </font>
    <font>
      <b/>
      <sz val="11"/>
      <color rgb="FFFF3300"/>
      <name val="Arial"/>
      <family val="2"/>
    </font>
    <font>
      <sz val="10"/>
      <color rgb="FFFF3300"/>
      <name val="Arial"/>
      <family val="2"/>
    </font>
    <font>
      <u val="single"/>
      <sz val="10"/>
      <color rgb="FFFF3300"/>
      <name val="Arial"/>
      <family val="2"/>
    </font>
    <font>
      <u val="single"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thick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77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37" fontId="5" fillId="0" borderId="0" xfId="0" applyNumberFormat="1" applyFont="1" applyFill="1" applyBorder="1" applyAlignment="1">
      <alignment horizontal="right"/>
    </xf>
    <xf numFmtId="37" fontId="5" fillId="34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35" borderId="10" xfId="0" applyFont="1" applyFill="1" applyBorder="1" applyAlignment="1">
      <alignment horizontal="left"/>
    </xf>
    <xf numFmtId="37" fontId="9" fillId="35" borderId="10" xfId="0" applyNumberFormat="1" applyFont="1" applyFill="1" applyBorder="1" applyAlignment="1">
      <alignment horizontal="left"/>
    </xf>
    <xf numFmtId="37" fontId="9" fillId="35" borderId="10" xfId="0" applyNumberFormat="1" applyFont="1" applyFill="1" applyBorder="1" applyAlignment="1">
      <alignment horizontal="right"/>
    </xf>
    <xf numFmtId="37" fontId="8" fillId="35" borderId="11" xfId="0" applyNumberFormat="1" applyFont="1" applyFill="1" applyBorder="1" applyAlignment="1">
      <alignment horizontal="center"/>
    </xf>
    <xf numFmtId="37" fontId="8" fillId="35" borderId="11" xfId="0" applyNumberFormat="1" applyFont="1" applyFill="1" applyBorder="1" applyAlignment="1">
      <alignment horizontal="center" wrapText="1"/>
    </xf>
    <xf numFmtId="37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9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 horizontal="left"/>
    </xf>
    <xf numFmtId="39" fontId="5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 horizontal="left"/>
    </xf>
    <xf numFmtId="39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5" fillId="33" borderId="0" xfId="53" applyFont="1" applyFill="1" applyAlignment="1" applyProtection="1">
      <alignment/>
      <protection/>
    </xf>
    <xf numFmtId="37" fontId="10" fillId="0" borderId="0" xfId="53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33" borderId="0" xfId="0" applyFont="1" applyFill="1" applyAlignment="1">
      <alignment/>
    </xf>
    <xf numFmtId="164" fontId="4" fillId="0" borderId="0" xfId="0" applyNumberFormat="1" applyFont="1" applyFill="1" applyBorder="1" applyAlignment="1">
      <alignment wrapText="1"/>
    </xf>
    <xf numFmtId="39" fontId="10" fillId="0" borderId="0" xfId="53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vertical="top" wrapText="1"/>
    </xf>
    <xf numFmtId="37" fontId="4" fillId="0" borderId="0" xfId="0" applyNumberFormat="1" applyFont="1" applyFill="1" applyBorder="1" applyAlignment="1">
      <alignment vertical="top" wrapText="1"/>
    </xf>
    <xf numFmtId="37" fontId="14" fillId="0" borderId="0" xfId="0" applyNumberFormat="1" applyFont="1" applyFill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Fill="1" applyBorder="1" applyAlignment="1">
      <alignment vertical="top"/>
    </xf>
    <xf numFmtId="37" fontId="4" fillId="0" borderId="0" xfId="0" applyNumberFormat="1" applyFont="1" applyBorder="1" applyAlignment="1">
      <alignment vertical="top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37" fontId="4" fillId="0" borderId="0" xfId="0" applyNumberFormat="1" applyFont="1" applyBorder="1" applyAlignment="1">
      <alignment vertical="top"/>
    </xf>
    <xf numFmtId="37" fontId="4" fillId="0" borderId="0" xfId="0" applyNumberFormat="1" applyFont="1" applyAlignment="1">
      <alignment vertical="top"/>
    </xf>
    <xf numFmtId="37" fontId="4" fillId="0" borderId="0" xfId="0" applyNumberFormat="1" applyFont="1" applyAlignment="1">
      <alignment/>
    </xf>
    <xf numFmtId="166" fontId="5" fillId="0" borderId="0" xfId="42" applyNumberFormat="1" applyFont="1" applyFill="1" applyBorder="1" applyAlignment="1">
      <alignment horizontal="right" wrapText="1"/>
    </xf>
    <xf numFmtId="37" fontId="6" fillId="0" borderId="0" xfId="0" applyNumberFormat="1" applyFont="1" applyFill="1" applyBorder="1" applyAlignment="1">
      <alignment horizontal="left"/>
    </xf>
    <xf numFmtId="37" fontId="5" fillId="0" borderId="0" xfId="0" applyNumberFormat="1" applyFont="1" applyAlignment="1">
      <alignment vertical="top"/>
    </xf>
    <xf numFmtId="37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39" fontId="4" fillId="0" borderId="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left" wrapText="1"/>
    </xf>
    <xf numFmtId="37" fontId="4" fillId="34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 wrapText="1"/>
    </xf>
    <xf numFmtId="37" fontId="4" fillId="0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37" fontId="9" fillId="35" borderId="10" xfId="0" applyNumberFormat="1" applyFont="1" applyFill="1" applyBorder="1" applyAlignment="1">
      <alignment horizontal="right" wrapText="1"/>
    </xf>
    <xf numFmtId="37" fontId="5" fillId="34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wrapText="1"/>
    </xf>
    <xf numFmtId="39" fontId="4" fillId="0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37" fontId="5" fillId="0" borderId="0" xfId="42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Alignment="1">
      <alignment horizontal="right" wrapText="1"/>
    </xf>
    <xf numFmtId="0" fontId="0" fillId="34" borderId="0" xfId="0" applyFill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 wrapText="1"/>
    </xf>
    <xf numFmtId="37" fontId="17" fillId="34" borderId="0" xfId="0" applyNumberFormat="1" applyFont="1" applyFill="1" applyBorder="1" applyAlignment="1">
      <alignment horizontal="right" wrapText="1"/>
    </xf>
    <xf numFmtId="37" fontId="17" fillId="34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17" fillId="0" borderId="0" xfId="0" applyFont="1" applyAlignment="1">
      <alignment horizontal="right" wrapText="1"/>
    </xf>
    <xf numFmtId="166" fontId="4" fillId="34" borderId="0" xfId="42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166" fontId="18" fillId="0" borderId="0" xfId="42" applyNumberFormat="1" applyFont="1" applyFill="1" applyAlignment="1">
      <alignment horizontal="right" wrapText="1"/>
    </xf>
    <xf numFmtId="164" fontId="4" fillId="0" borderId="0" xfId="0" applyNumberFormat="1" applyFont="1" applyFill="1" applyBorder="1" applyAlignment="1">
      <alignment/>
    </xf>
    <xf numFmtId="37" fontId="20" fillId="0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37" fontId="9" fillId="36" borderId="10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 indent="3"/>
    </xf>
    <xf numFmtId="0" fontId="6" fillId="0" borderId="0" xfId="0" applyFont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 indent="1"/>
    </xf>
    <xf numFmtId="0" fontId="4" fillId="0" borderId="12" xfId="0" applyFont="1" applyBorder="1" applyAlignment="1">
      <alignment wrapText="1"/>
    </xf>
    <xf numFmtId="0" fontId="22" fillId="0" borderId="0" xfId="0" applyFont="1" applyAlignment="1">
      <alignment wrapText="1"/>
    </xf>
    <xf numFmtId="167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right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left" wrapText="1" indent="2"/>
    </xf>
    <xf numFmtId="0" fontId="22" fillId="0" borderId="12" xfId="0" applyFont="1" applyBorder="1" applyAlignment="1">
      <alignment horizontal="left" wrapText="1" indent="2"/>
    </xf>
    <xf numFmtId="0" fontId="22" fillId="0" borderId="12" xfId="0" applyFont="1" applyBorder="1" applyAlignment="1">
      <alignment horizontal="center" wrapText="1"/>
    </xf>
    <xf numFmtId="0" fontId="22" fillId="0" borderId="0" xfId="0" applyFont="1" applyAlignment="1">
      <alignment horizontal="right" vertical="top" wrapText="1" indent="1"/>
    </xf>
    <xf numFmtId="0" fontId="22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166" fontId="4" fillId="0" borderId="0" xfId="42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12" fillId="35" borderId="10" xfId="0" applyNumberFormat="1" applyFont="1" applyFill="1" applyBorder="1" applyAlignment="1">
      <alignment horizontal="left"/>
    </xf>
    <xf numFmtId="37" fontId="4" fillId="0" borderId="0" xfId="42" applyNumberFormat="1" applyFont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Alignment="1">
      <alignment horizontal="center" vertical="top" wrapText="1"/>
    </xf>
    <xf numFmtId="37" fontId="5" fillId="0" borderId="0" xfId="0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6" fontId="4" fillId="0" borderId="12" xfId="42" applyNumberFormat="1" applyFont="1" applyBorder="1" applyAlignment="1">
      <alignment horizontal="right" wrapText="1"/>
    </xf>
    <xf numFmtId="166" fontId="4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166" fontId="12" fillId="35" borderId="10" xfId="42" applyNumberFormat="1" applyFont="1" applyFill="1" applyBorder="1" applyAlignment="1">
      <alignment horizontal="left"/>
    </xf>
    <xf numFmtId="166" fontId="8" fillId="35" borderId="11" xfId="42" applyNumberFormat="1" applyFont="1" applyFill="1" applyBorder="1" applyAlignment="1">
      <alignment horizontal="center"/>
    </xf>
    <xf numFmtId="166" fontId="4" fillId="0" borderId="0" xfId="42" applyNumberFormat="1" applyFont="1" applyAlignment="1">
      <alignment/>
    </xf>
    <xf numFmtId="166" fontId="6" fillId="0" borderId="13" xfId="42" applyNumberFormat="1" applyFont="1" applyBorder="1" applyAlignment="1">
      <alignment horizontal="right" vertical="top" wrapText="1"/>
    </xf>
    <xf numFmtId="166" fontId="6" fillId="0" borderId="12" xfId="42" applyNumberFormat="1" applyFont="1" applyBorder="1" applyAlignment="1">
      <alignment horizontal="right" vertical="top" wrapText="1"/>
    </xf>
    <xf numFmtId="166" fontId="4" fillId="0" borderId="0" xfId="42" applyNumberFormat="1" applyFont="1" applyAlignment="1">
      <alignment horizontal="right" wrapText="1"/>
    </xf>
    <xf numFmtId="166" fontId="0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/>
    </xf>
    <xf numFmtId="166" fontId="5" fillId="0" borderId="0" xfId="42" applyNumberFormat="1" applyFont="1" applyAlignment="1">
      <alignment horizontal="center" vertical="top" wrapText="1"/>
    </xf>
    <xf numFmtId="37" fontId="4" fillId="35" borderId="10" xfId="0" applyNumberFormat="1" applyFont="1" applyFill="1" applyBorder="1" applyAlignment="1">
      <alignment horizontal="right"/>
    </xf>
    <xf numFmtId="37" fontId="5" fillId="35" borderId="11" xfId="0" applyNumberFormat="1" applyFont="1" applyFill="1" applyBorder="1" applyAlignment="1">
      <alignment horizontal="center"/>
    </xf>
    <xf numFmtId="166" fontId="4" fillId="0" borderId="0" xfId="42" applyNumberFormat="1" applyFont="1" applyFill="1" applyAlignment="1">
      <alignment horizontal="right" wrapText="1"/>
    </xf>
    <xf numFmtId="37" fontId="22" fillId="0" borderId="0" xfId="0" applyNumberFormat="1" applyFont="1" applyFill="1" applyBorder="1" applyAlignment="1">
      <alignment horizontal="right" wrapText="1"/>
    </xf>
    <xf numFmtId="37" fontId="4" fillId="35" borderId="10" xfId="0" applyNumberFormat="1" applyFont="1" applyFill="1" applyBorder="1" applyAlignment="1">
      <alignment horizontal="right" wrapText="1"/>
    </xf>
    <xf numFmtId="37" fontId="0" fillId="0" borderId="0" xfId="0" applyNumberFormat="1" applyFill="1" applyAlignment="1">
      <alignment horizontal="right" wrapText="1"/>
    </xf>
    <xf numFmtId="0" fontId="5" fillId="0" borderId="13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166" fontId="4" fillId="35" borderId="10" xfId="42" applyNumberFormat="1" applyFont="1" applyFill="1" applyBorder="1" applyAlignment="1">
      <alignment horizontal="right"/>
    </xf>
    <xf numFmtId="166" fontId="5" fillId="35" borderId="11" xfId="42" applyNumberFormat="1" applyFont="1" applyFill="1" applyBorder="1" applyAlignment="1">
      <alignment horizontal="center"/>
    </xf>
    <xf numFmtId="166" fontId="4" fillId="0" borderId="0" xfId="42" applyNumberFormat="1" applyFont="1" applyAlignment="1">
      <alignment/>
    </xf>
    <xf numFmtId="166" fontId="5" fillId="0" borderId="13" xfId="42" applyNumberFormat="1" applyFont="1" applyBorder="1" applyAlignment="1">
      <alignment horizontal="right" vertical="top" wrapText="1"/>
    </xf>
    <xf numFmtId="166" fontId="5" fillId="0" borderId="12" xfId="42" applyNumberFormat="1" applyFont="1" applyBorder="1" applyAlignment="1">
      <alignment horizontal="right" vertical="top" wrapText="1"/>
    </xf>
    <xf numFmtId="37" fontId="8" fillId="35" borderId="0" xfId="0" applyNumberFormat="1" applyFont="1" applyFill="1" applyBorder="1" applyAlignment="1">
      <alignment horizontal="right" wrapText="1"/>
    </xf>
    <xf numFmtId="37" fontId="8" fillId="35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37" fontId="4" fillId="34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37" fontId="4" fillId="0" borderId="14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37" fontId="4" fillId="35" borderId="10" xfId="42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left"/>
    </xf>
    <xf numFmtId="43" fontId="4" fillId="0" borderId="0" xfId="42" applyFont="1" applyFill="1" applyAlignment="1">
      <alignment horizontal="right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right" wrapText="1"/>
    </xf>
    <xf numFmtId="166" fontId="4" fillId="0" borderId="14" xfId="42" applyNumberFormat="1" applyFont="1" applyFill="1" applyBorder="1" applyAlignment="1">
      <alignment horizontal="right" wrapText="1"/>
    </xf>
    <xf numFmtId="166" fontId="4" fillId="0" borderId="14" xfId="42" applyNumberFormat="1" applyFont="1" applyBorder="1" applyAlignment="1">
      <alignment horizontal="right" wrapText="1"/>
    </xf>
    <xf numFmtId="37" fontId="4" fillId="0" borderId="15" xfId="0" applyNumberFormat="1" applyFont="1" applyBorder="1" applyAlignment="1">
      <alignment horizontal="right" wrapText="1"/>
    </xf>
    <xf numFmtId="37" fontId="5" fillId="0" borderId="0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/>
    </xf>
    <xf numFmtId="37" fontId="4" fillId="35" borderId="10" xfId="0" applyNumberFormat="1" applyFont="1" applyFill="1" applyBorder="1" applyAlignment="1">
      <alignment horizontal="right"/>
    </xf>
    <xf numFmtId="39" fontId="4" fillId="0" borderId="0" xfId="42" applyNumberFormat="1" applyFont="1" applyFill="1" applyBorder="1" applyAlignment="1">
      <alignment horizontal="right" wrapText="1"/>
    </xf>
    <xf numFmtId="0" fontId="5" fillId="0" borderId="12" xfId="0" applyNumberFormat="1" applyFont="1" applyBorder="1" applyAlignment="1">
      <alignment horizontal="center" vertical="top" wrapText="1"/>
    </xf>
    <xf numFmtId="37" fontId="24" fillId="34" borderId="0" xfId="0" applyNumberFormat="1" applyFont="1" applyFill="1" applyBorder="1" applyAlignment="1">
      <alignment horizontal="right" wrapText="1"/>
    </xf>
    <xf numFmtId="37" fontId="24" fillId="0" borderId="0" xfId="0" applyNumberFormat="1" applyFont="1" applyFill="1" applyBorder="1" applyAlignment="1">
      <alignment horizontal="right" wrapText="1"/>
    </xf>
    <xf numFmtId="37" fontId="23" fillId="0" borderId="0" xfId="0" applyNumberFormat="1" applyFont="1" applyFill="1" applyBorder="1" applyAlignment="1">
      <alignment horizontal="right" wrapText="1"/>
    </xf>
    <xf numFmtId="37" fontId="23" fillId="0" borderId="0" xfId="0" applyNumberFormat="1" applyFont="1" applyAlignment="1">
      <alignment horizontal="right"/>
    </xf>
    <xf numFmtId="37" fontId="25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37" fontId="26" fillId="0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 vertical="top" wrapText="1" indent="1"/>
    </xf>
    <xf numFmtId="0" fontId="4" fillId="34" borderId="0" xfId="0" applyFont="1" applyFill="1" applyAlignment="1">
      <alignment horizontal="right" wrapText="1"/>
    </xf>
    <xf numFmtId="166" fontId="21" fillId="0" borderId="0" xfId="42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166" fontId="18" fillId="0" borderId="0" xfId="42" applyNumberFormat="1" applyFont="1" applyFill="1" applyAlignment="1">
      <alignment horizontal="right" wrapText="1"/>
    </xf>
    <xf numFmtId="0" fontId="9" fillId="0" borderId="0" xfId="0" applyFont="1" applyAlignment="1">
      <alignment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0" xfId="42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Alignment="1">
      <alignment horizontal="right" wrapText="1"/>
    </xf>
    <xf numFmtId="43" fontId="4" fillId="0" borderId="0" xfId="42" applyFont="1" applyFill="1" applyBorder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37" fontId="4" fillId="0" borderId="0" xfId="42" applyNumberFormat="1" applyFont="1" applyFill="1" applyAlignment="1">
      <alignment horizontal="right" wrapText="1"/>
    </xf>
    <xf numFmtId="37" fontId="4" fillId="0" borderId="0" xfId="42" applyNumberFormat="1" applyFont="1" applyAlignment="1">
      <alignment horizontal="right" wrapText="1"/>
    </xf>
    <xf numFmtId="37" fontId="16" fillId="0" borderId="0" xfId="0" applyNumberFormat="1" applyFont="1" applyFill="1" applyAlignment="1">
      <alignment horizontal="right" wrapText="1"/>
    </xf>
    <xf numFmtId="37" fontId="5" fillId="0" borderId="0" xfId="0" applyNumberFormat="1" applyFont="1" applyAlignment="1">
      <alignment/>
    </xf>
    <xf numFmtId="0" fontId="27" fillId="0" borderId="0" xfId="0" applyFont="1" applyFill="1" applyBorder="1" applyAlignment="1">
      <alignment horizontal="left"/>
    </xf>
    <xf numFmtId="37" fontId="27" fillId="0" borderId="0" xfId="0" applyNumberFormat="1" applyFont="1" applyFill="1" applyBorder="1" applyAlignment="1">
      <alignment horizontal="left"/>
    </xf>
    <xf numFmtId="39" fontId="4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43" fontId="4" fillId="0" borderId="0" xfId="0" applyNumberFormat="1" applyFont="1" applyFill="1" applyBorder="1" applyAlignment="1">
      <alignment horizontal="right" wrapText="1"/>
    </xf>
    <xf numFmtId="37" fontId="19" fillId="0" borderId="0" xfId="0" applyNumberFormat="1" applyFont="1" applyFill="1" applyAlignment="1">
      <alignment horizontal="right" wrapText="1"/>
    </xf>
    <xf numFmtId="37" fontId="25" fillId="0" borderId="0" xfId="0" applyNumberFormat="1" applyFont="1" applyFill="1" applyAlignment="1">
      <alignment horizontal="right" wrapText="1"/>
    </xf>
    <xf numFmtId="37" fontId="0" fillId="0" borderId="0" xfId="0" applyNumberFormat="1" applyFont="1" applyAlignment="1">
      <alignment horizontal="right"/>
    </xf>
    <xf numFmtId="37" fontId="95" fillId="0" borderId="0" xfId="42" applyNumberFormat="1" applyFont="1" applyFill="1" applyAlignment="1">
      <alignment horizontal="right" wrapText="1"/>
    </xf>
    <xf numFmtId="0" fontId="96" fillId="0" borderId="0" xfId="0" applyFont="1" applyAlignment="1">
      <alignment/>
    </xf>
    <xf numFmtId="166" fontId="95" fillId="0" borderId="0" xfId="42" applyNumberFormat="1" applyFont="1" applyFill="1" applyAlignment="1">
      <alignment horizontal="right" wrapText="1"/>
    </xf>
    <xf numFmtId="37" fontId="97" fillId="34" borderId="0" xfId="0" applyNumberFormat="1" applyFont="1" applyFill="1" applyBorder="1" applyAlignment="1">
      <alignment horizontal="right" wrapText="1"/>
    </xf>
    <xf numFmtId="37" fontId="4" fillId="35" borderId="10" xfId="0" applyNumberFormat="1" applyFont="1" applyFill="1" applyBorder="1" applyAlignment="1">
      <alignment horizontal="right" wrapText="1"/>
    </xf>
    <xf numFmtId="166" fontId="16" fillId="0" borderId="0" xfId="42" applyNumberFormat="1" applyFont="1" applyFill="1" applyBorder="1" applyAlignment="1">
      <alignment horizontal="right" wrapText="1"/>
    </xf>
    <xf numFmtId="165" fontId="4" fillId="0" borderId="0" xfId="42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165" fontId="4" fillId="0" borderId="0" xfId="42" applyNumberFormat="1" applyFont="1" applyFill="1" applyAlignment="1">
      <alignment horizontal="right" wrapText="1"/>
    </xf>
    <xf numFmtId="37" fontId="98" fillId="34" borderId="0" xfId="0" applyNumberFormat="1" applyFont="1" applyFill="1" applyBorder="1" applyAlignment="1">
      <alignment horizontal="right" wrapText="1"/>
    </xf>
    <xf numFmtId="37" fontId="99" fillId="0" borderId="0" xfId="0" applyNumberFormat="1" applyFont="1" applyFill="1" applyBorder="1" applyAlignment="1">
      <alignment horizontal="right" wrapText="1"/>
    </xf>
    <xf numFmtId="37" fontId="100" fillId="34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/>
    </xf>
    <xf numFmtId="37" fontId="17" fillId="0" borderId="0" xfId="0" applyNumberFormat="1" applyFont="1" applyFill="1" applyBorder="1" applyAlignment="1">
      <alignment horizontal="right"/>
    </xf>
    <xf numFmtId="39" fontId="17" fillId="0" borderId="0" xfId="0" applyNumberFormat="1" applyFont="1" applyFill="1" applyBorder="1" applyAlignment="1">
      <alignment horizontal="right"/>
    </xf>
    <xf numFmtId="37" fontId="28" fillId="0" borderId="0" xfId="42" applyNumberFormat="1" applyFont="1" applyFill="1" applyAlignment="1">
      <alignment horizontal="right" wrapText="1"/>
    </xf>
    <xf numFmtId="37" fontId="16" fillId="0" borderId="0" xfId="42" applyNumberFormat="1" applyFont="1" applyFill="1" applyAlignment="1">
      <alignment horizontal="right" wrapText="1"/>
    </xf>
    <xf numFmtId="37" fontId="98" fillId="0" borderId="0" xfId="0" applyNumberFormat="1" applyFont="1" applyAlignment="1">
      <alignment horizontal="right"/>
    </xf>
    <xf numFmtId="0" fontId="98" fillId="0" borderId="0" xfId="0" applyFont="1" applyAlignment="1">
      <alignment/>
    </xf>
    <xf numFmtId="37" fontId="5" fillId="0" borderId="0" xfId="0" applyNumberFormat="1" applyFont="1" applyAlignment="1">
      <alignment horizontal="right" vertical="top" wrapText="1"/>
    </xf>
    <xf numFmtId="37" fontId="101" fillId="0" borderId="0" xfId="0" applyNumberFormat="1" applyFont="1" applyFill="1" applyBorder="1" applyAlignment="1">
      <alignment horizontal="right" wrapText="1"/>
    </xf>
    <xf numFmtId="37" fontId="101" fillId="0" borderId="0" xfId="0" applyNumberFormat="1" applyFont="1" applyFill="1" applyBorder="1" applyAlignment="1">
      <alignment wrapText="1"/>
    </xf>
    <xf numFmtId="37" fontId="102" fillId="0" borderId="0" xfId="0" applyNumberFormat="1" applyFont="1" applyFill="1" applyBorder="1" applyAlignment="1">
      <alignment horizontal="left"/>
    </xf>
    <xf numFmtId="0" fontId="103" fillId="0" borderId="0" xfId="0" applyFont="1" applyAlignment="1">
      <alignment/>
    </xf>
    <xf numFmtId="37" fontId="104" fillId="34" borderId="0" xfId="0" applyNumberFormat="1" applyFont="1" applyFill="1" applyBorder="1" applyAlignment="1">
      <alignment horizontal="right" wrapText="1"/>
    </xf>
    <xf numFmtId="37" fontId="105" fillId="34" borderId="0" xfId="0" applyNumberFormat="1" applyFont="1" applyFill="1" applyBorder="1" applyAlignment="1">
      <alignment horizontal="right" wrapText="1"/>
    </xf>
    <xf numFmtId="37" fontId="104" fillId="34" borderId="0" xfId="0" applyNumberFormat="1" applyFont="1" applyFill="1" applyBorder="1" applyAlignment="1">
      <alignment horizontal="right"/>
    </xf>
    <xf numFmtId="43" fontId="4" fillId="0" borderId="0" xfId="42" applyNumberFormat="1" applyFont="1" applyFill="1" applyBorder="1" applyAlignment="1">
      <alignment horizontal="right" wrapText="1"/>
    </xf>
    <xf numFmtId="37" fontId="98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37" fontId="21" fillId="0" borderId="0" xfId="0" applyNumberFormat="1" applyFont="1" applyFill="1" applyBorder="1" applyAlignment="1">
      <alignment horizontal="left" wrapText="1"/>
    </xf>
    <xf numFmtId="37" fontId="99" fillId="34" borderId="0" xfId="0" applyNumberFormat="1" applyFont="1" applyFill="1" applyBorder="1" applyAlignment="1">
      <alignment horizontal="right" wrapText="1"/>
    </xf>
    <xf numFmtId="37" fontId="101" fillId="34" borderId="0" xfId="0" applyNumberFormat="1" applyFont="1" applyFill="1" applyBorder="1" applyAlignment="1">
      <alignment horizontal="right" wrapText="1"/>
    </xf>
    <xf numFmtId="37" fontId="99" fillId="0" borderId="0" xfId="0" applyNumberFormat="1" applyFont="1" applyFill="1" applyBorder="1" applyAlignment="1">
      <alignment horizontal="right"/>
    </xf>
    <xf numFmtId="37" fontId="99" fillId="0" borderId="0" xfId="0" applyNumberFormat="1" applyFont="1" applyFill="1" applyBorder="1" applyAlignment="1">
      <alignment horizontal="left"/>
    </xf>
    <xf numFmtId="166" fontId="101" fillId="0" borderId="0" xfId="42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top" wrapText="1"/>
    </xf>
    <xf numFmtId="43" fontId="4" fillId="0" borderId="0" xfId="42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left"/>
    </xf>
    <xf numFmtId="0" fontId="106" fillId="33" borderId="0" xfId="0" applyFont="1" applyFill="1" applyAlignment="1">
      <alignment/>
    </xf>
    <xf numFmtId="0" fontId="29" fillId="33" borderId="0" xfId="0" applyFont="1" applyFill="1" applyAlignment="1">
      <alignment horizontal="left"/>
    </xf>
    <xf numFmtId="39" fontId="102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07" fillId="37" borderId="0" xfId="0" applyFont="1" applyFill="1" applyAlignment="1">
      <alignment/>
    </xf>
    <xf numFmtId="37" fontId="96" fillId="37" borderId="0" xfId="0" applyNumberFormat="1" applyFont="1" applyFill="1" applyAlignment="1">
      <alignment/>
    </xf>
    <xf numFmtId="37" fontId="96" fillId="37" borderId="0" xfId="0" applyNumberFormat="1" applyFont="1" applyFill="1" applyAlignment="1">
      <alignment horizontal="right"/>
    </xf>
    <xf numFmtId="43" fontId="99" fillId="0" borderId="0" xfId="42" applyFont="1" applyFill="1" applyBorder="1" applyAlignment="1">
      <alignment horizontal="right" wrapText="1"/>
    </xf>
    <xf numFmtId="0" fontId="0" fillId="0" borderId="0" xfId="0" applyFont="1" applyAlignment="1">
      <alignment/>
    </xf>
    <xf numFmtId="168" fontId="4" fillId="0" borderId="0" xfId="42" applyNumberFormat="1" applyFont="1" applyFill="1" applyBorder="1" applyAlignment="1">
      <alignment horizontal="right" wrapText="1"/>
    </xf>
    <xf numFmtId="168" fontId="5" fillId="0" borderId="0" xfId="42" applyNumberFormat="1" applyFont="1" applyFill="1" applyBorder="1" applyAlignment="1">
      <alignment horizontal="right" wrapText="1"/>
    </xf>
    <xf numFmtId="166" fontId="4" fillId="35" borderId="11" xfId="42" applyNumberFormat="1" applyFont="1" applyFill="1" applyBorder="1" applyAlignment="1">
      <alignment horizontal="right"/>
    </xf>
    <xf numFmtId="0" fontId="5" fillId="0" borderId="13" xfId="42" applyNumberFormat="1" applyFont="1" applyBorder="1" applyAlignment="1">
      <alignment horizontal="center" vertical="top" wrapText="1"/>
    </xf>
    <xf numFmtId="37" fontId="108" fillId="34" borderId="0" xfId="0" applyNumberFormat="1" applyFont="1" applyFill="1" applyBorder="1" applyAlignment="1">
      <alignment horizontal="right" wrapText="1"/>
    </xf>
    <xf numFmtId="37" fontId="109" fillId="34" borderId="0" xfId="0" applyNumberFormat="1" applyFont="1" applyFill="1" applyBorder="1" applyAlignment="1">
      <alignment horizontal="right" wrapText="1"/>
    </xf>
    <xf numFmtId="9" fontId="4" fillId="0" borderId="0" xfId="60" applyFont="1" applyFill="1" applyBorder="1" applyAlignment="1">
      <alignment horizontal="left"/>
    </xf>
    <xf numFmtId="165" fontId="5" fillId="0" borderId="0" xfId="42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left" wrapText="1"/>
    </xf>
    <xf numFmtId="164" fontId="4" fillId="0" borderId="0" xfId="42" applyNumberFormat="1" applyFont="1" applyFill="1" applyBorder="1" applyAlignment="1">
      <alignment horizontal="left" wrapText="1"/>
    </xf>
    <xf numFmtId="39" fontId="4" fillId="0" borderId="0" xfId="0" applyNumberFormat="1" applyFont="1" applyFill="1" applyBorder="1" applyAlignment="1">
      <alignment horizontal="left" wrapText="1"/>
    </xf>
    <xf numFmtId="166" fontId="99" fillId="0" borderId="0" xfId="42" applyNumberFormat="1" applyFont="1" applyFill="1" applyBorder="1" applyAlignment="1">
      <alignment horizontal="right" wrapText="1"/>
    </xf>
    <xf numFmtId="0" fontId="99" fillId="0" borderId="0" xfId="0" applyFont="1" applyAlignment="1">
      <alignment/>
    </xf>
    <xf numFmtId="166" fontId="99" fillId="0" borderId="0" xfId="42" applyNumberFormat="1" applyFont="1" applyAlignment="1">
      <alignment horizontal="right"/>
    </xf>
    <xf numFmtId="37" fontId="99" fillId="0" borderId="0" xfId="0" applyNumberFormat="1" applyFont="1" applyAlignment="1">
      <alignment horizontal="right"/>
    </xf>
    <xf numFmtId="0" fontId="110" fillId="0" borderId="0" xfId="0" applyFont="1" applyAlignment="1">
      <alignment/>
    </xf>
    <xf numFmtId="0" fontId="31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39" fontId="99" fillId="0" borderId="0" xfId="0" applyNumberFormat="1" applyFont="1" applyFill="1" applyAlignment="1">
      <alignment horizontal="right" wrapText="1"/>
    </xf>
    <xf numFmtId="164" fontId="99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37" fontId="8" fillId="36" borderId="0" xfId="0" applyNumberFormat="1" applyFont="1" applyFill="1" applyBorder="1" applyAlignment="1">
      <alignment horizontal="right" wrapText="1"/>
    </xf>
    <xf numFmtId="166" fontId="100" fillId="34" borderId="0" xfId="42" applyNumberFormat="1" applyFont="1" applyFill="1" applyAlignment="1">
      <alignment horizontal="right" wrapText="1"/>
    </xf>
    <xf numFmtId="0" fontId="100" fillId="34" borderId="0" xfId="0" applyFont="1" applyFill="1" applyAlignment="1">
      <alignment horizontal="right" wrapText="1"/>
    </xf>
    <xf numFmtId="0" fontId="98" fillId="34" borderId="0" xfId="0" applyFont="1" applyFill="1" applyAlignment="1">
      <alignment horizontal="right" wrapText="1"/>
    </xf>
    <xf numFmtId="0" fontId="111" fillId="34" borderId="0" xfId="0" applyFont="1" applyFill="1" applyAlignment="1">
      <alignment horizontal="right" wrapText="1"/>
    </xf>
    <xf numFmtId="0" fontId="111" fillId="0" borderId="0" xfId="0" applyFont="1" applyFill="1" applyAlignment="1">
      <alignment horizontal="right" wrapText="1"/>
    </xf>
    <xf numFmtId="166" fontId="112" fillId="34" borderId="0" xfId="42" applyNumberFormat="1" applyFont="1" applyFill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166" fontId="4" fillId="0" borderId="14" xfId="0" applyNumberFormat="1" applyFont="1" applyBorder="1" applyAlignment="1">
      <alignment horizontal="right" wrapText="1"/>
    </xf>
    <xf numFmtId="37" fontId="5" fillId="0" borderId="12" xfId="0" applyNumberFormat="1" applyFont="1" applyFill="1" applyBorder="1" applyAlignment="1">
      <alignment horizontal="right" wrapText="1"/>
    </xf>
    <xf numFmtId="37" fontId="4" fillId="0" borderId="12" xfId="0" applyNumberFormat="1" applyFont="1" applyBorder="1" applyAlignment="1">
      <alignment horizontal="right" wrapText="1"/>
    </xf>
    <xf numFmtId="166" fontId="4" fillId="0" borderId="12" xfId="42" applyNumberFormat="1" applyFont="1" applyBorder="1" applyAlignment="1">
      <alignment horizontal="right" wrapText="1"/>
    </xf>
    <xf numFmtId="37" fontId="5" fillId="0" borderId="12" xfId="0" applyNumberFormat="1" applyFont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37" fontId="4" fillId="0" borderId="0" xfId="0" applyNumberFormat="1" applyFont="1" applyFill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166" fontId="4" fillId="35" borderId="10" xfId="42" applyNumberFormat="1" applyFont="1" applyFill="1" applyBorder="1" applyAlignment="1">
      <alignment horizontal="right" wrapText="1"/>
    </xf>
    <xf numFmtId="166" fontId="4" fillId="0" borderId="0" xfId="42" applyNumberFormat="1" applyFont="1" applyAlignment="1">
      <alignment horizontal="right" vertical="top" wrapText="1"/>
    </xf>
    <xf numFmtId="37" fontId="4" fillId="35" borderId="10" xfId="0" applyNumberFormat="1" applyFont="1" applyFill="1" applyBorder="1" applyAlignment="1">
      <alignment horizontal="left"/>
    </xf>
    <xf numFmtId="37" fontId="32" fillId="35" borderId="0" xfId="53" applyNumberFormat="1" applyFont="1" applyFill="1" applyBorder="1" applyAlignment="1" applyProtection="1">
      <alignment horizontal="left"/>
      <protection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6" fontId="5" fillId="0" borderId="0" xfId="0" applyNumberFormat="1" applyFont="1" applyAlignment="1">
      <alignment horizontal="right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justify" wrapText="1"/>
    </xf>
    <xf numFmtId="165" fontId="5" fillId="34" borderId="0" xfId="42" applyNumberFormat="1" applyFont="1" applyFill="1" applyBorder="1" applyAlignment="1">
      <alignment horizontal="right" wrapText="1"/>
    </xf>
    <xf numFmtId="164" fontId="4" fillId="34" borderId="0" xfId="0" applyNumberFormat="1" applyFont="1" applyFill="1" applyBorder="1" applyAlignment="1">
      <alignment horizontal="right" wrapText="1"/>
    </xf>
    <xf numFmtId="0" fontId="113" fillId="35" borderId="1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 wrapText="1"/>
    </xf>
    <xf numFmtId="43" fontId="5" fillId="0" borderId="0" xfId="42" applyFont="1" applyFill="1" applyBorder="1" applyAlignment="1">
      <alignment horizontal="right"/>
    </xf>
    <xf numFmtId="37" fontId="9" fillId="35" borderId="10" xfId="0" applyNumberFormat="1" applyFont="1" applyFill="1" applyBorder="1" applyAlignment="1">
      <alignment horizontal="left" wrapText="1"/>
    </xf>
    <xf numFmtId="37" fontId="5" fillId="0" borderId="0" xfId="0" applyNumberFormat="1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166" fontId="114" fillId="34" borderId="0" xfId="42" applyNumberFormat="1" applyFont="1" applyFill="1" applyAlignment="1">
      <alignment horizontal="right" wrapText="1"/>
    </xf>
    <xf numFmtId="0" fontId="5" fillId="0" borderId="13" xfId="0" applyFont="1" applyBorder="1" applyAlignment="1">
      <alignment horizontal="centerContinuous" vertical="top" wrapText="1"/>
    </xf>
    <xf numFmtId="0" fontId="5" fillId="0" borderId="13" xfId="0" applyFont="1" applyBorder="1" applyAlignment="1">
      <alignment horizontal="left" vertical="top" wrapText="1"/>
    </xf>
    <xf numFmtId="16" fontId="6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vertical="top" wrapText="1" indent="1"/>
    </xf>
    <xf numFmtId="0" fontId="4" fillId="0" borderId="0" xfId="0" applyFont="1" applyAlignment="1">
      <alignment horizontal="left" vertical="top" wrapText="1" indent="1"/>
    </xf>
    <xf numFmtId="0" fontId="27" fillId="0" borderId="0" xfId="0" applyFont="1" applyAlignment="1">
      <alignment horizontal="right" wrapText="1"/>
    </xf>
    <xf numFmtId="0" fontId="33" fillId="0" borderId="0" xfId="0" applyFont="1" applyAlignment="1">
      <alignment horizontal="right" wrapText="1"/>
    </xf>
    <xf numFmtId="37" fontId="115" fillId="0" borderId="0" xfId="0" applyNumberFormat="1" applyFont="1" applyFill="1" applyBorder="1" applyAlignment="1">
      <alignment horizontal="right" wrapText="1"/>
    </xf>
    <xf numFmtId="9" fontId="4" fillId="0" borderId="0" xfId="60" applyFont="1" applyFill="1" applyBorder="1" applyAlignment="1">
      <alignment horizontal="left" wrapText="1"/>
    </xf>
    <xf numFmtId="9" fontId="5" fillId="0" borderId="0" xfId="60" applyFont="1" applyFill="1" applyBorder="1" applyAlignment="1">
      <alignment/>
    </xf>
    <xf numFmtId="9" fontId="5" fillId="0" borderId="0" xfId="60" applyFont="1" applyFill="1" applyBorder="1" applyAlignment="1">
      <alignment horizontal="left"/>
    </xf>
    <xf numFmtId="37" fontId="0" fillId="0" borderId="0" xfId="0" applyNumberFormat="1" applyFont="1" applyAlignment="1">
      <alignment horizontal="right"/>
    </xf>
    <xf numFmtId="37" fontId="109" fillId="0" borderId="0" xfId="0" applyNumberFormat="1" applyFont="1" applyFill="1" applyBorder="1" applyAlignment="1">
      <alignment horizontal="right" wrapText="1"/>
    </xf>
    <xf numFmtId="164" fontId="109" fillId="0" borderId="0" xfId="0" applyNumberFormat="1" applyFont="1" applyFill="1" applyBorder="1" applyAlignment="1">
      <alignment horizontal="right" wrapText="1"/>
    </xf>
    <xf numFmtId="166" fontId="99" fillId="0" borderId="0" xfId="42" applyNumberFormat="1" applyFont="1" applyFill="1" applyAlignment="1">
      <alignment horizontal="right" wrapText="1"/>
    </xf>
    <xf numFmtId="0" fontId="99" fillId="0" borderId="0" xfId="0" applyFont="1" applyFill="1" applyAlignment="1">
      <alignment/>
    </xf>
    <xf numFmtId="166" fontId="109" fillId="0" borderId="14" xfId="42" applyNumberFormat="1" applyFont="1" applyBorder="1" applyAlignment="1">
      <alignment horizontal="right" wrapText="1"/>
    </xf>
    <xf numFmtId="166" fontId="109" fillId="0" borderId="0" xfId="42" applyNumberFormat="1" applyFont="1" applyAlignment="1">
      <alignment horizontal="right" wrapText="1"/>
    </xf>
    <xf numFmtId="166" fontId="4" fillId="0" borderId="0" xfId="42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right" vertical="top" wrapText="1"/>
    </xf>
    <xf numFmtId="39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6" fontId="4" fillId="0" borderId="15" xfId="42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37" fontId="4" fillId="0" borderId="14" xfId="0" applyNumberFormat="1" applyFont="1" applyFill="1" applyBorder="1" applyAlignment="1">
      <alignment horizontal="right" wrapText="1"/>
    </xf>
    <xf numFmtId="166" fontId="4" fillId="0" borderId="14" xfId="42" applyNumberFormat="1" applyFont="1" applyFill="1" applyBorder="1" applyAlignment="1" quotePrefix="1">
      <alignment horizontal="right" wrapText="1"/>
    </xf>
    <xf numFmtId="37" fontId="4" fillId="0" borderId="15" xfId="42" applyNumberFormat="1" applyFont="1" applyBorder="1" applyAlignment="1">
      <alignment horizontal="right" wrapText="1"/>
    </xf>
    <xf numFmtId="37" fontId="4" fillId="0" borderId="14" xfId="42" applyNumberFormat="1" applyFont="1" applyFill="1" applyBorder="1" applyAlignment="1">
      <alignment horizontal="right" wrapText="1"/>
    </xf>
    <xf numFmtId="166" fontId="4" fillId="0" borderId="15" xfId="42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left"/>
    </xf>
    <xf numFmtId="166" fontId="5" fillId="0" borderId="0" xfId="42" applyNumberFormat="1" applyFont="1" applyFill="1" applyBorder="1" applyAlignment="1">
      <alignment/>
    </xf>
    <xf numFmtId="39" fontId="4" fillId="0" borderId="0" xfId="42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vertical="top"/>
    </xf>
    <xf numFmtId="37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37" fontId="115" fillId="34" borderId="0" xfId="0" applyNumberFormat="1" applyFont="1" applyFill="1" applyBorder="1" applyAlignment="1">
      <alignment horizontal="right" wrapText="1"/>
    </xf>
    <xf numFmtId="37" fontId="102" fillId="34" borderId="0" xfId="0" applyNumberFormat="1" applyFont="1" applyFill="1" applyBorder="1" applyAlignment="1">
      <alignment horizontal="right" wrapText="1"/>
    </xf>
    <xf numFmtId="37" fontId="115" fillId="0" borderId="0" xfId="0" applyNumberFormat="1" applyFont="1" applyFill="1" applyBorder="1" applyAlignment="1">
      <alignment horizontal="right"/>
    </xf>
    <xf numFmtId="37" fontId="102" fillId="0" borderId="0" xfId="0" applyNumberFormat="1" applyFont="1" applyFill="1" applyBorder="1" applyAlignment="1">
      <alignment horizontal="right"/>
    </xf>
    <xf numFmtId="37" fontId="102" fillId="0" borderId="0" xfId="0" applyNumberFormat="1" applyFont="1" applyFill="1" applyBorder="1" applyAlignment="1">
      <alignment/>
    </xf>
    <xf numFmtId="37" fontId="108" fillId="0" borderId="0" xfId="0" applyNumberFormat="1" applyFont="1" applyFill="1" applyBorder="1" applyAlignment="1">
      <alignment horizontal="right" wrapText="1"/>
    </xf>
    <xf numFmtId="164" fontId="115" fillId="0" borderId="0" xfId="0" applyNumberFormat="1" applyFont="1" applyFill="1" applyBorder="1" applyAlignment="1">
      <alignment horizontal="left"/>
    </xf>
    <xf numFmtId="37" fontId="107" fillId="35" borderId="0" xfId="0" applyNumberFormat="1" applyFont="1" applyFill="1" applyBorder="1" applyAlignment="1">
      <alignment horizontal="right" wrapText="1"/>
    </xf>
    <xf numFmtId="166" fontId="5" fillId="0" borderId="0" xfId="42" applyNumberFormat="1" applyFont="1" applyFill="1" applyAlignment="1">
      <alignment horizontal="right" wrapText="1"/>
    </xf>
    <xf numFmtId="166" fontId="5" fillId="0" borderId="14" xfId="42" applyNumberFormat="1" applyFont="1" applyBorder="1" applyAlignment="1">
      <alignment horizontal="right" wrapText="1"/>
    </xf>
    <xf numFmtId="37" fontId="109" fillId="0" borderId="0" xfId="0" applyNumberFormat="1" applyFont="1" applyFill="1" applyBorder="1" applyAlignment="1">
      <alignment horizontal="right"/>
    </xf>
    <xf numFmtId="166" fontId="108" fillId="0" borderId="12" xfId="42" applyNumberFormat="1" applyFont="1" applyBorder="1" applyAlignment="1">
      <alignment horizontal="right" wrapText="1"/>
    </xf>
    <xf numFmtId="166" fontId="23" fillId="0" borderId="12" xfId="42" applyNumberFormat="1" applyFont="1" applyBorder="1" applyAlignment="1">
      <alignment horizontal="right" wrapText="1"/>
    </xf>
    <xf numFmtId="166" fontId="109" fillId="0" borderId="12" xfId="42" applyNumberFormat="1" applyFont="1" applyBorder="1" applyAlignment="1">
      <alignment horizontal="right" wrapText="1"/>
    </xf>
    <xf numFmtId="166" fontId="109" fillId="0" borderId="0" xfId="42" applyNumberFormat="1" applyFont="1" applyAlignment="1">
      <alignment horizontal="right"/>
    </xf>
    <xf numFmtId="166" fontId="23" fillId="0" borderId="0" xfId="42" applyNumberFormat="1" applyFont="1" applyAlignment="1">
      <alignment horizontal="right"/>
    </xf>
    <xf numFmtId="166" fontId="16" fillId="0" borderId="0" xfId="42" applyNumberFormat="1" applyFont="1" applyAlignment="1">
      <alignment horizontal="right"/>
    </xf>
    <xf numFmtId="166" fontId="116" fillId="0" borderId="0" xfId="42" applyNumberFormat="1" applyFont="1" applyAlignment="1">
      <alignment horizontal="right"/>
    </xf>
    <xf numFmtId="166" fontId="25" fillId="0" borderId="0" xfId="42" applyNumberFormat="1" applyFont="1" applyAlignment="1">
      <alignment horizontal="right"/>
    </xf>
    <xf numFmtId="166" fontId="117" fillId="0" borderId="0" xfId="42" applyNumberFormat="1" applyFont="1" applyAlignment="1">
      <alignment horizontal="right"/>
    </xf>
    <xf numFmtId="166" fontId="99" fillId="0" borderId="0" xfId="42" applyNumberFormat="1" applyFont="1" applyAlignment="1">
      <alignment horizontal="right" wrapText="1"/>
    </xf>
    <xf numFmtId="43" fontId="4" fillId="0" borderId="0" xfId="42" applyFont="1" applyFill="1" applyBorder="1" applyAlignment="1">
      <alignment horizontal="left"/>
    </xf>
    <xf numFmtId="37" fontId="118" fillId="34" borderId="0" xfId="0" applyNumberFormat="1" applyFont="1" applyFill="1" applyBorder="1" applyAlignment="1">
      <alignment horizontal="right" wrapText="1"/>
    </xf>
    <xf numFmtId="37" fontId="99" fillId="0" borderId="0" xfId="42" applyNumberFormat="1" applyFont="1" applyFill="1" applyBorder="1" applyAlignment="1">
      <alignment horizontal="right" wrapText="1"/>
    </xf>
    <xf numFmtId="37" fontId="8" fillId="35" borderId="0" xfId="0" applyNumberFormat="1" applyFont="1" applyFill="1" applyBorder="1" applyAlignment="1">
      <alignment horizontal="center" wrapText="1"/>
    </xf>
    <xf numFmtId="166" fontId="119" fillId="34" borderId="0" xfId="42" applyNumberFormat="1" applyFont="1" applyFill="1" applyAlignment="1">
      <alignment horizontal="right" wrapText="1"/>
    </xf>
    <xf numFmtId="166" fontId="120" fillId="34" borderId="0" xfId="42" applyNumberFormat="1" applyFont="1" applyFill="1" applyAlignment="1">
      <alignment horizontal="right" wrapText="1"/>
    </xf>
    <xf numFmtId="166" fontId="121" fillId="34" borderId="0" xfId="42" applyNumberFormat="1" applyFont="1" applyFill="1" applyAlignment="1">
      <alignment horizontal="right" wrapText="1"/>
    </xf>
    <xf numFmtId="37" fontId="4" fillId="0" borderId="0" xfId="0" applyNumberFormat="1" applyFont="1" applyFill="1" applyAlignment="1">
      <alignment/>
    </xf>
    <xf numFmtId="0" fontId="122" fillId="0" borderId="0" xfId="0" applyFont="1" applyAlignment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166" fontId="5" fillId="0" borderId="14" xfId="42" applyNumberFormat="1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right" wrapText="1"/>
    </xf>
    <xf numFmtId="166" fontId="5" fillId="0" borderId="14" xfId="0" applyNumberFormat="1" applyFont="1" applyFill="1" applyBorder="1" applyAlignment="1">
      <alignment horizontal="right" wrapText="1"/>
    </xf>
    <xf numFmtId="3" fontId="5" fillId="0" borderId="14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166" fontId="101" fillId="0" borderId="0" xfId="42" applyNumberFormat="1" applyFont="1" applyAlignment="1">
      <alignment horizontal="right" wrapText="1"/>
    </xf>
    <xf numFmtId="166" fontId="101" fillId="0" borderId="15" xfId="42" applyNumberFormat="1" applyFont="1" applyBorder="1" applyAlignment="1">
      <alignment horizontal="right" wrapText="1"/>
    </xf>
    <xf numFmtId="166" fontId="101" fillId="0" borderId="0" xfId="42" applyNumberFormat="1" applyFont="1" applyFill="1" applyAlignment="1">
      <alignment horizontal="right" wrapText="1"/>
    </xf>
    <xf numFmtId="166" fontId="101" fillId="0" borderId="0" xfId="42" applyNumberFormat="1" applyFont="1" applyBorder="1" applyAlignment="1">
      <alignment horizontal="right" wrapText="1"/>
    </xf>
    <xf numFmtId="166" fontId="101" fillId="0" borderId="14" xfId="42" applyNumberFormat="1" applyFont="1" applyBorder="1" applyAlignment="1">
      <alignment horizontal="right" wrapText="1"/>
    </xf>
    <xf numFmtId="0" fontId="12" fillId="37" borderId="10" xfId="0" applyFont="1" applyFill="1" applyBorder="1" applyAlignment="1">
      <alignment horizontal="left"/>
    </xf>
    <xf numFmtId="37" fontId="9" fillId="37" borderId="10" xfId="0" applyNumberFormat="1" applyFont="1" applyFill="1" applyBorder="1" applyAlignment="1">
      <alignment horizontal="left"/>
    </xf>
    <xf numFmtId="166" fontId="12" fillId="37" borderId="10" xfId="42" applyNumberFormat="1" applyFont="1" applyFill="1" applyBorder="1" applyAlignment="1">
      <alignment horizontal="left"/>
    </xf>
    <xf numFmtId="37" fontId="9" fillId="37" borderId="10" xfId="0" applyNumberFormat="1" applyFont="1" applyFill="1" applyBorder="1" applyAlignment="1">
      <alignment horizontal="right"/>
    </xf>
    <xf numFmtId="166" fontId="4" fillId="37" borderId="10" xfId="42" applyNumberFormat="1" applyFont="1" applyFill="1" applyBorder="1" applyAlignment="1">
      <alignment horizontal="right"/>
    </xf>
    <xf numFmtId="37" fontId="4" fillId="37" borderId="10" xfId="0" applyNumberFormat="1" applyFont="1" applyFill="1" applyBorder="1" applyAlignment="1">
      <alignment horizontal="right"/>
    </xf>
    <xf numFmtId="37" fontId="8" fillId="37" borderId="11" xfId="0" applyNumberFormat="1" applyFont="1" applyFill="1" applyBorder="1" applyAlignment="1">
      <alignment horizontal="center"/>
    </xf>
    <xf numFmtId="37" fontId="8" fillId="37" borderId="11" xfId="0" applyNumberFormat="1" applyFont="1" applyFill="1" applyBorder="1" applyAlignment="1">
      <alignment horizontal="center" wrapText="1"/>
    </xf>
    <xf numFmtId="166" fontId="6" fillId="0" borderId="13" xfId="42" applyNumberFormat="1" applyFont="1" applyBorder="1" applyAlignment="1">
      <alignment horizontal="right" vertical="top" wrapText="1"/>
    </xf>
    <xf numFmtId="166" fontId="6" fillId="0" borderId="12" xfId="42" applyNumberFormat="1" applyFont="1" applyBorder="1" applyAlignment="1">
      <alignment horizontal="right" vertical="top" wrapText="1"/>
    </xf>
    <xf numFmtId="37" fontId="4" fillId="0" borderId="0" xfId="42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166" fontId="0" fillId="0" borderId="0" xfId="42" applyNumberFormat="1" applyFont="1" applyAlignment="1">
      <alignment horizontal="right"/>
    </xf>
    <xf numFmtId="0" fontId="0" fillId="0" borderId="0" xfId="0" applyFont="1" applyAlignment="1">
      <alignment horizontal="right"/>
    </xf>
    <xf numFmtId="166" fontId="108" fillId="0" borderId="0" xfId="42" applyNumberFormat="1" applyFont="1" applyAlignment="1">
      <alignment horizontal="right"/>
    </xf>
    <xf numFmtId="166" fontId="123" fillId="0" borderId="0" xfId="42" applyNumberFormat="1" applyFont="1" applyAlignment="1">
      <alignment horizontal="right"/>
    </xf>
    <xf numFmtId="166" fontId="35" fillId="0" borderId="0" xfId="42" applyNumberFormat="1" applyFont="1" applyAlignment="1">
      <alignment horizontal="right"/>
    </xf>
    <xf numFmtId="37" fontId="8" fillId="37" borderId="10" xfId="0" applyNumberFormat="1" applyFont="1" applyFill="1" applyBorder="1" applyAlignment="1">
      <alignment horizontal="left"/>
    </xf>
    <xf numFmtId="37" fontId="5" fillId="0" borderId="0" xfId="0" applyNumberFormat="1" applyFont="1" applyAlignment="1">
      <alignment/>
    </xf>
    <xf numFmtId="166" fontId="124" fillId="0" borderId="0" xfId="42" applyNumberFormat="1" applyFont="1" applyAlignment="1">
      <alignment horizontal="right"/>
    </xf>
    <xf numFmtId="37" fontId="35" fillId="0" borderId="0" xfId="0" applyNumberFormat="1" applyFont="1" applyAlignment="1">
      <alignment horizontal="right"/>
    </xf>
    <xf numFmtId="37" fontId="31" fillId="0" borderId="0" xfId="0" applyNumberFormat="1" applyFont="1" applyAlignment="1">
      <alignment horizontal="right"/>
    </xf>
    <xf numFmtId="37" fontId="31" fillId="0" borderId="0" xfId="0" applyNumberFormat="1" applyFont="1" applyAlignment="1">
      <alignment/>
    </xf>
    <xf numFmtId="39" fontId="109" fillId="0" borderId="0" xfId="0" applyNumberFormat="1" applyFont="1" applyFill="1" applyBorder="1" applyAlignment="1">
      <alignment horizontal="right"/>
    </xf>
    <xf numFmtId="43" fontId="5" fillId="0" borderId="0" xfId="42" applyFont="1" applyFill="1" applyBorder="1" applyAlignment="1">
      <alignment/>
    </xf>
    <xf numFmtId="37" fontId="5" fillId="0" borderId="0" xfId="0" applyNumberFormat="1" applyFont="1" applyAlignment="1">
      <alignment vertical="top" wrapText="1"/>
    </xf>
    <xf numFmtId="164" fontId="5" fillId="34" borderId="0" xfId="0" applyNumberFormat="1" applyFont="1" applyFill="1" applyBorder="1" applyAlignment="1">
      <alignment horizontal="right" wrapText="1"/>
    </xf>
    <xf numFmtId="166" fontId="109" fillId="34" borderId="0" xfId="42" applyNumberFormat="1" applyFont="1" applyFill="1" applyBorder="1" applyAlignment="1">
      <alignment horizontal="right" wrapText="1"/>
    </xf>
    <xf numFmtId="0" fontId="0" fillId="0" borderId="0" xfId="0" applyFont="1" applyAlignment="1">
      <alignment vertical="top"/>
    </xf>
    <xf numFmtId="166" fontId="118" fillId="34" borderId="0" xfId="42" applyNumberFormat="1" applyFont="1" applyFill="1" applyBorder="1" applyAlignment="1">
      <alignment horizontal="right" wrapText="1"/>
    </xf>
    <xf numFmtId="37" fontId="118" fillId="0" borderId="0" xfId="0" applyNumberFormat="1" applyFont="1" applyFill="1" applyBorder="1" applyAlignment="1">
      <alignment horizontal="right" wrapText="1"/>
    </xf>
    <xf numFmtId="37" fontId="125" fillId="34" borderId="0" xfId="0" applyNumberFormat="1" applyFont="1" applyFill="1" applyBorder="1" applyAlignment="1">
      <alignment horizontal="right" wrapText="1"/>
    </xf>
    <xf numFmtId="39" fontId="118" fillId="0" borderId="0" xfId="0" applyNumberFormat="1" applyFont="1" applyFill="1" applyBorder="1" applyAlignment="1">
      <alignment horizontal="right" wrapText="1"/>
    </xf>
    <xf numFmtId="37" fontId="125" fillId="0" borderId="0" xfId="0" applyNumberFormat="1" applyFont="1" applyFill="1" applyBorder="1" applyAlignment="1">
      <alignment horizontal="right" wrapText="1"/>
    </xf>
    <xf numFmtId="166" fontId="118" fillId="0" borderId="0" xfId="42" applyNumberFormat="1" applyFont="1" applyFill="1" applyBorder="1" applyAlignment="1">
      <alignment horizontal="right" wrapText="1"/>
    </xf>
    <xf numFmtId="37" fontId="125" fillId="30" borderId="0" xfId="0" applyNumberFormat="1" applyFont="1" applyFill="1" applyBorder="1" applyAlignment="1">
      <alignment horizontal="right"/>
    </xf>
    <xf numFmtId="37" fontId="125" fillId="34" borderId="0" xfId="0" applyNumberFormat="1" applyFont="1" applyFill="1" applyBorder="1" applyAlignment="1">
      <alignment horizontal="right"/>
    </xf>
    <xf numFmtId="37" fontId="118" fillId="34" borderId="0" xfId="0" applyNumberFormat="1" applyFont="1" applyFill="1" applyBorder="1" applyAlignment="1">
      <alignment horizontal="right"/>
    </xf>
    <xf numFmtId="37" fontId="125" fillId="0" borderId="0" xfId="0" applyNumberFormat="1" applyFont="1" applyFill="1" applyBorder="1" applyAlignment="1">
      <alignment horizontal="right"/>
    </xf>
    <xf numFmtId="37" fontId="118" fillId="0" borderId="0" xfId="0" applyNumberFormat="1" applyFont="1" applyFill="1" applyBorder="1" applyAlignment="1">
      <alignment horizontal="right"/>
    </xf>
    <xf numFmtId="39" fontId="125" fillId="0" borderId="0" xfId="0" applyNumberFormat="1" applyFont="1" applyFill="1" applyBorder="1" applyAlignment="1">
      <alignment horizontal="right"/>
    </xf>
    <xf numFmtId="166" fontId="125" fillId="0" borderId="0" xfId="42" applyNumberFormat="1" applyFont="1" applyFill="1" applyBorder="1" applyAlignment="1">
      <alignment horizontal="right" wrapText="1"/>
    </xf>
    <xf numFmtId="37" fontId="125" fillId="0" borderId="0" xfId="42" applyNumberFormat="1" applyFont="1" applyFill="1" applyBorder="1" applyAlignment="1">
      <alignment horizontal="right" wrapText="1"/>
    </xf>
    <xf numFmtId="37" fontId="118" fillId="0" borderId="0" xfId="42" applyNumberFormat="1" applyFont="1" applyFill="1" applyBorder="1" applyAlignment="1">
      <alignment horizontal="right" wrapText="1"/>
    </xf>
    <xf numFmtId="166" fontId="125" fillId="34" borderId="0" xfId="42" applyNumberFormat="1" applyFont="1" applyFill="1" applyAlignment="1">
      <alignment horizontal="right" wrapText="1"/>
    </xf>
    <xf numFmtId="0" fontId="125" fillId="34" borderId="0" xfId="0" applyFont="1" applyFill="1" applyAlignment="1">
      <alignment horizontal="right" wrapText="1"/>
    </xf>
    <xf numFmtId="166" fontId="126" fillId="34" borderId="0" xfId="42" applyNumberFormat="1" applyFont="1" applyFill="1" applyAlignment="1">
      <alignment horizontal="right" wrapText="1"/>
    </xf>
    <xf numFmtId="37" fontId="125" fillId="37" borderId="10" xfId="0" applyNumberFormat="1" applyFont="1" applyFill="1" applyBorder="1" applyAlignment="1">
      <alignment horizontal="right"/>
    </xf>
    <xf numFmtId="0" fontId="125" fillId="0" borderId="0" xfId="0" applyFont="1" applyAlignment="1">
      <alignment horizontal="center" vertical="top" wrapText="1"/>
    </xf>
    <xf numFmtId="0" fontId="125" fillId="0" borderId="0" xfId="0" applyFont="1" applyFill="1" applyAlignment="1">
      <alignment horizontal="right" vertical="top" wrapText="1"/>
    </xf>
    <xf numFmtId="37" fontId="125" fillId="0" borderId="0" xfId="0" applyNumberFormat="1" applyFont="1" applyAlignment="1">
      <alignment horizontal="right"/>
    </xf>
    <xf numFmtId="166" fontId="125" fillId="0" borderId="0" xfId="42" applyNumberFormat="1" applyFont="1" applyAlignment="1">
      <alignment horizontal="right"/>
    </xf>
    <xf numFmtId="166" fontId="127" fillId="0" borderId="0" xfId="42" applyNumberFormat="1" applyFont="1" applyAlignment="1">
      <alignment horizontal="right"/>
    </xf>
    <xf numFmtId="0" fontId="127" fillId="0" borderId="0" xfId="0" applyFont="1" applyAlignment="1">
      <alignment horizontal="right"/>
    </xf>
    <xf numFmtId="0" fontId="127" fillId="0" borderId="0" xfId="0" applyFont="1" applyAlignment="1">
      <alignment/>
    </xf>
    <xf numFmtId="37" fontId="125" fillId="37" borderId="0" xfId="0" applyNumberFormat="1" applyFont="1" applyFill="1" applyAlignment="1">
      <alignment horizontal="right"/>
    </xf>
    <xf numFmtId="37" fontId="109" fillId="0" borderId="0" xfId="0" applyNumberFormat="1" applyFont="1" applyAlignment="1">
      <alignment horizontal="right" wrapText="1"/>
    </xf>
    <xf numFmtId="164" fontId="4" fillId="34" borderId="0" xfId="0" applyNumberFormat="1" applyFont="1" applyFill="1" applyAlignment="1">
      <alignment horizontal="right" wrapText="1"/>
    </xf>
    <xf numFmtId="169" fontId="4" fillId="0" borderId="0" xfId="0" applyNumberFormat="1" applyFont="1" applyFill="1" applyBorder="1" applyAlignment="1">
      <alignment horizontal="right" wrapText="1"/>
    </xf>
    <xf numFmtId="166" fontId="5" fillId="34" borderId="0" xfId="42" applyNumberFormat="1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166" fontId="4" fillId="0" borderId="0" xfId="42" applyNumberFormat="1" applyFont="1" applyFill="1" applyBorder="1" applyAlignment="1" quotePrefix="1">
      <alignment horizontal="right" wrapText="1"/>
    </xf>
    <xf numFmtId="0" fontId="5" fillId="0" borderId="16" xfId="0" applyFont="1" applyBorder="1" applyAlignment="1">
      <alignment wrapText="1"/>
    </xf>
    <xf numFmtId="3" fontId="4" fillId="0" borderId="16" xfId="0" applyNumberFormat="1" applyFont="1" applyBorder="1" applyAlignment="1">
      <alignment horizontal="right" wrapText="1"/>
    </xf>
    <xf numFmtId="166" fontId="4" fillId="0" borderId="16" xfId="42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wrapText="1"/>
    </xf>
    <xf numFmtId="3" fontId="4" fillId="0" borderId="11" xfId="0" applyNumberFormat="1" applyFont="1" applyFill="1" applyBorder="1" applyAlignment="1">
      <alignment horizontal="right" wrapText="1"/>
    </xf>
    <xf numFmtId="166" fontId="4" fillId="0" borderId="11" xfId="42" applyNumberFormat="1" applyFont="1" applyBorder="1" applyAlignment="1">
      <alignment horizontal="right" wrapText="1"/>
    </xf>
    <xf numFmtId="37" fontId="4" fillId="0" borderId="11" xfId="42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166" fontId="4" fillId="0" borderId="11" xfId="42" applyNumberFormat="1" applyFont="1" applyFill="1" applyBorder="1" applyAlignment="1">
      <alignment horizontal="right" wrapText="1"/>
    </xf>
    <xf numFmtId="37" fontId="4" fillId="0" borderId="11" xfId="42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66" fontId="4" fillId="0" borderId="0" xfId="42" applyNumberFormat="1" applyFont="1" applyBorder="1" applyAlignment="1">
      <alignment/>
    </xf>
    <xf numFmtId="0" fontId="99" fillId="0" borderId="0" xfId="0" applyFont="1" applyBorder="1" applyAlignment="1">
      <alignment/>
    </xf>
    <xf numFmtId="37" fontId="4" fillId="0" borderId="11" xfId="0" applyNumberFormat="1" applyFont="1" applyBorder="1" applyAlignment="1">
      <alignment horizontal="right" wrapText="1"/>
    </xf>
    <xf numFmtId="0" fontId="21" fillId="0" borderId="11" xfId="0" applyFont="1" applyBorder="1" applyAlignment="1">
      <alignment horizontal="left" wrapText="1" indent="1"/>
    </xf>
    <xf numFmtId="0" fontId="5" fillId="0" borderId="17" xfId="0" applyFont="1" applyBorder="1" applyAlignment="1">
      <alignment wrapText="1"/>
    </xf>
    <xf numFmtId="166" fontId="4" fillId="0" borderId="17" xfId="0" applyNumberFormat="1" applyFont="1" applyBorder="1" applyAlignment="1">
      <alignment horizontal="right" wrapText="1"/>
    </xf>
    <xf numFmtId="166" fontId="4" fillId="0" borderId="17" xfId="42" applyNumberFormat="1" applyFont="1" applyBorder="1" applyAlignment="1">
      <alignment horizontal="right" wrapText="1"/>
    </xf>
    <xf numFmtId="0" fontId="6" fillId="0" borderId="17" xfId="0" applyFont="1" applyBorder="1" applyAlignment="1">
      <alignment vertical="top" wrapText="1"/>
    </xf>
    <xf numFmtId="3" fontId="4" fillId="0" borderId="17" xfId="0" applyNumberFormat="1" applyFont="1" applyFill="1" applyBorder="1" applyAlignment="1">
      <alignment horizontal="right" wrapText="1"/>
    </xf>
    <xf numFmtId="166" fontId="4" fillId="0" borderId="17" xfId="42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justify" wrapText="1"/>
    </xf>
    <xf numFmtId="0" fontId="22" fillId="0" borderId="11" xfId="0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right"/>
    </xf>
    <xf numFmtId="0" fontId="22" fillId="0" borderId="11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top" wrapText="1" indent="1"/>
    </xf>
    <xf numFmtId="37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vertical="top" wrapText="1" indent="1"/>
    </xf>
    <xf numFmtId="0" fontId="6" fillId="0" borderId="17" xfId="0" applyFont="1" applyBorder="1" applyAlignment="1">
      <alignment horizontal="left" vertical="top" wrapText="1" indent="1"/>
    </xf>
    <xf numFmtId="37" fontId="5" fillId="0" borderId="17" xfId="0" applyNumberFormat="1" applyFont="1" applyBorder="1" applyAlignment="1">
      <alignment horizontal="right" wrapText="1"/>
    </xf>
    <xf numFmtId="37" fontId="5" fillId="34" borderId="0" xfId="42" applyNumberFormat="1" applyFont="1" applyFill="1" applyAlignment="1">
      <alignment horizontal="right" wrapText="1"/>
    </xf>
    <xf numFmtId="166" fontId="5" fillId="34" borderId="0" xfId="42" applyNumberFormat="1" applyFont="1" applyFill="1" applyAlignment="1">
      <alignment horizontal="right" wrapText="1"/>
    </xf>
    <xf numFmtId="166" fontId="4" fillId="0" borderId="0" xfId="42" applyNumberFormat="1" applyFont="1" applyFill="1" applyBorder="1" applyAlignment="1">
      <alignment horizontal="left" wrapText="1"/>
    </xf>
    <xf numFmtId="37" fontId="101" fillId="0" borderId="0" xfId="42" applyNumberFormat="1" applyFont="1" applyFill="1" applyBorder="1" applyAlignment="1">
      <alignment horizontal="right" wrapText="1"/>
    </xf>
    <xf numFmtId="166" fontId="4" fillId="0" borderId="16" xfId="42" applyNumberFormat="1" applyFont="1" applyBorder="1" applyAlignment="1">
      <alignment horizontal="right" wrapText="1"/>
    </xf>
    <xf numFmtId="37" fontId="8" fillId="37" borderId="0" xfId="0" applyNumberFormat="1" applyFont="1" applyFill="1" applyBorder="1" applyAlignment="1">
      <alignment horizontal="center"/>
    </xf>
    <xf numFmtId="166" fontId="8" fillId="37" borderId="0" xfId="42" applyNumberFormat="1" applyFont="1" applyFill="1" applyBorder="1" applyAlignment="1">
      <alignment horizontal="center"/>
    </xf>
    <xf numFmtId="166" fontId="5" fillId="37" borderId="0" xfId="42" applyNumberFormat="1" applyFont="1" applyFill="1" applyBorder="1" applyAlignment="1">
      <alignment horizontal="center"/>
    </xf>
    <xf numFmtId="37" fontId="125" fillId="37" borderId="0" xfId="0" applyNumberFormat="1" applyFont="1" applyFill="1" applyBorder="1" applyAlignment="1">
      <alignment horizontal="center"/>
    </xf>
    <xf numFmtId="37" fontId="5" fillId="37" borderId="0" xfId="0" applyNumberFormat="1" applyFont="1" applyFill="1" applyBorder="1" applyAlignment="1">
      <alignment horizontal="center"/>
    </xf>
    <xf numFmtId="37" fontId="8" fillId="37" borderId="0" xfId="0" applyNumberFormat="1" applyFont="1" applyFill="1" applyBorder="1" applyAlignment="1">
      <alignment horizontal="center" wrapText="1"/>
    </xf>
    <xf numFmtId="0" fontId="12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6" fontId="128" fillId="0" borderId="0" xfId="0" applyNumberFormat="1" applyFont="1" applyAlignment="1">
      <alignment horizontal="right" wrapText="1"/>
    </xf>
    <xf numFmtId="0" fontId="128" fillId="0" borderId="12" xfId="0" applyFont="1" applyBorder="1" applyAlignment="1">
      <alignment horizontal="right" wrapText="1"/>
    </xf>
    <xf numFmtId="0" fontId="122" fillId="0" borderId="0" xfId="0" applyFont="1" applyAlignment="1">
      <alignment horizontal="center" wrapText="1"/>
    </xf>
    <xf numFmtId="166" fontId="122" fillId="0" borderId="0" xfId="42" applyNumberFormat="1" applyFont="1" applyAlignment="1">
      <alignment horizontal="right" wrapText="1"/>
    </xf>
    <xf numFmtId="3" fontId="122" fillId="0" borderId="0" xfId="0" applyNumberFormat="1" applyFont="1" applyAlignment="1">
      <alignment horizontal="right" wrapText="1"/>
    </xf>
    <xf numFmtId="166" fontId="122" fillId="0" borderId="11" xfId="42" applyNumberFormat="1" applyFont="1" applyBorder="1" applyAlignment="1">
      <alignment horizontal="right" wrapText="1"/>
    </xf>
    <xf numFmtId="3" fontId="122" fillId="0" borderId="11" xfId="0" applyNumberFormat="1" applyFont="1" applyBorder="1" applyAlignment="1">
      <alignment horizontal="right" wrapText="1"/>
    </xf>
    <xf numFmtId="3" fontId="122" fillId="0" borderId="12" xfId="0" applyNumberFormat="1" applyFont="1" applyBorder="1" applyAlignment="1">
      <alignment horizontal="right"/>
    </xf>
    <xf numFmtId="0" fontId="122" fillId="0" borderId="0" xfId="0" applyFont="1" applyAlignment="1">
      <alignment horizontal="center" vertical="top" wrapText="1"/>
    </xf>
    <xf numFmtId="3" fontId="122" fillId="0" borderId="0" xfId="0" applyNumberFormat="1" applyFont="1" applyFill="1" applyAlignment="1">
      <alignment horizontal="right" wrapText="1"/>
    </xf>
    <xf numFmtId="3" fontId="122" fillId="0" borderId="11" xfId="0" applyNumberFormat="1" applyFont="1" applyBorder="1" applyAlignment="1">
      <alignment horizontal="right"/>
    </xf>
    <xf numFmtId="3" fontId="122" fillId="0" borderId="17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 vertical="top" wrapText="1" indent="1"/>
    </xf>
    <xf numFmtId="37" fontId="5" fillId="0" borderId="0" xfId="0" applyNumberFormat="1" applyFont="1" applyBorder="1" applyAlignment="1">
      <alignment horizontal="right" wrapText="1"/>
    </xf>
    <xf numFmtId="37" fontId="5" fillId="0" borderId="0" xfId="0" applyNumberFormat="1" applyFont="1" applyAlignment="1">
      <alignment horizontal="right"/>
    </xf>
    <xf numFmtId="166" fontId="4" fillId="34" borderId="0" xfId="42" applyNumberFormat="1" applyFont="1" applyFill="1" applyAlignment="1">
      <alignment horizontal="right" wrapText="1"/>
    </xf>
    <xf numFmtId="39" fontId="4" fillId="34" borderId="0" xfId="0" applyNumberFormat="1" applyFont="1" applyFill="1" applyBorder="1" applyAlignment="1">
      <alignment horizontal="right" wrapText="1"/>
    </xf>
    <xf numFmtId="165" fontId="4" fillId="34" borderId="0" xfId="42" applyNumberFormat="1" applyFont="1" applyFill="1" applyAlignment="1">
      <alignment horizontal="right" wrapText="1"/>
    </xf>
    <xf numFmtId="37" fontId="6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 vertical="top" wrapText="1" indent="1"/>
    </xf>
    <xf numFmtId="37" fontId="4" fillId="0" borderId="0" xfId="0" applyNumberFormat="1" applyFont="1" applyFill="1" applyBorder="1" applyAlignment="1">
      <alignment horizontal="left" vertical="top" wrapText="1" indent="1"/>
    </xf>
    <xf numFmtId="37" fontId="14" fillId="0" borderId="0" xfId="0" applyNumberFormat="1" applyFont="1" applyFill="1" applyBorder="1" applyAlignment="1">
      <alignment horizontal="right" wrapText="1"/>
    </xf>
    <xf numFmtId="166" fontId="5" fillId="0" borderId="0" xfId="42" applyNumberFormat="1" applyFont="1" applyAlignment="1">
      <alignment horizontal="right" wrapText="1"/>
    </xf>
    <xf numFmtId="3" fontId="4" fillId="34" borderId="0" xfId="0" applyNumberFormat="1" applyFont="1" applyFill="1" applyAlignment="1">
      <alignment horizontal="right" wrapText="1"/>
    </xf>
    <xf numFmtId="39" fontId="4" fillId="34" borderId="0" xfId="0" applyNumberFormat="1" applyFont="1" applyFill="1" applyAlignment="1">
      <alignment horizontal="right" wrapText="1"/>
    </xf>
    <xf numFmtId="166" fontId="4" fillId="0" borderId="0" xfId="42" applyNumberFormat="1" applyFont="1" applyFill="1" applyBorder="1" applyAlignment="1">
      <alignment horizontal="right"/>
    </xf>
    <xf numFmtId="3" fontId="5" fillId="34" borderId="0" xfId="0" applyNumberFormat="1" applyFont="1" applyFill="1" applyBorder="1" applyAlignment="1">
      <alignment horizontal="right"/>
    </xf>
    <xf numFmtId="37" fontId="118" fillId="0" borderId="0" xfId="0" applyNumberFormat="1" applyFont="1" applyFill="1" applyBorder="1" applyAlignment="1">
      <alignment/>
    </xf>
    <xf numFmtId="37" fontId="129" fillId="0" borderId="0" xfId="0" applyNumberFormat="1" applyFont="1" applyFill="1" applyBorder="1" applyAlignment="1">
      <alignment horizontal="right" wrapText="1"/>
    </xf>
    <xf numFmtId="37" fontId="97" fillId="0" borderId="0" xfId="0" applyNumberFormat="1" applyFont="1" applyFill="1" applyBorder="1" applyAlignment="1">
      <alignment horizontal="right" wrapText="1"/>
    </xf>
    <xf numFmtId="166" fontId="97" fillId="0" borderId="0" xfId="0" applyNumberFormat="1" applyFont="1" applyFill="1" applyBorder="1" applyAlignment="1">
      <alignment horizontal="left"/>
    </xf>
    <xf numFmtId="10" fontId="5" fillId="0" borderId="0" xfId="60" applyNumberFormat="1" applyFont="1" applyFill="1" applyBorder="1" applyAlignment="1">
      <alignment/>
    </xf>
    <xf numFmtId="10" fontId="27" fillId="0" borderId="0" xfId="60" applyNumberFormat="1" applyFont="1" applyBorder="1" applyAlignment="1">
      <alignment horizontal="right" wrapText="1"/>
    </xf>
    <xf numFmtId="10" fontId="4" fillId="0" borderId="0" xfId="60" applyNumberFormat="1" applyFont="1" applyFill="1" applyBorder="1" applyAlignment="1">
      <alignment/>
    </xf>
    <xf numFmtId="166" fontId="4" fillId="0" borderId="0" xfId="0" applyNumberFormat="1" applyFont="1" applyFill="1" applyAlignment="1">
      <alignment horizontal="right" wrapText="1"/>
    </xf>
    <xf numFmtId="3" fontId="130" fillId="0" borderId="0" xfId="0" applyNumberFormat="1" applyFont="1" applyAlignment="1">
      <alignment/>
    </xf>
    <xf numFmtId="166" fontId="5" fillId="0" borderId="0" xfId="42" applyNumberFormat="1" applyFont="1" applyFill="1" applyBorder="1" applyAlignment="1">
      <alignment horizontal="right"/>
    </xf>
    <xf numFmtId="166" fontId="125" fillId="34" borderId="0" xfId="42" applyNumberFormat="1" applyFont="1" applyFill="1" applyBorder="1" applyAlignment="1">
      <alignment horizontal="right" wrapText="1"/>
    </xf>
    <xf numFmtId="166" fontId="99" fillId="34" borderId="0" xfId="42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/>
    </xf>
    <xf numFmtId="166" fontId="101" fillId="34" borderId="0" xfId="42" applyNumberFormat="1" applyFont="1" applyFill="1" applyBorder="1" applyAlignment="1">
      <alignment horizontal="right" wrapText="1"/>
    </xf>
    <xf numFmtId="166" fontId="129" fillId="0" borderId="0" xfId="42" applyNumberFormat="1" applyFont="1" applyFill="1" applyBorder="1" applyAlignment="1">
      <alignment horizontal="right" wrapText="1"/>
    </xf>
    <xf numFmtId="0" fontId="129" fillId="0" borderId="12" xfId="0" applyFont="1" applyBorder="1" applyAlignment="1">
      <alignment horizontal="right" wrapText="1"/>
    </xf>
    <xf numFmtId="0" fontId="129" fillId="0" borderId="11" xfId="0" applyFont="1" applyBorder="1" applyAlignment="1">
      <alignment wrapText="1"/>
    </xf>
    <xf numFmtId="0" fontId="97" fillId="0" borderId="12" xfId="0" applyFont="1" applyBorder="1" applyAlignment="1">
      <alignment horizontal="center" wrapText="1"/>
    </xf>
    <xf numFmtId="0" fontId="97" fillId="0" borderId="17" xfId="0" applyFont="1" applyBorder="1" applyAlignment="1">
      <alignment wrapText="1"/>
    </xf>
    <xf numFmtId="0" fontId="97" fillId="0" borderId="11" xfId="0" applyFont="1" applyBorder="1" applyAlignment="1">
      <alignment horizontal="center" wrapText="1"/>
    </xf>
    <xf numFmtId="0" fontId="97" fillId="0" borderId="0" xfId="0" applyFont="1" applyAlignment="1">
      <alignment horizontal="center" wrapText="1"/>
    </xf>
    <xf numFmtId="164" fontId="131" fillId="0" borderId="0" xfId="0" applyNumberFormat="1" applyFont="1" applyFill="1" applyAlignment="1">
      <alignment horizontal="right" wrapText="1"/>
    </xf>
    <xf numFmtId="37" fontId="4" fillId="0" borderId="0" xfId="0" applyNumberFormat="1" applyFont="1" applyFill="1" applyBorder="1" applyAlignment="1" quotePrefix="1">
      <alignment horizontal="left"/>
    </xf>
    <xf numFmtId="37" fontId="132" fillId="0" borderId="0" xfId="0" applyNumberFormat="1" applyFont="1" applyFill="1" applyBorder="1" applyAlignment="1">
      <alignment horizontal="right" wrapText="1"/>
    </xf>
    <xf numFmtId="37" fontId="129" fillId="0" borderId="0" xfId="0" applyNumberFormat="1" applyFont="1" applyFill="1" applyBorder="1" applyAlignment="1">
      <alignment wrapText="1"/>
    </xf>
    <xf numFmtId="164" fontId="131" fillId="0" borderId="0" xfId="0" applyNumberFormat="1" applyFont="1" applyFill="1" applyBorder="1" applyAlignment="1">
      <alignment horizontal="left" wrapText="1"/>
    </xf>
    <xf numFmtId="37" fontId="131" fillId="0" borderId="0" xfId="0" applyNumberFormat="1" applyFont="1" applyFill="1" applyAlignment="1">
      <alignment horizontal="right" wrapText="1"/>
    </xf>
    <xf numFmtId="37" fontId="131" fillId="0" borderId="0" xfId="0" applyNumberFormat="1" applyFont="1" applyFill="1" applyBorder="1" applyAlignment="1">
      <alignment horizontal="left" wrapText="1"/>
    </xf>
    <xf numFmtId="37" fontId="14" fillId="34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37" fontId="4" fillId="0" borderId="17" xfId="0" applyNumberFormat="1" applyFont="1" applyBorder="1" applyAlignment="1">
      <alignment horizontal="right" wrapText="1"/>
    </xf>
    <xf numFmtId="166" fontId="9" fillId="35" borderId="10" xfId="42" applyNumberFormat="1" applyFont="1" applyFill="1" applyBorder="1" applyAlignment="1">
      <alignment horizontal="right"/>
    </xf>
    <xf numFmtId="166" fontId="22" fillId="0" borderId="0" xfId="42" applyNumberFormat="1" applyFont="1" applyAlignment="1">
      <alignment horizontal="left" vertical="top" wrapText="1" indent="1"/>
    </xf>
    <xf numFmtId="10" fontId="27" fillId="0" borderId="0" xfId="60" applyNumberFormat="1" applyFont="1" applyFill="1" applyBorder="1" applyAlignment="1">
      <alignment horizontal="right" wrapText="1"/>
    </xf>
    <xf numFmtId="37" fontId="98" fillId="0" borderId="0" xfId="0" applyNumberFormat="1" applyFont="1" applyFill="1" applyBorder="1" applyAlignment="1">
      <alignment horizontal="right"/>
    </xf>
    <xf numFmtId="37" fontId="108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37" fontId="104" fillId="0" borderId="0" xfId="0" applyNumberFormat="1" applyFont="1" applyFill="1" applyBorder="1" applyAlignment="1">
      <alignment horizontal="right"/>
    </xf>
    <xf numFmtId="37" fontId="102" fillId="0" borderId="0" xfId="0" applyNumberFormat="1" applyFont="1" applyAlignment="1">
      <alignment horizontal="center" vertical="top" wrapText="1"/>
    </xf>
    <xf numFmtId="37" fontId="102" fillId="0" borderId="0" xfId="0" applyNumberFormat="1" applyFont="1" applyAlignment="1">
      <alignment horizontal="right" vertical="top" wrapText="1"/>
    </xf>
    <xf numFmtId="0" fontId="22" fillId="0" borderId="0" xfId="0" applyFont="1" applyFill="1" applyAlignment="1">
      <alignment horizontal="left" vertical="top" wrapText="1" indent="1"/>
    </xf>
    <xf numFmtId="3" fontId="5" fillId="0" borderId="16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166" fontId="5" fillId="0" borderId="16" xfId="42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166" fontId="5" fillId="0" borderId="17" xfId="0" applyNumberFormat="1" applyFont="1" applyFill="1" applyBorder="1" applyAlignment="1">
      <alignment horizontal="right" wrapText="1"/>
    </xf>
    <xf numFmtId="166" fontId="5" fillId="0" borderId="17" xfId="42" applyNumberFormat="1" applyFont="1" applyFill="1" applyBorder="1" applyAlignment="1">
      <alignment horizontal="right" wrapText="1"/>
    </xf>
    <xf numFmtId="3" fontId="5" fillId="0" borderId="16" xfId="0" applyNumberFormat="1" applyFont="1" applyBorder="1" applyAlignment="1">
      <alignment horizontal="right" wrapText="1"/>
    </xf>
    <xf numFmtId="3" fontId="5" fillId="0" borderId="17" xfId="0" applyNumberFormat="1" applyFont="1" applyFill="1" applyBorder="1" applyAlignment="1">
      <alignment horizontal="right" wrapText="1"/>
    </xf>
    <xf numFmtId="3" fontId="109" fillId="0" borderId="0" xfId="0" applyNumberFormat="1" applyFont="1" applyAlignment="1">
      <alignment horizontal="right" wrapText="1"/>
    </xf>
    <xf numFmtId="0" fontId="109" fillId="0" borderId="0" xfId="0" applyFont="1" applyAlignment="1">
      <alignment horizontal="right" wrapText="1"/>
    </xf>
    <xf numFmtId="3" fontId="109" fillId="0" borderId="11" xfId="0" applyNumberFormat="1" applyFont="1" applyBorder="1" applyAlignment="1">
      <alignment horizontal="right" wrapText="1"/>
    </xf>
    <xf numFmtId="3" fontId="109" fillId="0" borderId="12" xfId="0" applyNumberFormat="1" applyFont="1" applyBorder="1" applyAlignment="1">
      <alignment horizontal="right" wrapText="1"/>
    </xf>
    <xf numFmtId="0" fontId="109" fillId="0" borderId="11" xfId="0" applyFont="1" applyBorder="1" applyAlignment="1">
      <alignment horizontal="right" wrapText="1"/>
    </xf>
    <xf numFmtId="3" fontId="109" fillId="0" borderId="12" xfId="0" applyNumberFormat="1" applyFont="1" applyBorder="1" applyAlignment="1">
      <alignment horizontal="right"/>
    </xf>
    <xf numFmtId="3" fontId="109" fillId="0" borderId="17" xfId="0" applyNumberFormat="1" applyFont="1" applyBorder="1" applyAlignment="1">
      <alignment horizontal="right"/>
    </xf>
    <xf numFmtId="3" fontId="5" fillId="34" borderId="0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166" fontId="4" fillId="0" borderId="11" xfId="0" applyNumberFormat="1" applyFont="1" applyFill="1" applyBorder="1" applyAlignment="1">
      <alignment horizontal="right" wrapText="1"/>
    </xf>
    <xf numFmtId="166" fontId="5" fillId="0" borderId="11" xfId="42" applyNumberFormat="1" applyFont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left"/>
    </xf>
    <xf numFmtId="37" fontId="4" fillId="34" borderId="0" xfId="0" applyNumberFormat="1" applyFont="1" applyFill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43" fontId="5" fillId="0" borderId="0" xfId="42" applyFont="1" applyFill="1" applyAlignment="1">
      <alignment horizontal="right" wrapText="1"/>
    </xf>
    <xf numFmtId="166" fontId="5" fillId="0" borderId="12" xfId="42" applyNumberFormat="1" applyFont="1" applyBorder="1" applyAlignment="1">
      <alignment horizontal="right"/>
    </xf>
    <xf numFmtId="37" fontId="5" fillId="35" borderId="10" xfId="42" applyNumberFormat="1" applyFont="1" applyFill="1" applyBorder="1" applyAlignment="1">
      <alignment horizontal="right"/>
    </xf>
    <xf numFmtId="37" fontId="5" fillId="35" borderId="11" xfId="42" applyNumberFormat="1" applyFont="1" applyFill="1" applyBorder="1" applyAlignment="1">
      <alignment horizontal="right"/>
    </xf>
    <xf numFmtId="37" fontId="5" fillId="30" borderId="0" xfId="42" applyNumberFormat="1" applyFont="1" applyFill="1" applyBorder="1" applyAlignment="1">
      <alignment horizontal="right" wrapText="1"/>
    </xf>
    <xf numFmtId="166" fontId="23" fillId="0" borderId="0" xfId="42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4" fillId="34" borderId="10" xfId="0" applyNumberFormat="1" applyFont="1" applyFill="1" applyBorder="1" applyAlignment="1">
      <alignment horizontal="right" wrapText="1"/>
    </xf>
    <xf numFmtId="37" fontId="4" fillId="0" borderId="10" xfId="0" applyNumberFormat="1" applyFont="1" applyFill="1" applyBorder="1" applyAlignment="1">
      <alignment horizontal="right" wrapText="1"/>
    </xf>
    <xf numFmtId="166" fontId="4" fillId="0" borderId="10" xfId="42" applyNumberFormat="1" applyFont="1" applyBorder="1" applyAlignment="1">
      <alignment horizontal="right" wrapText="1"/>
    </xf>
    <xf numFmtId="37" fontId="4" fillId="0" borderId="19" xfId="0" applyNumberFormat="1" applyFont="1" applyFill="1" applyBorder="1" applyAlignment="1">
      <alignment horizontal="right" wrapText="1"/>
    </xf>
    <xf numFmtId="3" fontId="4" fillId="0" borderId="20" xfId="0" applyNumberFormat="1" applyFont="1" applyFill="1" applyBorder="1" applyAlignment="1">
      <alignment horizontal="right" wrapText="1"/>
    </xf>
    <xf numFmtId="3" fontId="4" fillId="34" borderId="11" xfId="0" applyNumberFormat="1" applyFont="1" applyFill="1" applyBorder="1" applyAlignment="1">
      <alignment horizontal="right" wrapText="1"/>
    </xf>
    <xf numFmtId="37" fontId="4" fillId="0" borderId="11" xfId="0" applyNumberFormat="1" applyFont="1" applyFill="1" applyBorder="1" applyAlignment="1">
      <alignment horizontal="right" wrapText="1"/>
    </xf>
    <xf numFmtId="37" fontId="4" fillId="0" borderId="21" xfId="0" applyNumberFormat="1" applyFont="1" applyFill="1" applyBorder="1" applyAlignment="1">
      <alignment horizontal="right" wrapText="1"/>
    </xf>
    <xf numFmtId="37" fontId="21" fillId="0" borderId="0" xfId="0" applyNumberFormat="1" applyFont="1" applyFill="1" applyBorder="1" applyAlignment="1">
      <alignment horizontal="left" wrapText="1" indent="1"/>
    </xf>
    <xf numFmtId="37" fontId="21" fillId="0" borderId="0" xfId="0" applyNumberFormat="1" applyFont="1" applyFill="1" applyBorder="1" applyAlignment="1">
      <alignment horizontal="left"/>
    </xf>
    <xf numFmtId="37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37" fontId="21" fillId="0" borderId="0" xfId="0" applyNumberFormat="1" applyFont="1" applyFill="1" applyBorder="1" applyAlignment="1">
      <alignment horizontal="right" wrapText="1"/>
    </xf>
    <xf numFmtId="37" fontId="21" fillId="34" borderId="0" xfId="0" applyNumberFormat="1" applyFont="1" applyFill="1" applyBorder="1" applyAlignment="1">
      <alignment horizontal="right" wrapText="1"/>
    </xf>
    <xf numFmtId="170" fontId="8" fillId="35" borderId="0" xfId="0" applyNumberFormat="1" applyFont="1" applyFill="1" applyBorder="1" applyAlignment="1">
      <alignment horizontal="right" wrapText="1"/>
    </xf>
    <xf numFmtId="170" fontId="107" fillId="35" borderId="0" xfId="0" applyNumberFormat="1" applyFont="1" applyFill="1" applyBorder="1" applyAlignment="1">
      <alignment horizontal="right" wrapText="1"/>
    </xf>
    <xf numFmtId="37" fontId="13" fillId="35" borderId="0" xfId="53" applyNumberFormat="1" applyFont="1" applyFill="1" applyBorder="1" applyAlignment="1" applyProtection="1">
      <alignment/>
      <protection/>
    </xf>
    <xf numFmtId="37" fontId="133" fillId="34" borderId="0" xfId="0" applyNumberFormat="1" applyFont="1" applyFill="1" applyBorder="1" applyAlignment="1">
      <alignment horizontal="right" wrapText="1"/>
    </xf>
    <xf numFmtId="39" fontId="118" fillId="34" borderId="0" xfId="0" applyNumberFormat="1" applyFont="1" applyFill="1" applyBorder="1" applyAlignment="1">
      <alignment horizontal="right" wrapText="1"/>
    </xf>
    <xf numFmtId="43" fontId="118" fillId="34" borderId="0" xfId="42" applyNumberFormat="1" applyFont="1" applyFill="1" applyBorder="1" applyAlignment="1">
      <alignment horizontal="right" wrapText="1"/>
    </xf>
    <xf numFmtId="37" fontId="134" fillId="0" borderId="0" xfId="0" applyNumberFormat="1" applyFont="1" applyFill="1" applyBorder="1" applyAlignment="1">
      <alignment horizontal="right" wrapText="1"/>
    </xf>
    <xf numFmtId="166" fontId="118" fillId="30" borderId="0" xfId="42" applyNumberFormat="1" applyFont="1" applyFill="1" applyBorder="1" applyAlignment="1">
      <alignment horizontal="right" wrapText="1"/>
    </xf>
    <xf numFmtId="37" fontId="109" fillId="37" borderId="10" xfId="0" applyNumberFormat="1" applyFont="1" applyFill="1" applyBorder="1" applyAlignment="1">
      <alignment horizontal="right"/>
    </xf>
    <xf numFmtId="37" fontId="108" fillId="37" borderId="0" xfId="0" applyNumberFormat="1" applyFont="1" applyFill="1" applyBorder="1" applyAlignment="1">
      <alignment horizontal="center"/>
    </xf>
    <xf numFmtId="0" fontId="109" fillId="0" borderId="0" xfId="0" applyFont="1" applyBorder="1" applyAlignment="1">
      <alignment/>
    </xf>
    <xf numFmtId="37" fontId="109" fillId="0" borderId="0" xfId="0" applyNumberFormat="1" applyFont="1" applyAlignment="1">
      <alignment horizontal="right"/>
    </xf>
    <xf numFmtId="0" fontId="116" fillId="0" borderId="0" xfId="0" applyFont="1" applyAlignment="1">
      <alignment horizontal="right"/>
    </xf>
    <xf numFmtId="0" fontId="116" fillId="0" borderId="0" xfId="0" applyFont="1" applyAlignment="1">
      <alignment/>
    </xf>
    <xf numFmtId="37" fontId="135" fillId="37" borderId="10" xfId="0" applyNumberFormat="1" applyFont="1" applyFill="1" applyBorder="1" applyAlignment="1">
      <alignment horizontal="left"/>
    </xf>
    <xf numFmtId="37" fontId="109" fillId="0" borderId="0" xfId="0" applyNumberFormat="1" applyFont="1" applyBorder="1" applyAlignment="1">
      <alignment/>
    </xf>
    <xf numFmtId="37" fontId="116" fillId="0" borderId="0" xfId="0" applyNumberFormat="1" applyFont="1" applyAlignment="1">
      <alignment horizontal="right"/>
    </xf>
    <xf numFmtId="37" fontId="116" fillId="0" borderId="0" xfId="0" applyNumberFormat="1" applyFont="1" applyAlignment="1">
      <alignment/>
    </xf>
    <xf numFmtId="166" fontId="108" fillId="0" borderId="0" xfId="42" applyNumberFormat="1" applyFont="1" applyAlignment="1">
      <alignment horizontal="right" wrapText="1"/>
    </xf>
    <xf numFmtId="3" fontId="4" fillId="0" borderId="16" xfId="0" applyNumberFormat="1" applyFont="1" applyFill="1" applyBorder="1" applyAlignment="1">
      <alignment horizontal="right" wrapText="1"/>
    </xf>
    <xf numFmtId="166" fontId="4" fillId="0" borderId="17" xfId="0" applyNumberFormat="1" applyFont="1" applyFill="1" applyBorder="1" applyAlignment="1">
      <alignment horizontal="right" wrapText="1"/>
    </xf>
    <xf numFmtId="37" fontId="4" fillId="37" borderId="0" xfId="0" applyNumberFormat="1" applyFont="1" applyFill="1" applyAlignment="1">
      <alignment horizontal="right"/>
    </xf>
    <xf numFmtId="37" fontId="136" fillId="0" borderId="0" xfId="0" applyNumberFormat="1" applyFont="1" applyAlignment="1">
      <alignment/>
    </xf>
    <xf numFmtId="16" fontId="137" fillId="0" borderId="0" xfId="0" applyNumberFormat="1" applyFont="1" applyAlignment="1">
      <alignment horizontal="right" wrapText="1"/>
    </xf>
    <xf numFmtId="0" fontId="137" fillId="0" borderId="12" xfId="0" applyFont="1" applyBorder="1" applyAlignment="1">
      <alignment horizontal="right" wrapText="1"/>
    </xf>
    <xf numFmtId="3" fontId="136" fillId="0" borderId="0" xfId="0" applyNumberFormat="1" applyFont="1" applyAlignment="1">
      <alignment horizontal="right" wrapText="1"/>
    </xf>
    <xf numFmtId="166" fontId="136" fillId="0" borderId="0" xfId="42" applyNumberFormat="1" applyFont="1" applyAlignment="1">
      <alignment horizontal="right" wrapText="1"/>
    </xf>
    <xf numFmtId="3" fontId="136" fillId="0" borderId="12" xfId="0" applyNumberFormat="1" applyFont="1" applyBorder="1" applyAlignment="1">
      <alignment horizontal="right"/>
    </xf>
    <xf numFmtId="3" fontId="136" fillId="0" borderId="17" xfId="0" applyNumberFormat="1" applyFont="1" applyBorder="1" applyAlignment="1">
      <alignment horizontal="right"/>
    </xf>
    <xf numFmtId="0" fontId="136" fillId="0" borderId="0" xfId="0" applyFont="1" applyAlignment="1">
      <alignment horizontal="right" wrapText="1"/>
    </xf>
    <xf numFmtId="0" fontId="136" fillId="0" borderId="0" xfId="0" applyFont="1" applyAlignment="1">
      <alignment/>
    </xf>
    <xf numFmtId="0" fontId="138" fillId="0" borderId="0" xfId="0" applyFont="1" applyAlignment="1">
      <alignment/>
    </xf>
    <xf numFmtId="37" fontId="136" fillId="35" borderId="10" xfId="0" applyNumberFormat="1" applyFont="1" applyFill="1" applyBorder="1" applyAlignment="1">
      <alignment horizontal="left"/>
    </xf>
    <xf numFmtId="37" fontId="139" fillId="35" borderId="0" xfId="53" applyNumberFormat="1" applyFont="1" applyFill="1" applyBorder="1" applyAlignment="1" applyProtection="1">
      <alignment horizontal="left"/>
      <protection/>
    </xf>
    <xf numFmtId="0" fontId="137" fillId="0" borderId="13" xfId="0" applyFont="1" applyBorder="1" applyAlignment="1">
      <alignment horizontal="centerContinuous" vertical="top" wrapText="1"/>
    </xf>
    <xf numFmtId="0" fontId="136" fillId="0" borderId="0" xfId="0" applyFont="1" applyAlignment="1">
      <alignment horizontal="center" wrapText="1"/>
    </xf>
    <xf numFmtId="3" fontId="136" fillId="0" borderId="11" xfId="0" applyNumberFormat="1" applyFont="1" applyBorder="1" applyAlignment="1">
      <alignment horizontal="right" wrapText="1"/>
    </xf>
    <xf numFmtId="0" fontId="136" fillId="0" borderId="0" xfId="0" applyFont="1" applyAlignment="1">
      <alignment horizontal="center" vertical="top" wrapText="1"/>
    </xf>
    <xf numFmtId="3" fontId="136" fillId="0" borderId="11" xfId="0" applyNumberFormat="1" applyFont="1" applyBorder="1" applyAlignment="1">
      <alignment horizontal="right"/>
    </xf>
    <xf numFmtId="0" fontId="136" fillId="0" borderId="12" xfId="0" applyFont="1" applyBorder="1" applyAlignment="1">
      <alignment horizontal="center" wrapText="1"/>
    </xf>
    <xf numFmtId="0" fontId="118" fillId="0" borderId="0" xfId="0" applyFont="1" applyAlignment="1">
      <alignment horizontal="center" wrapText="1"/>
    </xf>
    <xf numFmtId="0" fontId="125" fillId="0" borderId="0" xfId="0" applyFont="1" applyAlignment="1">
      <alignment horizontal="right" wrapText="1"/>
    </xf>
    <xf numFmtId="0" fontId="125" fillId="0" borderId="12" xfId="0" applyFont="1" applyBorder="1" applyAlignment="1">
      <alignment horizontal="center" wrapText="1"/>
    </xf>
    <xf numFmtId="0" fontId="118" fillId="0" borderId="0" xfId="0" applyFont="1" applyAlignment="1">
      <alignment/>
    </xf>
    <xf numFmtId="0" fontId="125" fillId="0" borderId="12" xfId="0" applyFont="1" applyBorder="1" applyAlignment="1">
      <alignment horizontal="right" wrapText="1"/>
    </xf>
    <xf numFmtId="0" fontId="125" fillId="0" borderId="0" xfId="0" applyFont="1" applyAlignment="1">
      <alignment/>
    </xf>
    <xf numFmtId="165" fontId="5" fillId="0" borderId="0" xfId="42" applyNumberFormat="1" applyFont="1" applyFill="1" applyBorder="1" applyAlignment="1">
      <alignment/>
    </xf>
    <xf numFmtId="165" fontId="5" fillId="0" borderId="0" xfId="60" applyNumberFormat="1" applyFont="1" applyFill="1" applyBorder="1" applyAlignment="1">
      <alignment/>
    </xf>
    <xf numFmtId="165" fontId="4" fillId="0" borderId="0" xfId="42" applyNumberFormat="1" applyFont="1" applyFill="1" applyBorder="1" applyAlignment="1">
      <alignment horizontal="left"/>
    </xf>
    <xf numFmtId="3" fontId="5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right" wrapText="1"/>
    </xf>
    <xf numFmtId="165" fontId="125" fillId="0" borderId="0" xfId="42" applyNumberFormat="1" applyFont="1" applyFill="1" applyBorder="1" applyAlignment="1">
      <alignment horizontal="right"/>
    </xf>
    <xf numFmtId="165" fontId="118" fillId="0" borderId="0" xfId="42" applyNumberFormat="1" applyFont="1" applyFill="1" applyBorder="1" applyAlignment="1">
      <alignment horizontal="right"/>
    </xf>
    <xf numFmtId="165" fontId="99" fillId="0" borderId="0" xfId="42" applyNumberFormat="1" applyFont="1" applyFill="1" applyBorder="1" applyAlignment="1">
      <alignment horizontal="right"/>
    </xf>
    <xf numFmtId="39" fontId="5" fillId="34" borderId="0" xfId="0" applyNumberFormat="1" applyFont="1" applyFill="1" applyBorder="1" applyAlignment="1">
      <alignment horizontal="right"/>
    </xf>
    <xf numFmtId="39" fontId="4" fillId="34" borderId="0" xfId="0" applyNumberFormat="1" applyFont="1" applyFill="1" applyBorder="1" applyAlignment="1">
      <alignment horizontal="right"/>
    </xf>
    <xf numFmtId="39" fontId="5" fillId="0" borderId="0" xfId="0" applyNumberFormat="1" applyFont="1" applyFill="1" applyAlignment="1">
      <alignment horizontal="right" wrapText="1"/>
    </xf>
    <xf numFmtId="39" fontId="4" fillId="0" borderId="0" xfId="42" applyNumberFormat="1" applyFont="1" applyFill="1" applyBorder="1" applyAlignment="1">
      <alignment horizontal="right"/>
    </xf>
    <xf numFmtId="43" fontId="5" fillId="0" borderId="0" xfId="42" applyFont="1" applyFill="1" applyBorder="1" applyAlignment="1">
      <alignment horizontal="left"/>
    </xf>
    <xf numFmtId="0" fontId="4" fillId="34" borderId="0" xfId="0" applyFont="1" applyFill="1" applyBorder="1" applyAlignment="1">
      <alignment horizontal="right" wrapText="1"/>
    </xf>
    <xf numFmtId="37" fontId="5" fillId="30" borderId="0" xfId="0" applyNumberFormat="1" applyFont="1" applyFill="1" applyBorder="1" applyAlignment="1">
      <alignment horizontal="right" wrapText="1"/>
    </xf>
    <xf numFmtId="0" fontId="115" fillId="0" borderId="0" xfId="0" applyFont="1" applyAlignment="1">
      <alignment horizontal="right" wrapText="1"/>
    </xf>
    <xf numFmtId="166" fontId="4" fillId="0" borderId="12" xfId="42" applyNumberFormat="1" applyFont="1" applyBorder="1" applyAlignment="1">
      <alignment horizontal="right"/>
    </xf>
    <xf numFmtId="0" fontId="115" fillId="0" borderId="12" xfId="0" applyFont="1" applyBorder="1" applyAlignment="1">
      <alignment horizontal="right" wrapText="1"/>
    </xf>
    <xf numFmtId="166" fontId="5" fillId="0" borderId="11" xfId="42" applyNumberFormat="1" applyFont="1" applyFill="1" applyBorder="1" applyAlignment="1">
      <alignment horizontal="right" wrapText="1"/>
    </xf>
    <xf numFmtId="166" fontId="5" fillId="0" borderId="0" xfId="42" applyNumberFormat="1" applyFont="1" applyBorder="1" applyAlignment="1">
      <alignment horizontal="right" wrapText="1"/>
    </xf>
    <xf numFmtId="166" fontId="5" fillId="0" borderId="17" xfId="42" applyNumberFormat="1" applyFont="1" applyBorder="1" applyAlignment="1">
      <alignment horizontal="right" wrapText="1"/>
    </xf>
    <xf numFmtId="0" fontId="2" fillId="0" borderId="0" xfId="0" applyFont="1" applyFill="1" applyAlignment="1">
      <alignment horizontal="right" wrapText="1"/>
    </xf>
    <xf numFmtId="37" fontId="4" fillId="0" borderId="0" xfId="42" applyNumberFormat="1" applyFont="1" applyFill="1" applyAlignment="1">
      <alignment horizontal="right"/>
    </xf>
    <xf numFmtId="0" fontId="6" fillId="0" borderId="16" xfId="0" applyFont="1" applyBorder="1" applyAlignment="1">
      <alignment horizontal="left" vertical="top" wrapText="1" indent="1"/>
    </xf>
    <xf numFmtId="166" fontId="5" fillId="0" borderId="16" xfId="42" applyNumberFormat="1" applyFont="1" applyBorder="1" applyAlignment="1">
      <alignment horizontal="right" wrapText="1"/>
    </xf>
    <xf numFmtId="37" fontId="5" fillId="0" borderId="16" xfId="0" applyNumberFormat="1" applyFont="1" applyBorder="1" applyAlignment="1">
      <alignment horizontal="right" wrapText="1"/>
    </xf>
    <xf numFmtId="165" fontId="4" fillId="0" borderId="0" xfId="42" applyNumberFormat="1" applyFont="1" applyFill="1" applyBorder="1" applyAlignment="1">
      <alignment/>
    </xf>
    <xf numFmtId="166" fontId="101" fillId="0" borderId="16" xfId="42" applyNumberFormat="1" applyFont="1" applyBorder="1" applyAlignment="1">
      <alignment horizontal="right" wrapText="1"/>
    </xf>
    <xf numFmtId="166" fontId="101" fillId="0" borderId="17" xfId="42" applyNumberFormat="1" applyFont="1" applyBorder="1" applyAlignment="1">
      <alignment horizontal="right" wrapText="1"/>
    </xf>
    <xf numFmtId="166" fontId="99" fillId="0" borderId="0" xfId="42" applyNumberFormat="1" applyFont="1" applyBorder="1" applyAlignment="1">
      <alignment horizontal="right" wrapText="1"/>
    </xf>
    <xf numFmtId="166" fontId="99" fillId="0" borderId="16" xfId="42" applyNumberFormat="1" applyFont="1" applyBorder="1" applyAlignment="1">
      <alignment horizontal="right" wrapText="1"/>
    </xf>
    <xf numFmtId="166" fontId="99" fillId="0" borderId="17" xfId="42" applyNumberFormat="1" applyFont="1" applyBorder="1" applyAlignment="1">
      <alignment horizontal="right" wrapText="1"/>
    </xf>
    <xf numFmtId="3" fontId="101" fillId="0" borderId="0" xfId="0" applyNumberFormat="1" applyFont="1" applyAlignment="1">
      <alignment horizontal="right" wrapText="1"/>
    </xf>
    <xf numFmtId="37" fontId="99" fillId="0" borderId="0" xfId="0" applyNumberFormat="1" applyFont="1" applyAlignment="1">
      <alignment horizontal="right" wrapText="1"/>
    </xf>
    <xf numFmtId="37" fontId="99" fillId="0" borderId="0" xfId="0" applyNumberFormat="1" applyFont="1" applyFill="1" applyAlignment="1">
      <alignment horizontal="right" wrapText="1"/>
    </xf>
    <xf numFmtId="37" fontId="99" fillId="0" borderId="0" xfId="0" applyNumberFormat="1" applyFont="1" applyBorder="1" applyAlignment="1">
      <alignment horizontal="right" wrapText="1"/>
    </xf>
    <xf numFmtId="37" fontId="99" fillId="0" borderId="11" xfId="0" applyNumberFormat="1" applyFont="1" applyBorder="1" applyAlignment="1">
      <alignment horizontal="right" wrapText="1"/>
    </xf>
    <xf numFmtId="166" fontId="99" fillId="0" borderId="11" xfId="42" applyNumberFormat="1" applyFont="1" applyBorder="1" applyAlignment="1">
      <alignment horizontal="right" wrapText="1"/>
    </xf>
    <xf numFmtId="166" fontId="101" fillId="30" borderId="0" xfId="42" applyNumberFormat="1" applyFont="1" applyFill="1" applyBorder="1" applyAlignment="1">
      <alignment horizontal="right" wrapText="1"/>
    </xf>
    <xf numFmtId="166" fontId="99" fillId="30" borderId="0" xfId="42" applyNumberFormat="1" applyFont="1" applyFill="1" applyBorder="1" applyAlignment="1">
      <alignment horizontal="right" wrapText="1"/>
    </xf>
    <xf numFmtId="166" fontId="109" fillId="0" borderId="0" xfId="42" applyNumberFormat="1" applyFont="1" applyFill="1" applyBorder="1" applyAlignment="1">
      <alignment horizontal="right" wrapText="1"/>
    </xf>
    <xf numFmtId="37" fontId="109" fillId="0" borderId="0" xfId="42" applyNumberFormat="1" applyFont="1" applyFill="1" applyBorder="1" applyAlignment="1">
      <alignment horizontal="right" wrapText="1"/>
    </xf>
    <xf numFmtId="164" fontId="4" fillId="30" borderId="0" xfId="0" applyNumberFormat="1" applyFont="1" applyFill="1" applyBorder="1" applyAlignment="1">
      <alignment horizontal="right" wrapText="1"/>
    </xf>
    <xf numFmtId="168" fontId="5" fillId="34" borderId="0" xfId="42" applyNumberFormat="1" applyFont="1" applyFill="1" applyBorder="1" applyAlignment="1">
      <alignment horizontal="right" wrapText="1"/>
    </xf>
    <xf numFmtId="43" fontId="4" fillId="34" borderId="0" xfId="42" applyFont="1" applyFill="1" applyBorder="1" applyAlignment="1">
      <alignment horizontal="right" wrapText="1"/>
    </xf>
    <xf numFmtId="0" fontId="38" fillId="0" borderId="0" xfId="0" applyFont="1" applyAlignment="1">
      <alignment horizontal="left" vertical="top" wrapText="1" indent="1"/>
    </xf>
    <xf numFmtId="0" fontId="15" fillId="33" borderId="0" xfId="53" applyFont="1" applyFill="1" applyAlignment="1" applyProtection="1">
      <alignment horizontal="left"/>
      <protection/>
    </xf>
    <xf numFmtId="37" fontId="13" fillId="35" borderId="0" xfId="53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left" vertical="top" wrapText="1"/>
    </xf>
    <xf numFmtId="37" fontId="4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37" fontId="5" fillId="0" borderId="13" xfId="0" applyNumberFormat="1" applyFont="1" applyBorder="1" applyAlignment="1">
      <alignment horizontal="right" vertical="top" wrapText="1"/>
    </xf>
    <xf numFmtId="37" fontId="5" fillId="0" borderId="12" xfId="0" applyNumberFormat="1" applyFont="1" applyBorder="1" applyAlignment="1">
      <alignment horizontal="right" vertical="top" wrapText="1"/>
    </xf>
    <xf numFmtId="37" fontId="6" fillId="0" borderId="13" xfId="0" applyNumberFormat="1" applyFont="1" applyBorder="1" applyAlignment="1">
      <alignment horizontal="right" vertical="top" wrapText="1"/>
    </xf>
    <xf numFmtId="37" fontId="6" fillId="0" borderId="12" xfId="0" applyNumberFormat="1" applyFont="1" applyBorder="1" applyAlignment="1">
      <alignment horizontal="right" vertical="top" wrapText="1"/>
    </xf>
    <xf numFmtId="37" fontId="6" fillId="0" borderId="13" xfId="0" applyNumberFormat="1" applyFont="1" applyBorder="1" applyAlignment="1">
      <alignment horizontal="center" vertical="top" wrapText="1"/>
    </xf>
    <xf numFmtId="37" fontId="6" fillId="0" borderId="12" xfId="0" applyNumberFormat="1" applyFont="1" applyBorder="1" applyAlignment="1">
      <alignment horizontal="center" vertical="top" wrapText="1"/>
    </xf>
    <xf numFmtId="37" fontId="5" fillId="0" borderId="13" xfId="0" applyNumberFormat="1" applyFont="1" applyBorder="1" applyAlignment="1">
      <alignment horizontal="center" vertical="top" wrapText="1"/>
    </xf>
    <xf numFmtId="37" fontId="5" fillId="0" borderId="12" xfId="0" applyNumberFormat="1" applyFont="1" applyBorder="1" applyAlignment="1">
      <alignment horizontal="center" vertical="top" wrapText="1"/>
    </xf>
    <xf numFmtId="37" fontId="6" fillId="0" borderId="13" xfId="0" applyNumberFormat="1" applyFont="1" applyFill="1" applyBorder="1" applyAlignment="1">
      <alignment horizontal="right" vertical="top" wrapText="1"/>
    </xf>
    <xf numFmtId="37" fontId="6" fillId="0" borderId="12" xfId="0" applyNumberFormat="1" applyFont="1" applyFill="1" applyBorder="1" applyAlignment="1">
      <alignment horizontal="right" vertical="top" wrapText="1"/>
    </xf>
    <xf numFmtId="37" fontId="13" fillId="37" borderId="0" xfId="53" applyNumberFormat="1" applyFont="1" applyFill="1" applyBorder="1" applyAlignment="1" applyProtection="1">
      <alignment horizontal="left"/>
      <protection/>
    </xf>
    <xf numFmtId="37" fontId="101" fillId="0" borderId="13" xfId="0" applyNumberFormat="1" applyFont="1" applyFill="1" applyBorder="1" applyAlignment="1">
      <alignment horizontal="right" vertical="top" wrapText="1"/>
    </xf>
    <xf numFmtId="37" fontId="101" fillId="0" borderId="12" xfId="0" applyNumberFormat="1" applyFont="1" applyFill="1" applyBorder="1" applyAlignment="1">
      <alignment horizontal="right" vertical="top" wrapText="1"/>
    </xf>
    <xf numFmtId="37" fontId="140" fillId="35" borderId="0" xfId="53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left" wrapText="1" indent="1"/>
    </xf>
    <xf numFmtId="0" fontId="6" fillId="0" borderId="12" xfId="0" applyFont="1" applyBorder="1" applyAlignment="1">
      <alignment horizontal="left" wrapText="1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050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E050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M59"/>
  <sheetViews>
    <sheetView tabSelected="1" zoomScale="80" zoomScaleNormal="80" zoomScalePageLayoutView="0" workbookViewId="0" topLeftCell="A1">
      <pane ySplit="2" topLeftCell="A3" activePane="bottomLeft" state="frozen"/>
      <selection pane="topLeft" activeCell="K37" sqref="K37"/>
      <selection pane="bottomLeft" activeCell="V17" sqref="V17"/>
    </sheetView>
  </sheetViews>
  <sheetFormatPr defaultColWidth="9.140625" defaultRowHeight="12.75"/>
  <cols>
    <col min="1" max="1" width="15.28125" style="1" customWidth="1"/>
    <col min="2" max="2" width="3.28125" style="3" customWidth="1"/>
    <col min="3" max="3" width="46.28125" style="1" customWidth="1"/>
    <col min="4" max="10" width="5.28125" style="1" customWidth="1"/>
    <col min="11" max="11" width="8.28125" style="4" customWidth="1"/>
    <col min="12" max="12" width="8.28125" style="1" customWidth="1"/>
    <col min="13" max="16384" width="9.140625" style="1" customWidth="1"/>
  </cols>
  <sheetData>
    <row r="1" ht="20.25">
      <c r="B1" s="292" t="s">
        <v>276</v>
      </c>
    </row>
    <row r="2" ht="20.25">
      <c r="B2" s="2" t="s">
        <v>399</v>
      </c>
    </row>
    <row r="3" spans="2:11" s="11" customFormat="1" ht="15">
      <c r="B3" s="10"/>
      <c r="K3" s="12"/>
    </row>
    <row r="4" spans="2:11" s="11" customFormat="1" ht="15">
      <c r="B4" s="10"/>
      <c r="K4" s="34" t="s">
        <v>1</v>
      </c>
    </row>
    <row r="5" spans="2:13" s="11" customFormat="1" ht="14.25">
      <c r="B5" s="758" t="s">
        <v>40</v>
      </c>
      <c r="C5" s="758"/>
      <c r="D5" s="758"/>
      <c r="E5" s="758"/>
      <c r="F5" s="758"/>
      <c r="G5" s="758"/>
      <c r="H5" s="758"/>
      <c r="I5" s="758"/>
      <c r="J5" s="758"/>
      <c r="K5" s="61">
        <v>1</v>
      </c>
      <c r="L5" s="80"/>
      <c r="M5" s="80"/>
    </row>
    <row r="6" spans="2:13" s="11" customFormat="1" ht="14.25">
      <c r="B6" s="758" t="s">
        <v>70</v>
      </c>
      <c r="C6" s="758"/>
      <c r="D6" s="758"/>
      <c r="E6" s="758"/>
      <c r="F6" s="758"/>
      <c r="G6" s="758"/>
      <c r="H6" s="758"/>
      <c r="I6" s="758"/>
      <c r="J6" s="758"/>
      <c r="K6" s="61">
        <v>2</v>
      </c>
      <c r="L6" s="80"/>
      <c r="M6" s="80"/>
    </row>
    <row r="7" spans="2:13" s="11" customFormat="1" ht="11.25" customHeight="1">
      <c r="B7" s="81"/>
      <c r="C7" s="80"/>
      <c r="D7" s="80"/>
      <c r="E7" s="80"/>
      <c r="F7" s="80"/>
      <c r="G7" s="80"/>
      <c r="H7" s="80"/>
      <c r="I7" s="80"/>
      <c r="J7" s="80"/>
      <c r="K7" s="82"/>
      <c r="L7" s="80"/>
      <c r="M7" s="80"/>
    </row>
    <row r="8" spans="2:11" s="11" customFormat="1" ht="15">
      <c r="B8" s="83" t="s">
        <v>45</v>
      </c>
      <c r="K8" s="12"/>
    </row>
    <row r="9" spans="1:11" s="11" customFormat="1" ht="15">
      <c r="A9" s="291"/>
      <c r="C9" s="61" t="s">
        <v>104</v>
      </c>
      <c r="K9" s="61">
        <v>3</v>
      </c>
    </row>
    <row r="10" spans="3:11" s="11" customFormat="1" ht="14.25">
      <c r="C10" s="61" t="s">
        <v>22</v>
      </c>
      <c r="K10" s="61">
        <v>4</v>
      </c>
    </row>
    <row r="11" spans="3:11" s="11" customFormat="1" ht="14.25">
      <c r="C11" s="61" t="s">
        <v>0</v>
      </c>
      <c r="K11" s="61">
        <v>5</v>
      </c>
    </row>
    <row r="12" spans="3:11" s="11" customFormat="1" ht="14.25">
      <c r="C12" s="61" t="s">
        <v>5</v>
      </c>
      <c r="K12" s="61">
        <v>6</v>
      </c>
    </row>
    <row r="13" spans="3:11" s="11" customFormat="1" ht="14.25">
      <c r="C13" s="61" t="s">
        <v>14</v>
      </c>
      <c r="K13" s="61">
        <v>7</v>
      </c>
    </row>
    <row r="14" spans="3:11" s="11" customFormat="1" ht="14.25">
      <c r="C14" s="61" t="s">
        <v>105</v>
      </c>
      <c r="K14" s="61">
        <v>8</v>
      </c>
    </row>
    <row r="15" spans="3:11" s="11" customFormat="1" ht="14.25">
      <c r="C15" s="61" t="s">
        <v>18</v>
      </c>
      <c r="K15" s="61">
        <v>9</v>
      </c>
    </row>
    <row r="16" spans="3:11" s="11" customFormat="1" ht="14.25">
      <c r="C16" s="61" t="s">
        <v>284</v>
      </c>
      <c r="K16" s="61">
        <v>10</v>
      </c>
    </row>
    <row r="17" spans="3:11" s="11" customFormat="1" ht="14.25">
      <c r="C17" s="61" t="s">
        <v>174</v>
      </c>
      <c r="K17" s="61">
        <v>11</v>
      </c>
    </row>
    <row r="18" spans="3:11" s="11" customFormat="1" ht="14.25">
      <c r="C18" s="61" t="s">
        <v>77</v>
      </c>
      <c r="K18" s="61">
        <v>12</v>
      </c>
    </row>
    <row r="19" spans="3:11" s="11" customFormat="1" ht="14.25">
      <c r="C19" s="61" t="s">
        <v>159</v>
      </c>
      <c r="K19" s="61">
        <v>13</v>
      </c>
    </row>
    <row r="20" spans="3:11" s="11" customFormat="1" ht="14.25">
      <c r="C20" s="61" t="s">
        <v>89</v>
      </c>
      <c r="K20" s="61">
        <v>14</v>
      </c>
    </row>
    <row r="21" spans="3:11" s="11" customFormat="1" ht="14.25">
      <c r="C21" s="12"/>
      <c r="K21" s="12"/>
    </row>
    <row r="22" spans="2:11" s="11" customFormat="1" ht="15">
      <c r="B22" s="70" t="s">
        <v>106</v>
      </c>
      <c r="K22" s="12"/>
    </row>
    <row r="23" spans="2:11" s="11" customFormat="1" ht="15">
      <c r="B23" s="70"/>
      <c r="C23" s="61" t="s">
        <v>173</v>
      </c>
      <c r="K23" s="61">
        <v>15</v>
      </c>
    </row>
    <row r="24" spans="3:11" s="11" customFormat="1" ht="14.25">
      <c r="C24" s="84" t="s">
        <v>46</v>
      </c>
      <c r="K24" s="12"/>
    </row>
    <row r="25" spans="2:11" s="11" customFormat="1" ht="15">
      <c r="B25" s="70"/>
      <c r="C25" s="61" t="s">
        <v>245</v>
      </c>
      <c r="K25" s="61">
        <v>16</v>
      </c>
    </row>
    <row r="26" spans="2:11" s="11" customFormat="1" ht="15">
      <c r="B26" s="70"/>
      <c r="C26" s="61" t="s">
        <v>225</v>
      </c>
      <c r="K26" s="61">
        <v>17</v>
      </c>
    </row>
    <row r="27" spans="2:11" s="11" customFormat="1" ht="15">
      <c r="B27" s="70"/>
      <c r="C27" s="61" t="s">
        <v>226</v>
      </c>
      <c r="K27" s="61">
        <v>18</v>
      </c>
    </row>
    <row r="28" spans="2:11" s="11" customFormat="1" ht="15">
      <c r="B28" s="70"/>
      <c r="C28" s="61" t="s">
        <v>27</v>
      </c>
      <c r="K28" s="61">
        <v>19</v>
      </c>
    </row>
    <row r="29" spans="2:11" s="11" customFormat="1" ht="15">
      <c r="B29" s="70"/>
      <c r="C29" s="84" t="s">
        <v>47</v>
      </c>
      <c r="K29" s="12"/>
    </row>
    <row r="30" spans="2:11" s="11" customFormat="1" ht="15">
      <c r="B30" s="70"/>
      <c r="C30" s="61" t="s">
        <v>37</v>
      </c>
      <c r="K30" s="61">
        <v>20</v>
      </c>
    </row>
    <row r="31" spans="2:11" s="11" customFormat="1" ht="15">
      <c r="B31" s="70"/>
      <c r="C31" s="61" t="s">
        <v>38</v>
      </c>
      <c r="K31" s="61">
        <v>21</v>
      </c>
    </row>
    <row r="32" spans="2:11" s="11" customFormat="1" ht="15">
      <c r="B32" s="70"/>
      <c r="C32" s="61" t="s">
        <v>55</v>
      </c>
      <c r="K32" s="61">
        <v>22</v>
      </c>
    </row>
    <row r="33" spans="2:11" s="11" customFormat="1" ht="15">
      <c r="B33" s="70"/>
      <c r="C33" s="61" t="s">
        <v>317</v>
      </c>
      <c r="K33" s="61">
        <v>23</v>
      </c>
    </row>
    <row r="34" spans="2:11" s="11" customFormat="1" ht="15">
      <c r="B34" s="70"/>
      <c r="C34" s="61" t="s">
        <v>56</v>
      </c>
      <c r="K34" s="61">
        <v>24</v>
      </c>
    </row>
    <row r="35" spans="2:11" s="11" customFormat="1" ht="15">
      <c r="B35" s="70"/>
      <c r="K35" s="12"/>
    </row>
    <row r="36" spans="2:11" s="11" customFormat="1" ht="14.25">
      <c r="B36" s="758" t="s">
        <v>223</v>
      </c>
      <c r="C36" s="758"/>
      <c r="D36" s="758"/>
      <c r="E36" s="758"/>
      <c r="F36" s="758"/>
      <c r="G36" s="758"/>
      <c r="H36" s="758"/>
      <c r="I36" s="758"/>
      <c r="J36" s="758"/>
      <c r="K36" s="61">
        <v>25</v>
      </c>
    </row>
    <row r="37" spans="1:11" s="11" customFormat="1" ht="15">
      <c r="A37" s="291"/>
      <c r="B37" s="758" t="s">
        <v>279</v>
      </c>
      <c r="C37" s="758"/>
      <c r="D37" s="758"/>
      <c r="E37" s="758"/>
      <c r="F37" s="758"/>
      <c r="G37" s="758"/>
      <c r="H37" s="758"/>
      <c r="I37" s="758"/>
      <c r="J37" s="758"/>
      <c r="K37" s="61">
        <v>26</v>
      </c>
    </row>
    <row r="38" spans="2:11" s="11" customFormat="1" ht="14.25">
      <c r="B38" s="758" t="s">
        <v>224</v>
      </c>
      <c r="C38" s="758"/>
      <c r="D38" s="758"/>
      <c r="E38" s="758"/>
      <c r="F38" s="758"/>
      <c r="G38" s="758"/>
      <c r="H38" s="758"/>
      <c r="I38" s="758"/>
      <c r="J38" s="758"/>
      <c r="K38" s="61">
        <v>27</v>
      </c>
    </row>
    <row r="39" spans="2:11" s="11" customFormat="1" ht="14.25">
      <c r="B39" s="758" t="s">
        <v>131</v>
      </c>
      <c r="C39" s="758"/>
      <c r="D39" s="758"/>
      <c r="E39" s="758"/>
      <c r="F39" s="758"/>
      <c r="G39" s="758"/>
      <c r="H39" s="758"/>
      <c r="I39" s="758"/>
      <c r="J39" s="758"/>
      <c r="K39" s="61">
        <v>28</v>
      </c>
    </row>
    <row r="40" spans="2:11" s="11" customFormat="1" ht="14.25">
      <c r="B40" s="12"/>
      <c r="K40" s="12"/>
    </row>
    <row r="41" spans="2:11" s="11" customFormat="1" ht="14.25">
      <c r="B41" s="13"/>
      <c r="K41" s="12"/>
    </row>
    <row r="42" spans="2:11" s="11" customFormat="1" ht="14.25">
      <c r="B42" s="13"/>
      <c r="K42" s="12"/>
    </row>
    <row r="43" spans="2:11" s="11" customFormat="1" ht="14.25">
      <c r="B43" s="13"/>
      <c r="K43" s="12"/>
    </row>
    <row r="44" spans="2:11" s="11" customFormat="1" ht="14.25">
      <c r="B44" s="13"/>
      <c r="K44" s="12"/>
    </row>
    <row r="45" spans="2:11" s="11" customFormat="1" ht="14.25">
      <c r="B45" s="13"/>
      <c r="K45" s="12"/>
    </row>
    <row r="46" spans="2:11" s="11" customFormat="1" ht="14.25">
      <c r="B46" s="13"/>
      <c r="K46" s="12"/>
    </row>
    <row r="47" spans="2:11" s="11" customFormat="1" ht="14.25">
      <c r="B47" s="13"/>
      <c r="K47" s="12"/>
    </row>
    <row r="48" spans="2:11" s="11" customFormat="1" ht="14.25">
      <c r="B48" s="13"/>
      <c r="K48" s="12"/>
    </row>
    <row r="49" spans="2:11" s="11" customFormat="1" ht="14.25">
      <c r="B49" s="13"/>
      <c r="K49" s="12"/>
    </row>
    <row r="50" spans="2:11" s="11" customFormat="1" ht="14.25">
      <c r="B50" s="13"/>
      <c r="K50" s="12"/>
    </row>
    <row r="51" spans="2:11" s="11" customFormat="1" ht="14.25">
      <c r="B51" s="13"/>
      <c r="K51" s="12"/>
    </row>
    <row r="52" spans="2:11" s="11" customFormat="1" ht="14.25">
      <c r="B52" s="13"/>
      <c r="K52" s="12"/>
    </row>
    <row r="53" spans="2:11" s="11" customFormat="1" ht="14.25">
      <c r="B53" s="13"/>
      <c r="K53" s="12"/>
    </row>
    <row r="54" spans="2:11" s="11" customFormat="1" ht="14.25">
      <c r="B54" s="13"/>
      <c r="K54" s="12"/>
    </row>
    <row r="55" spans="2:11" s="11" customFormat="1" ht="14.25">
      <c r="B55" s="13"/>
      <c r="K55" s="12"/>
    </row>
    <row r="56" spans="2:11" s="11" customFormat="1" ht="14.25">
      <c r="B56" s="13"/>
      <c r="K56" s="12"/>
    </row>
    <row r="57" spans="2:11" s="11" customFormat="1" ht="14.25">
      <c r="B57" s="13"/>
      <c r="K57" s="12"/>
    </row>
    <row r="58" spans="2:11" s="11" customFormat="1" ht="14.25">
      <c r="B58" s="13"/>
      <c r="K58" s="12"/>
    </row>
    <row r="59" spans="2:11" s="11" customFormat="1" ht="14.25">
      <c r="B59" s="13"/>
      <c r="K59" s="12"/>
    </row>
  </sheetData>
  <sheetProtection/>
  <mergeCells count="6">
    <mergeCell ref="B38:J38"/>
    <mergeCell ref="B39:J39"/>
    <mergeCell ref="B5:J5"/>
    <mergeCell ref="B6:J6"/>
    <mergeCell ref="B36:J36"/>
    <mergeCell ref="B37:J37"/>
  </mergeCells>
  <hyperlinks>
    <hyperlink ref="B5" location="'1.Highlights'!A1" display="Performance highlights"/>
    <hyperlink ref="K5" location="'1.Highlights'!A1" display="'1.Highlights'!A1"/>
    <hyperlink ref="B6:J6" location="'2.PerShare'!A1" display="Ordinary share data"/>
    <hyperlink ref="K6" location="'2.PerShare'!A1" display="'2.PerShare'!A1"/>
    <hyperlink ref="C9" location="'3.NetInterest'!A1" display="Net interest income, average balances and rates"/>
    <hyperlink ref="C10" location="'4.NonInterest'!A1" display="Non-interest income"/>
    <hyperlink ref="C11" location="'5.Expenses'!A1" display="Expenses"/>
    <hyperlink ref="C12" location="'6.Allowances'!A1" display="Allowances for credit and other losses"/>
    <hyperlink ref="C13" location="'7.Loans'!A1" display="Customer Loans"/>
    <hyperlink ref="C14" location="'8.AFS'!A1" display="Funding Sources"/>
    <hyperlink ref="C15" location="'9.Deposits'!A1" display="Customer Deposits"/>
    <hyperlink ref="C17" location="'11.NPL,Coverage ratios'!Print_Area" display="Non-performing loan and coverage ratios"/>
    <hyperlink ref="C20" location="'14.Capital'!A1" display="Capital adequacy"/>
    <hyperlink ref="K9" location="'3.NetInterest'!A1" display="'3.NetInterest'!A1"/>
    <hyperlink ref="K10" location="'4.NonInterest'!A1" display="'4.NonInterest'!A1"/>
    <hyperlink ref="K11" location="'5.Expenses'!A1" display="'5.Expenses'!A1"/>
    <hyperlink ref="K12" location="'6.Allowances'!A1" display="'6.Allowances'!A1"/>
    <hyperlink ref="K13" location="'7.Loans'!A1" display="'7.Loans'!A1"/>
    <hyperlink ref="K14" location="'8.AFS'!A1" display="'8.AFS'!A1"/>
    <hyperlink ref="K15" location="'9.Deposits'!A1" display="'9.Deposits'!A1"/>
    <hyperlink ref="K17" location="'10.NPL,Coverage ratios'!A1" display="'10.NPL,Coverage ratios'!A1"/>
    <hyperlink ref="K20" location="'13.Capital'!A1" display="'13.Capital'!A1"/>
    <hyperlink ref="C23" location="'15.Mix'!Print_Area" display="Business and geographical mix"/>
    <hyperlink ref="K23" location="'14.Mix'!A1" display="'14.Mix'!A1"/>
    <hyperlink ref="C18" location="'12.NPA'!Print_Area" display="Non-performing assets"/>
    <hyperlink ref="K18" location="'11.NPA'!A1" display="'11.NPA'!A1"/>
    <hyperlink ref="C19" location="'13.CumulativeAllowances'!Print_Area" display="Cumulative loss allowances"/>
    <hyperlink ref="K19" location="'12.CumulativeAllowances'!A1" display="'12.CumulativeAllowances'!A1"/>
    <hyperlink ref="C25" location="'16.Consumer'!Print_Area" display="Consumer Banking/ Wealth Management"/>
    <hyperlink ref="K25" location="'15.Consumer'!A1" display="'15.Consumer'!A1"/>
    <hyperlink ref="C26" location="'17.Institutional'!Print_Area" display="Institutional Banking"/>
    <hyperlink ref="K26" location="'16.Institutional'!A1" display="'16.Institutional'!A1"/>
    <hyperlink ref="C27" location="'18.Treasury'!Print_Area" display="Treasury"/>
    <hyperlink ref="K27" location="'17.Treasury'!A1" display="'17.Treasury'!A1"/>
    <hyperlink ref="C28" location="'19.Others'!Print_Area" display="Others"/>
    <hyperlink ref="K28" location="'18.Others'!A1" display="'18.Others'!A1"/>
    <hyperlink ref="C30" location="'20.S''pore'!Print_Area" display="Singapore"/>
    <hyperlink ref="C31" location="'21.HK'!Print_Area" display="Hong Kong"/>
    <hyperlink ref="C32" location="'22.GreaterChina'!Print_Area" display="Rest of Greater China"/>
    <hyperlink ref="C33" location="'23.SSEA'!Print_Area" display="South and South-East Asia"/>
    <hyperlink ref="C34" location="'24.ROW'!Print_Area" display="Rest of World"/>
    <hyperlink ref="K30" location="'19.S''pore'!A1" display="'19.S''pore'!A1"/>
    <hyperlink ref="K31" location="'20.HK'!A1" display="'20.HK'!A1"/>
    <hyperlink ref="K32" location="'21.GreaterChina'!A1" display="'21.GreaterChina'!A1"/>
    <hyperlink ref="K33" location="'22.SSEA'!A1" display="'22.SSEA'!A1"/>
    <hyperlink ref="K34" location="'23.ROW'!A1" display="'23.ROW'!A1"/>
    <hyperlink ref="B36" location="'25.P&amp;L'!A1" display="Unaudited consolidated income statement"/>
    <hyperlink ref="B37" location="'25.BalSheet (new)'!Print_Area" display="Consolidated balance sheet (new presentation)"/>
    <hyperlink ref="B38" location="'27.CashFlow'!A1" display="Unaudited consolidated cash flow statement"/>
    <hyperlink ref="K36" location="'24.P&amp;L'!A1" display="'24.P&amp;L'!A1"/>
    <hyperlink ref="K37" location="'25.BalSheet (new)'!Print_Area" display="'25.BalSheet (new)'!Print_Area"/>
    <hyperlink ref="K38" location="'26.CashFlow'!A1" display="'26.CashFlow'!A1"/>
    <hyperlink ref="K39" location="'27.Legend'!A1" display="'27.Legend'!A1"/>
    <hyperlink ref="B36:J36" location="'25.P&amp;L'!Print_Area" display="Consolidated income statement"/>
    <hyperlink ref="B37:J37" location="'26.BalSheet'!Print_Area" display="Consolidated balance sheets"/>
    <hyperlink ref="B38:J38" location="'27.CashFlow'!Print_Area" display="Consolidated cash flow statement"/>
    <hyperlink ref="C16" location="'10. Debts issued'!A1" display="Debts issued"/>
    <hyperlink ref="B39:J39" location="'28.Legend'!A1" display="Legend of terms used"/>
  </hyperlinks>
  <printOptions/>
  <pageMargins left="0.75" right="0.75" top="0.67" bottom="1" header="0.5" footer="0.5"/>
  <pageSetup fitToHeight="1" fitToWidth="1" horizontalDpi="600" verticalDpi="600" orientation="landscape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L36"/>
  <sheetViews>
    <sheetView zoomScale="85" zoomScaleNormal="85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N12" sqref="N12"/>
    </sheetView>
  </sheetViews>
  <sheetFormatPr defaultColWidth="9.140625" defaultRowHeight="12.75"/>
  <cols>
    <col min="1" max="1" width="2.140625" style="21" customWidth="1"/>
    <col min="2" max="2" width="2.28125" style="21" customWidth="1"/>
    <col min="3" max="3" width="38.140625" style="9" customWidth="1"/>
    <col min="4" max="7" width="11.28125" style="64" customWidth="1"/>
    <col min="8" max="8" width="10.28125" style="101" customWidth="1"/>
    <col min="9" max="9" width="9.140625" style="64" bestFit="1" customWidth="1"/>
    <col min="10" max="10" width="8.28125" style="64" customWidth="1"/>
    <col min="11" max="11" width="5.57421875" style="20" customWidth="1"/>
    <col min="12" max="16384" width="9.140625" style="21" customWidth="1"/>
  </cols>
  <sheetData>
    <row r="1" spans="1:11" s="39" customFormat="1" ht="20.25">
      <c r="A1" s="38" t="s">
        <v>18</v>
      </c>
      <c r="D1" s="102"/>
      <c r="E1" s="102"/>
      <c r="F1" s="102"/>
      <c r="G1" s="102"/>
      <c r="H1" s="102"/>
      <c r="I1" s="102"/>
      <c r="J1" s="102"/>
      <c r="K1" s="40"/>
    </row>
    <row r="2" spans="1:11" s="41" customFormat="1" ht="45">
      <c r="A2" s="759" t="s">
        <v>59</v>
      </c>
      <c r="B2" s="759"/>
      <c r="C2" s="759"/>
      <c r="D2" s="666">
        <v>42339</v>
      </c>
      <c r="E2" s="666">
        <v>42430</v>
      </c>
      <c r="F2" s="666">
        <v>42522</v>
      </c>
      <c r="G2" s="666">
        <v>42614</v>
      </c>
      <c r="H2" s="667">
        <v>42705</v>
      </c>
      <c r="I2" s="666" t="s">
        <v>390</v>
      </c>
      <c r="J2" s="666" t="s">
        <v>391</v>
      </c>
      <c r="K2" s="191"/>
    </row>
    <row r="3" spans="1:10" s="23" customFormat="1" ht="6" customHeight="1">
      <c r="A3" s="8"/>
      <c r="D3" s="217"/>
      <c r="E3" s="217"/>
      <c r="F3" s="217"/>
      <c r="G3" s="217"/>
      <c r="H3" s="103"/>
      <c r="I3" s="16"/>
      <c r="J3" s="16"/>
    </row>
    <row r="4" spans="1:10" s="23" customFormat="1" ht="14.25" customHeight="1">
      <c r="A4" s="37" t="s">
        <v>168</v>
      </c>
      <c r="D4" s="16"/>
      <c r="E4" s="16"/>
      <c r="F4" s="16"/>
      <c r="G4" s="16"/>
      <c r="H4" s="103"/>
      <c r="I4" s="16"/>
      <c r="J4" s="16"/>
    </row>
    <row r="5" spans="1:11" s="17" customFormat="1" ht="15">
      <c r="A5" s="29" t="s">
        <v>18</v>
      </c>
      <c r="D5" s="16">
        <v>320134</v>
      </c>
      <c r="E5" s="16">
        <v>313804</v>
      </c>
      <c r="F5" s="16">
        <v>310098</v>
      </c>
      <c r="G5" s="16">
        <v>324310</v>
      </c>
      <c r="H5" s="103">
        <v>347446</v>
      </c>
      <c r="I5" s="16">
        <v>7.133915081249431</v>
      </c>
      <c r="J5" s="16">
        <v>8.53142746474913</v>
      </c>
      <c r="K5" s="397"/>
    </row>
    <row r="6" spans="2:12" s="17" customFormat="1" ht="15">
      <c r="B6" s="29" t="s">
        <v>73</v>
      </c>
      <c r="D6" s="16">
        <v>140772</v>
      </c>
      <c r="E6" s="16">
        <v>141905</v>
      </c>
      <c r="F6" s="16">
        <v>142537</v>
      </c>
      <c r="G6" s="16">
        <v>149661</v>
      </c>
      <c r="H6" s="634">
        <v>152115</v>
      </c>
      <c r="I6" s="16">
        <v>1.6397057349610167</v>
      </c>
      <c r="J6" s="16">
        <v>8.057710340124459</v>
      </c>
      <c r="K6" s="397"/>
      <c r="L6" s="274"/>
    </row>
    <row r="7" spans="2:11" ht="14.25">
      <c r="B7" s="33"/>
      <c r="C7" s="21" t="s">
        <v>84</v>
      </c>
      <c r="D7" s="100">
        <v>11245</v>
      </c>
      <c r="E7" s="100">
        <v>12933</v>
      </c>
      <c r="F7" s="100">
        <v>15349</v>
      </c>
      <c r="G7" s="100">
        <v>18283</v>
      </c>
      <c r="H7" s="716">
        <v>15814</v>
      </c>
      <c r="I7" s="100">
        <v>-13.50434830170103</v>
      </c>
      <c r="J7" s="100">
        <v>40.631391729657615</v>
      </c>
      <c r="K7" s="396"/>
    </row>
    <row r="8" spans="2:11" ht="14.25">
      <c r="B8" s="33"/>
      <c r="C8" s="21" t="s">
        <v>85</v>
      </c>
      <c r="D8" s="100">
        <v>104541</v>
      </c>
      <c r="E8" s="100">
        <v>104037</v>
      </c>
      <c r="F8" s="100">
        <v>103414</v>
      </c>
      <c r="G8" s="100">
        <v>104539</v>
      </c>
      <c r="H8" s="716">
        <v>108761</v>
      </c>
      <c r="I8" s="100">
        <v>4.038684127454828</v>
      </c>
      <c r="J8" s="100">
        <v>4.036693737385333</v>
      </c>
      <c r="K8" s="396"/>
    </row>
    <row r="9" spans="2:11" ht="14.25">
      <c r="B9" s="33"/>
      <c r="C9" s="21" t="s">
        <v>86</v>
      </c>
      <c r="D9" s="100">
        <v>24887</v>
      </c>
      <c r="E9" s="100">
        <v>24871</v>
      </c>
      <c r="F9" s="100">
        <v>23698</v>
      </c>
      <c r="G9" s="100">
        <v>26744</v>
      </c>
      <c r="H9" s="716">
        <v>27455</v>
      </c>
      <c r="I9" s="100">
        <v>2.65854023332337</v>
      </c>
      <c r="J9" s="100">
        <v>10.31864025394784</v>
      </c>
      <c r="K9" s="396"/>
    </row>
    <row r="10" spans="3:11" ht="14.25">
      <c r="C10" s="31" t="s">
        <v>27</v>
      </c>
      <c r="D10" s="100">
        <v>99</v>
      </c>
      <c r="E10" s="100">
        <v>64</v>
      </c>
      <c r="F10" s="100">
        <v>76</v>
      </c>
      <c r="G10" s="100">
        <v>95</v>
      </c>
      <c r="H10" s="725">
        <v>85</v>
      </c>
      <c r="I10" s="100">
        <v>-10.526315789473683</v>
      </c>
      <c r="J10" s="100">
        <v>-14.141414141414144</v>
      </c>
      <c r="K10" s="396"/>
    </row>
    <row r="11" spans="2:11" s="23" customFormat="1" ht="14.25" customHeight="1">
      <c r="B11" s="23" t="s">
        <v>75</v>
      </c>
      <c r="D11" s="16">
        <v>101298</v>
      </c>
      <c r="E11" s="16">
        <v>95268</v>
      </c>
      <c r="F11" s="16">
        <v>94195</v>
      </c>
      <c r="G11" s="16">
        <v>99299</v>
      </c>
      <c r="H11" s="634">
        <v>112107</v>
      </c>
      <c r="I11" s="16">
        <v>12.898417909545913</v>
      </c>
      <c r="J11" s="16">
        <v>10.670496949594277</v>
      </c>
      <c r="K11" s="398"/>
    </row>
    <row r="12" spans="2:11" ht="14.25">
      <c r="B12" s="33"/>
      <c r="C12" s="21" t="s">
        <v>84</v>
      </c>
      <c r="D12" s="100">
        <v>59381</v>
      </c>
      <c r="E12" s="100">
        <v>54345</v>
      </c>
      <c r="F12" s="100">
        <v>51763</v>
      </c>
      <c r="G12" s="100">
        <v>55357</v>
      </c>
      <c r="H12" s="716">
        <v>63855</v>
      </c>
      <c r="I12" s="100">
        <v>15.351265422620441</v>
      </c>
      <c r="J12" s="100">
        <v>7.5343965241407185</v>
      </c>
      <c r="K12" s="396"/>
    </row>
    <row r="13" spans="2:11" ht="14.25">
      <c r="B13" s="33"/>
      <c r="C13" s="21" t="s">
        <v>85</v>
      </c>
      <c r="D13" s="100">
        <v>13160</v>
      </c>
      <c r="E13" s="100">
        <v>12949</v>
      </c>
      <c r="F13" s="100">
        <v>13996</v>
      </c>
      <c r="G13" s="100">
        <v>14560</v>
      </c>
      <c r="H13" s="716">
        <v>16793</v>
      </c>
      <c r="I13" s="100">
        <v>15.336538461538463</v>
      </c>
      <c r="J13" s="100">
        <v>27.6063829787234</v>
      </c>
      <c r="K13" s="396"/>
    </row>
    <row r="14" spans="2:11" ht="14.25">
      <c r="B14" s="33"/>
      <c r="C14" s="21" t="s">
        <v>86</v>
      </c>
      <c r="D14" s="100">
        <v>27354</v>
      </c>
      <c r="E14" s="100">
        <v>26785</v>
      </c>
      <c r="F14" s="100">
        <v>27246</v>
      </c>
      <c r="G14" s="100">
        <v>27618</v>
      </c>
      <c r="H14" s="716">
        <v>29731</v>
      </c>
      <c r="I14" s="100">
        <v>7.6508074444203045</v>
      </c>
      <c r="J14" s="100">
        <v>8.689771148643711</v>
      </c>
      <c r="K14" s="396"/>
    </row>
    <row r="15" spans="3:11" ht="14.25">
      <c r="C15" s="31" t="s">
        <v>27</v>
      </c>
      <c r="D15" s="100">
        <v>1403</v>
      </c>
      <c r="E15" s="100">
        <v>1189</v>
      </c>
      <c r="F15" s="100">
        <v>1190</v>
      </c>
      <c r="G15" s="100">
        <v>1764</v>
      </c>
      <c r="H15" s="716">
        <v>1728</v>
      </c>
      <c r="I15" s="100">
        <v>-2.0408163265306145</v>
      </c>
      <c r="J15" s="100">
        <v>23.164647184604426</v>
      </c>
      <c r="K15" s="396"/>
    </row>
    <row r="16" spans="2:11" s="17" customFormat="1" ht="15">
      <c r="B16" s="17" t="s">
        <v>74</v>
      </c>
      <c r="D16" s="16">
        <v>31849</v>
      </c>
      <c r="E16" s="16">
        <v>32619</v>
      </c>
      <c r="F16" s="16">
        <v>31084</v>
      </c>
      <c r="G16" s="16">
        <v>33451</v>
      </c>
      <c r="H16" s="634">
        <v>36234</v>
      </c>
      <c r="I16" s="16">
        <v>8.319631700098661</v>
      </c>
      <c r="J16" s="16">
        <v>13.768093189739083</v>
      </c>
      <c r="K16" s="397"/>
    </row>
    <row r="17" spans="2:11" ht="14.25">
      <c r="B17" s="33"/>
      <c r="C17" s="21" t="s">
        <v>84</v>
      </c>
      <c r="D17" s="100">
        <v>15872</v>
      </c>
      <c r="E17" s="100">
        <v>18245</v>
      </c>
      <c r="F17" s="100">
        <v>15528</v>
      </c>
      <c r="G17" s="100">
        <v>16953</v>
      </c>
      <c r="H17" s="716">
        <v>17933</v>
      </c>
      <c r="I17" s="100">
        <v>5.780687783873062</v>
      </c>
      <c r="J17" s="100">
        <v>12.9851310483871</v>
      </c>
      <c r="K17" s="396"/>
    </row>
    <row r="18" spans="2:11" ht="14.25">
      <c r="B18" s="33"/>
      <c r="C18" s="21" t="s">
        <v>85</v>
      </c>
      <c r="D18" s="100">
        <v>8436</v>
      </c>
      <c r="E18" s="100">
        <v>7323</v>
      </c>
      <c r="F18" s="100">
        <v>8253</v>
      </c>
      <c r="G18" s="100">
        <v>8366</v>
      </c>
      <c r="H18" s="716">
        <v>9155</v>
      </c>
      <c r="I18" s="100">
        <v>9.431030360984938</v>
      </c>
      <c r="J18" s="100">
        <v>8.522996680891426</v>
      </c>
      <c r="K18" s="396"/>
    </row>
    <row r="19" spans="2:11" ht="14.25">
      <c r="B19" s="33"/>
      <c r="C19" s="21" t="s">
        <v>86</v>
      </c>
      <c r="D19" s="100">
        <v>7052</v>
      </c>
      <c r="E19" s="100">
        <v>6561</v>
      </c>
      <c r="F19" s="100">
        <v>6807</v>
      </c>
      <c r="G19" s="100">
        <v>7547</v>
      </c>
      <c r="H19" s="716">
        <v>8630</v>
      </c>
      <c r="I19" s="100">
        <v>14.350072876639718</v>
      </c>
      <c r="J19" s="100">
        <v>22.376630743051606</v>
      </c>
      <c r="K19" s="396"/>
    </row>
    <row r="20" spans="3:11" ht="14.25">
      <c r="C20" s="31" t="s">
        <v>27</v>
      </c>
      <c r="D20" s="100">
        <v>489</v>
      </c>
      <c r="E20" s="100">
        <v>490</v>
      </c>
      <c r="F20" s="100">
        <v>496</v>
      </c>
      <c r="G20" s="100">
        <v>585</v>
      </c>
      <c r="H20" s="725">
        <v>516</v>
      </c>
      <c r="I20" s="100">
        <v>-11.794871794871797</v>
      </c>
      <c r="J20" s="100">
        <v>5.521472392638027</v>
      </c>
      <c r="K20" s="396"/>
    </row>
    <row r="21" spans="2:11" s="17" customFormat="1" ht="15">
      <c r="B21" s="17" t="s">
        <v>300</v>
      </c>
      <c r="D21" s="16">
        <v>14500</v>
      </c>
      <c r="E21" s="16">
        <v>11536</v>
      </c>
      <c r="F21" s="16">
        <v>8962</v>
      </c>
      <c r="G21" s="16">
        <v>9616</v>
      </c>
      <c r="H21" s="634">
        <v>9822</v>
      </c>
      <c r="I21" s="16">
        <v>2.142262895174718</v>
      </c>
      <c r="J21" s="16">
        <v>-32.262068965517244</v>
      </c>
      <c r="K21" s="397"/>
    </row>
    <row r="22" spans="2:11" ht="14.25">
      <c r="B22" s="33"/>
      <c r="C22" s="21" t="s">
        <v>84</v>
      </c>
      <c r="D22" s="100">
        <v>10962</v>
      </c>
      <c r="E22" s="100">
        <v>8787</v>
      </c>
      <c r="F22" s="100">
        <v>5864</v>
      </c>
      <c r="G22" s="100">
        <v>6897</v>
      </c>
      <c r="H22" s="716">
        <v>7096</v>
      </c>
      <c r="I22" s="100">
        <v>2.8853124546904363</v>
      </c>
      <c r="J22" s="100">
        <v>-35.26728699142492</v>
      </c>
      <c r="K22" s="396"/>
    </row>
    <row r="23" spans="2:11" ht="14.25">
      <c r="B23" s="33"/>
      <c r="C23" s="21" t="s">
        <v>85</v>
      </c>
      <c r="D23" s="100">
        <v>1076</v>
      </c>
      <c r="E23" s="100">
        <v>1389</v>
      </c>
      <c r="F23" s="100">
        <v>1646</v>
      </c>
      <c r="G23" s="100">
        <v>1139</v>
      </c>
      <c r="H23" s="716">
        <v>753</v>
      </c>
      <c r="I23" s="100">
        <v>-33.88937664618086</v>
      </c>
      <c r="J23" s="100">
        <v>-30.018587360594793</v>
      </c>
      <c r="K23" s="396"/>
    </row>
    <row r="24" spans="2:11" ht="14.25">
      <c r="B24" s="33"/>
      <c r="C24" s="21" t="s">
        <v>86</v>
      </c>
      <c r="D24" s="100">
        <v>2408</v>
      </c>
      <c r="E24" s="100">
        <v>1305</v>
      </c>
      <c r="F24" s="100">
        <v>1386</v>
      </c>
      <c r="G24" s="100">
        <v>1551</v>
      </c>
      <c r="H24" s="716">
        <v>1818</v>
      </c>
      <c r="I24" s="100">
        <v>17.214700193423592</v>
      </c>
      <c r="J24" s="100">
        <v>-24.50166112956811</v>
      </c>
      <c r="K24" s="396"/>
    </row>
    <row r="25" spans="3:11" ht="14.25">
      <c r="C25" s="31" t="s">
        <v>27</v>
      </c>
      <c r="D25" s="100">
        <v>54</v>
      </c>
      <c r="E25" s="100">
        <v>55</v>
      </c>
      <c r="F25" s="100">
        <v>66</v>
      </c>
      <c r="G25" s="100">
        <v>29</v>
      </c>
      <c r="H25" s="725">
        <v>155</v>
      </c>
      <c r="I25" s="100" t="s">
        <v>410</v>
      </c>
      <c r="J25" s="100" t="s">
        <v>410</v>
      </c>
      <c r="K25" s="396"/>
    </row>
    <row r="26" spans="2:11" s="17" customFormat="1" ht="15">
      <c r="B26" s="17" t="s">
        <v>27</v>
      </c>
      <c r="D26" s="16">
        <v>31715</v>
      </c>
      <c r="E26" s="16">
        <v>32476</v>
      </c>
      <c r="F26" s="16">
        <v>33320</v>
      </c>
      <c r="G26" s="16">
        <v>32283</v>
      </c>
      <c r="H26" s="634">
        <v>37168</v>
      </c>
      <c r="I26" s="16">
        <v>15.131803116191179</v>
      </c>
      <c r="J26" s="16">
        <v>17.193756897367173</v>
      </c>
      <c r="K26" s="397"/>
    </row>
    <row r="27" spans="2:11" ht="14.25">
      <c r="B27" s="33"/>
      <c r="C27" s="21" t="s">
        <v>84</v>
      </c>
      <c r="D27" s="100">
        <v>22809</v>
      </c>
      <c r="E27" s="100">
        <v>22892</v>
      </c>
      <c r="F27" s="100">
        <v>21985</v>
      </c>
      <c r="G27" s="100">
        <v>22299</v>
      </c>
      <c r="H27" s="716">
        <v>25480</v>
      </c>
      <c r="I27" s="100">
        <v>14.265213686712407</v>
      </c>
      <c r="J27" s="100">
        <v>11.710289797886798</v>
      </c>
      <c r="K27" s="396"/>
    </row>
    <row r="28" spans="2:11" ht="14.25">
      <c r="B28" s="33"/>
      <c r="C28" s="21" t="s">
        <v>85</v>
      </c>
      <c r="D28" s="100">
        <v>3852</v>
      </c>
      <c r="E28" s="100">
        <v>3742</v>
      </c>
      <c r="F28" s="100">
        <v>4301</v>
      </c>
      <c r="G28" s="100">
        <v>4282</v>
      </c>
      <c r="H28" s="716">
        <v>5155</v>
      </c>
      <c r="I28" s="100">
        <v>20.387669313404942</v>
      </c>
      <c r="J28" s="100">
        <v>33.82658359293873</v>
      </c>
      <c r="K28" s="396"/>
    </row>
    <row r="29" spans="2:11" ht="14.25">
      <c r="B29" s="33"/>
      <c r="C29" s="21" t="s">
        <v>86</v>
      </c>
      <c r="D29" s="100">
        <v>4288</v>
      </c>
      <c r="E29" s="100">
        <v>4988</v>
      </c>
      <c r="F29" s="100">
        <v>6186</v>
      </c>
      <c r="G29" s="100">
        <v>4846</v>
      </c>
      <c r="H29" s="716">
        <v>6350</v>
      </c>
      <c r="I29" s="100">
        <v>31.03590590177465</v>
      </c>
      <c r="J29" s="100">
        <v>48.08768656716418</v>
      </c>
      <c r="K29" s="396"/>
    </row>
    <row r="30" spans="3:11" ht="14.25">
      <c r="C30" s="31" t="s">
        <v>27</v>
      </c>
      <c r="D30" s="100">
        <v>766</v>
      </c>
      <c r="E30" s="100">
        <v>854</v>
      </c>
      <c r="F30" s="100">
        <v>848</v>
      </c>
      <c r="G30" s="100">
        <v>856</v>
      </c>
      <c r="H30" s="716">
        <v>183</v>
      </c>
      <c r="I30" s="100">
        <v>-78.6214953271028</v>
      </c>
      <c r="J30" s="100">
        <v>-76.10966057441253</v>
      </c>
      <c r="K30" s="396"/>
    </row>
    <row r="31" spans="3:11" ht="14.25">
      <c r="C31" s="21"/>
      <c r="D31" s="100"/>
      <c r="E31" s="100"/>
      <c r="F31" s="100"/>
      <c r="G31" s="100"/>
      <c r="I31" s="100"/>
      <c r="J31" s="100"/>
      <c r="K31" s="18"/>
    </row>
    <row r="32" spans="4:8" ht="14.25">
      <c r="D32" s="218"/>
      <c r="E32" s="218"/>
      <c r="F32" s="218"/>
      <c r="G32" s="218"/>
      <c r="H32" s="305"/>
    </row>
    <row r="33" spans="3:8" ht="14.25">
      <c r="C33" s="32"/>
      <c r="H33" s="305"/>
    </row>
    <row r="34" ht="14.25">
      <c r="H34" s="305"/>
    </row>
    <row r="35" ht="14.25">
      <c r="H35" s="305"/>
    </row>
    <row r="36" ht="14.25">
      <c r="H36" s="305"/>
    </row>
  </sheetData>
  <sheetProtection/>
  <mergeCells count="1">
    <mergeCell ref="A2:C2"/>
  </mergeCells>
  <hyperlinks>
    <hyperlink ref="A2" location="Index!A1" display="Back to Index"/>
  </hyperlinks>
  <printOptions/>
  <pageMargins left="0.25" right="0.26" top="1" bottom="1" header="0.5" footer="0.5"/>
  <pageSetup fitToHeight="1" fitToWidth="1" horizontalDpi="600" verticalDpi="600" orientation="portrait" scale="85" r:id="rId1"/>
  <headerFooter alignWithMargins="0">
    <oddFooter>&amp;L&amp;8&amp;Z&amp;F&amp;A&amp;R&amp;8&amp;D&amp;T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M147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H16" sqref="H16"/>
    </sheetView>
  </sheetViews>
  <sheetFormatPr defaultColWidth="9.140625" defaultRowHeight="12.75"/>
  <cols>
    <col min="1" max="1" width="2.140625" style="21" customWidth="1"/>
    <col min="2" max="2" width="3.140625" style="21" customWidth="1"/>
    <col min="3" max="3" width="57.28125" style="9" customWidth="1"/>
    <col min="4" max="6" width="11.28125" style="64" customWidth="1"/>
    <col min="7" max="7" width="10.57421875" style="64" customWidth="1"/>
    <col min="8" max="8" width="9.8515625" style="98" customWidth="1"/>
    <col min="9" max="9" width="9.57421875" style="64" customWidth="1"/>
    <col min="10" max="10" width="7.7109375" style="64" customWidth="1"/>
    <col min="11" max="11" width="5.421875" style="64" customWidth="1"/>
    <col min="12" max="16384" width="9.140625" style="21" customWidth="1"/>
  </cols>
  <sheetData>
    <row r="1" spans="1:11" s="39" customFormat="1" ht="20.25">
      <c r="A1" s="38" t="s">
        <v>284</v>
      </c>
      <c r="D1" s="102"/>
      <c r="E1" s="102"/>
      <c r="F1" s="102"/>
      <c r="G1" s="102"/>
      <c r="H1" s="102"/>
      <c r="I1" s="102"/>
      <c r="J1" s="102"/>
      <c r="K1" s="102"/>
    </row>
    <row r="2" spans="1:11" s="41" customFormat="1" ht="45">
      <c r="A2" s="759" t="s">
        <v>59</v>
      </c>
      <c r="B2" s="759"/>
      <c r="C2" s="759"/>
      <c r="D2" s="666">
        <v>42339</v>
      </c>
      <c r="E2" s="666">
        <v>42430</v>
      </c>
      <c r="F2" s="666">
        <v>42522</v>
      </c>
      <c r="G2" s="666">
        <v>42614</v>
      </c>
      <c r="H2" s="667">
        <v>42705</v>
      </c>
      <c r="I2" s="666" t="s">
        <v>390</v>
      </c>
      <c r="J2" s="666" t="s">
        <v>391</v>
      </c>
      <c r="K2" s="418"/>
    </row>
    <row r="3" spans="1:11" s="23" customFormat="1" ht="7.5" customHeight="1">
      <c r="A3" s="8"/>
      <c r="D3" s="16"/>
      <c r="E3" s="16"/>
      <c r="F3" s="16"/>
      <c r="G3" s="16"/>
      <c r="H3" s="103"/>
      <c r="I3" s="16"/>
      <c r="J3" s="16"/>
      <c r="K3" s="30"/>
    </row>
    <row r="4" spans="1:11" s="23" customFormat="1" ht="14.25" customHeight="1">
      <c r="A4" s="44" t="s">
        <v>285</v>
      </c>
      <c r="D4" s="16"/>
      <c r="E4" s="16"/>
      <c r="F4" s="16"/>
      <c r="G4" s="399"/>
      <c r="H4" s="304"/>
      <c r="I4" s="100"/>
      <c r="J4" s="16"/>
      <c r="K4" s="30"/>
    </row>
    <row r="5" spans="1:13" s="17" customFormat="1" ht="15">
      <c r="A5" s="29" t="s">
        <v>286</v>
      </c>
      <c r="D5" s="16">
        <v>42104</v>
      </c>
      <c r="E5" s="16">
        <v>28585</v>
      </c>
      <c r="F5" s="16">
        <v>38778</v>
      </c>
      <c r="G5" s="16">
        <v>32551</v>
      </c>
      <c r="H5" s="103">
        <v>30847</v>
      </c>
      <c r="I5" s="16">
        <v>-5.2348622162145535</v>
      </c>
      <c r="J5" s="16">
        <v>-26.736177085312562</v>
      </c>
      <c r="K5" s="16"/>
      <c r="L5" s="388"/>
      <c r="M5" s="388"/>
    </row>
    <row r="6" spans="2:13" ht="15">
      <c r="B6" s="29"/>
      <c r="C6" s="104" t="s">
        <v>267</v>
      </c>
      <c r="D6" s="100">
        <v>4026</v>
      </c>
      <c r="E6" s="100">
        <v>3736</v>
      </c>
      <c r="F6" s="100">
        <v>4019</v>
      </c>
      <c r="G6" s="100">
        <v>3064</v>
      </c>
      <c r="H6" s="101">
        <v>3102</v>
      </c>
      <c r="I6" s="100">
        <v>1.2402088772845987</v>
      </c>
      <c r="J6" s="100">
        <v>-22.95081967213115</v>
      </c>
      <c r="L6" s="388"/>
      <c r="M6" s="388"/>
    </row>
    <row r="7" spans="2:13" ht="15">
      <c r="B7" s="29"/>
      <c r="C7" s="104" t="s">
        <v>290</v>
      </c>
      <c r="D7" s="100">
        <v>9870</v>
      </c>
      <c r="E7" s="100">
        <v>8797</v>
      </c>
      <c r="F7" s="100">
        <v>6318</v>
      </c>
      <c r="G7" s="100">
        <v>6219</v>
      </c>
      <c r="H7" s="101">
        <v>6410</v>
      </c>
      <c r="I7" s="100">
        <v>3.0712333172535855</v>
      </c>
      <c r="J7" s="100">
        <v>-35.055724417426546</v>
      </c>
      <c r="L7" s="388"/>
      <c r="M7" s="388"/>
    </row>
    <row r="8" spans="2:13" ht="15">
      <c r="B8" s="29"/>
      <c r="C8" s="104" t="s">
        <v>287</v>
      </c>
      <c r="D8" s="100">
        <v>19174</v>
      </c>
      <c r="E8" s="100">
        <v>7381</v>
      </c>
      <c r="F8" s="100">
        <v>18790</v>
      </c>
      <c r="G8" s="100">
        <v>12239</v>
      </c>
      <c r="H8" s="101">
        <v>11586</v>
      </c>
      <c r="I8" s="100">
        <v>-5.335403219217261</v>
      </c>
      <c r="J8" s="100">
        <v>-39.57442369875873</v>
      </c>
      <c r="L8" s="388"/>
      <c r="M8" s="388"/>
    </row>
    <row r="9" spans="2:13" ht="15">
      <c r="B9" s="29"/>
      <c r="C9" s="104" t="s">
        <v>291</v>
      </c>
      <c r="D9" s="100">
        <v>1200</v>
      </c>
      <c r="E9" s="100">
        <v>993</v>
      </c>
      <c r="F9" s="100">
        <v>1341</v>
      </c>
      <c r="G9" s="100">
        <v>2349</v>
      </c>
      <c r="H9" s="101">
        <v>2137</v>
      </c>
      <c r="I9" s="100">
        <v>-9.02511707109408</v>
      </c>
      <c r="J9" s="100">
        <v>78.08333333333333</v>
      </c>
      <c r="L9" s="388"/>
      <c r="M9" s="388"/>
    </row>
    <row r="10" spans="3:13" ht="14.25">
      <c r="C10" s="104" t="s">
        <v>292</v>
      </c>
      <c r="D10" s="100">
        <v>6422</v>
      </c>
      <c r="E10" s="100">
        <v>6318</v>
      </c>
      <c r="F10" s="100">
        <v>6194</v>
      </c>
      <c r="G10" s="100">
        <v>6528</v>
      </c>
      <c r="H10" s="101">
        <v>5385</v>
      </c>
      <c r="I10" s="100">
        <v>-17.509191176470583</v>
      </c>
      <c r="J10" s="100">
        <v>-16.14761756462161</v>
      </c>
      <c r="L10" s="388"/>
      <c r="M10" s="388"/>
    </row>
    <row r="11" spans="3:13" ht="14.25">
      <c r="C11" s="19" t="s">
        <v>320</v>
      </c>
      <c r="D11" s="113">
        <v>1412</v>
      </c>
      <c r="E11" s="113">
        <v>1360</v>
      </c>
      <c r="F11" s="113">
        <v>2116</v>
      </c>
      <c r="G11" s="113">
        <v>2152</v>
      </c>
      <c r="H11" s="101">
        <v>2227</v>
      </c>
      <c r="I11" s="100">
        <v>3.4851301115241595</v>
      </c>
      <c r="J11" s="100">
        <v>57.71954674220963</v>
      </c>
      <c r="L11" s="388"/>
      <c r="M11" s="388"/>
    </row>
    <row r="12" spans="3:10" ht="15">
      <c r="C12" s="19"/>
      <c r="D12" s="129"/>
      <c r="E12" s="129"/>
      <c r="F12" s="129"/>
      <c r="G12" s="100"/>
      <c r="H12" s="101"/>
      <c r="I12" s="469"/>
      <c r="J12" s="472"/>
    </row>
    <row r="13" spans="1:13" s="23" customFormat="1" ht="14.25" customHeight="1">
      <c r="A13" s="23" t="s">
        <v>286</v>
      </c>
      <c r="D13" s="16">
        <v>42104</v>
      </c>
      <c r="E13" s="16">
        <v>28585</v>
      </c>
      <c r="F13" s="16">
        <v>38778</v>
      </c>
      <c r="G13" s="16">
        <v>32551</v>
      </c>
      <c r="H13" s="103">
        <v>30847</v>
      </c>
      <c r="I13" s="16">
        <v>-5.2348622162145535</v>
      </c>
      <c r="J13" s="16">
        <v>-26.736177085312562</v>
      </c>
      <c r="K13" s="211"/>
      <c r="L13" s="388"/>
      <c r="M13" s="388"/>
    </row>
    <row r="14" spans="2:13" ht="14.25">
      <c r="B14" s="19"/>
      <c r="C14" s="19" t="s">
        <v>288</v>
      </c>
      <c r="D14" s="100">
        <v>27452</v>
      </c>
      <c r="E14" s="100">
        <v>15228</v>
      </c>
      <c r="F14" s="100">
        <v>23952</v>
      </c>
      <c r="G14" s="100">
        <v>18312</v>
      </c>
      <c r="H14" s="101">
        <v>18405</v>
      </c>
      <c r="I14" s="100">
        <v>0.5078636959370941</v>
      </c>
      <c r="J14" s="100">
        <v>-32.955704502404195</v>
      </c>
      <c r="K14" s="100"/>
      <c r="L14" s="388"/>
      <c r="M14" s="388"/>
    </row>
    <row r="15" spans="2:13" ht="14.25">
      <c r="B15" s="19"/>
      <c r="C15" s="19" t="s">
        <v>289</v>
      </c>
      <c r="D15" s="100">
        <v>14652</v>
      </c>
      <c r="E15" s="100">
        <v>13357</v>
      </c>
      <c r="F15" s="100">
        <v>14826</v>
      </c>
      <c r="G15" s="100">
        <v>14239</v>
      </c>
      <c r="H15" s="101">
        <v>12442</v>
      </c>
      <c r="I15" s="100">
        <v>-12.620268277266666</v>
      </c>
      <c r="J15" s="100">
        <v>-15.083265083265085</v>
      </c>
      <c r="K15" s="100"/>
      <c r="L15" s="388"/>
      <c r="M15" s="388"/>
    </row>
    <row r="16" spans="4:11" ht="14.25">
      <c r="D16" s="100"/>
      <c r="E16" s="100"/>
      <c r="F16" s="100"/>
      <c r="G16" s="100"/>
      <c r="H16" s="305"/>
      <c r="I16" s="752"/>
      <c r="J16" s="753"/>
      <c r="K16" s="100"/>
    </row>
    <row r="17" spans="4:11" ht="14.25">
      <c r="D17" s="218"/>
      <c r="E17" s="218"/>
      <c r="F17" s="218"/>
      <c r="G17" s="218"/>
      <c r="H17" s="101"/>
      <c r="I17" s="100"/>
      <c r="J17" s="100"/>
      <c r="K17" s="100"/>
    </row>
    <row r="18" spans="4:11" ht="14.25">
      <c r="D18" s="218"/>
      <c r="E18" s="218"/>
      <c r="F18" s="218"/>
      <c r="G18" s="218"/>
      <c r="H18" s="101"/>
      <c r="I18" s="100"/>
      <c r="J18" s="100"/>
      <c r="K18" s="100"/>
    </row>
    <row r="19" spans="4:11" ht="14.25">
      <c r="D19" s="218"/>
      <c r="E19" s="218"/>
      <c r="F19" s="218"/>
      <c r="G19" s="218"/>
      <c r="H19" s="101"/>
      <c r="I19" s="100"/>
      <c r="J19" s="100"/>
      <c r="K19" s="100"/>
    </row>
    <row r="20" spans="4:10" ht="14.25">
      <c r="D20" s="218"/>
      <c r="E20" s="218"/>
      <c r="F20" s="218"/>
      <c r="G20" s="218"/>
      <c r="H20" s="305"/>
      <c r="I20" s="100"/>
      <c r="J20" s="100"/>
    </row>
    <row r="21" spans="4:8" ht="14.25">
      <c r="D21" s="218"/>
      <c r="E21" s="218"/>
      <c r="F21" s="218"/>
      <c r="G21" s="218"/>
      <c r="H21" s="305"/>
    </row>
    <row r="22" spans="4:8" ht="14.25">
      <c r="D22" s="218"/>
      <c r="E22" s="218"/>
      <c r="F22" s="218"/>
      <c r="G22" s="218"/>
      <c r="H22" s="305"/>
    </row>
    <row r="23" spans="4:8" ht="14.25">
      <c r="D23" s="218"/>
      <c r="E23" s="218"/>
      <c r="F23" s="218"/>
      <c r="G23" s="218"/>
      <c r="H23" s="305"/>
    </row>
    <row r="24" ht="14.25">
      <c r="H24" s="305"/>
    </row>
    <row r="25" ht="14.25">
      <c r="H25" s="305"/>
    </row>
    <row r="26" ht="14.25">
      <c r="H26" s="305"/>
    </row>
    <row r="27" ht="14.25">
      <c r="H27" s="305"/>
    </row>
    <row r="28" ht="14.25">
      <c r="H28" s="305"/>
    </row>
    <row r="29" ht="14.25">
      <c r="H29" s="305"/>
    </row>
    <row r="30" ht="14.25">
      <c r="H30" s="305"/>
    </row>
    <row r="31" spans="1:8" s="64" customFormat="1" ht="14.25">
      <c r="A31" s="21"/>
      <c r="B31" s="21"/>
      <c r="C31" s="9"/>
      <c r="H31" s="305"/>
    </row>
    <row r="32" spans="1:8" s="64" customFormat="1" ht="14.25">
      <c r="A32" s="21"/>
      <c r="B32" s="21"/>
      <c r="C32" s="9"/>
      <c r="H32" s="305"/>
    </row>
    <row r="33" spans="1:8" s="64" customFormat="1" ht="14.25">
      <c r="A33" s="21"/>
      <c r="B33" s="21"/>
      <c r="C33" s="9"/>
      <c r="H33" s="305"/>
    </row>
    <row r="34" spans="1:8" s="64" customFormat="1" ht="14.25">
      <c r="A34" s="21"/>
      <c r="B34" s="21"/>
      <c r="C34" s="9"/>
      <c r="H34" s="305"/>
    </row>
    <row r="35" spans="1:8" s="64" customFormat="1" ht="14.25">
      <c r="A35" s="21"/>
      <c r="B35" s="21"/>
      <c r="C35" s="9"/>
      <c r="H35" s="305"/>
    </row>
    <row r="36" spans="1:8" s="64" customFormat="1" ht="14.25">
      <c r="A36" s="21"/>
      <c r="B36" s="21"/>
      <c r="C36" s="9"/>
      <c r="H36" s="305"/>
    </row>
    <row r="37" spans="1:8" s="64" customFormat="1" ht="14.25">
      <c r="A37" s="21"/>
      <c r="B37" s="21"/>
      <c r="C37" s="9"/>
      <c r="H37" s="305"/>
    </row>
    <row r="38" spans="1:8" s="64" customFormat="1" ht="14.25">
      <c r="A38" s="21"/>
      <c r="B38" s="21"/>
      <c r="C38" s="9"/>
      <c r="H38" s="305"/>
    </row>
    <row r="39" spans="1:8" s="64" customFormat="1" ht="14.25">
      <c r="A39" s="21"/>
      <c r="B39" s="21"/>
      <c r="C39" s="9"/>
      <c r="H39" s="305"/>
    </row>
    <row r="40" spans="1:8" s="64" customFormat="1" ht="14.25">
      <c r="A40" s="21"/>
      <c r="B40" s="21"/>
      <c r="C40" s="9"/>
      <c r="H40" s="261"/>
    </row>
    <row r="41" spans="1:8" s="64" customFormat="1" ht="14.25">
      <c r="A41" s="21"/>
      <c r="B41" s="21"/>
      <c r="C41" s="9"/>
      <c r="H41" s="261"/>
    </row>
    <row r="42" spans="1:8" s="64" customFormat="1" ht="14.25">
      <c r="A42" s="21"/>
      <c r="B42" s="21"/>
      <c r="C42" s="9"/>
      <c r="H42" s="261"/>
    </row>
    <row r="43" spans="1:8" s="64" customFormat="1" ht="14.25">
      <c r="A43" s="21"/>
      <c r="B43" s="21"/>
      <c r="C43" s="9"/>
      <c r="H43" s="261"/>
    </row>
    <row r="44" spans="1:8" s="64" customFormat="1" ht="14.25">
      <c r="A44" s="21"/>
      <c r="B44" s="21"/>
      <c r="C44" s="9"/>
      <c r="H44" s="261"/>
    </row>
    <row r="45" spans="1:8" s="64" customFormat="1" ht="14.25">
      <c r="A45" s="21"/>
      <c r="B45" s="21"/>
      <c r="C45" s="9"/>
      <c r="H45" s="261"/>
    </row>
    <row r="46" spans="1:8" s="64" customFormat="1" ht="14.25">
      <c r="A46" s="21"/>
      <c r="B46" s="21"/>
      <c r="C46" s="9"/>
      <c r="H46" s="261"/>
    </row>
    <row r="47" spans="1:8" s="64" customFormat="1" ht="14.25">
      <c r="A47" s="21"/>
      <c r="B47" s="21"/>
      <c r="C47" s="9"/>
      <c r="H47" s="261"/>
    </row>
    <row r="48" spans="1:8" s="64" customFormat="1" ht="14.25">
      <c r="A48" s="21"/>
      <c r="B48" s="21"/>
      <c r="C48" s="9"/>
      <c r="H48" s="261"/>
    </row>
    <row r="49" spans="1:8" s="64" customFormat="1" ht="14.25">
      <c r="A49" s="21"/>
      <c r="B49" s="21"/>
      <c r="C49" s="9"/>
      <c r="H49" s="261"/>
    </row>
    <row r="50" spans="1:8" s="64" customFormat="1" ht="14.25">
      <c r="A50" s="21"/>
      <c r="B50" s="21"/>
      <c r="C50" s="9"/>
      <c r="H50" s="261"/>
    </row>
    <row r="51" spans="1:8" s="64" customFormat="1" ht="14.25">
      <c r="A51" s="21"/>
      <c r="B51" s="21"/>
      <c r="C51" s="9"/>
      <c r="H51" s="261"/>
    </row>
    <row r="52" spans="1:8" s="64" customFormat="1" ht="14.25">
      <c r="A52" s="21"/>
      <c r="B52" s="21"/>
      <c r="C52" s="9"/>
      <c r="H52" s="261"/>
    </row>
    <row r="53" spans="1:8" s="64" customFormat="1" ht="14.25">
      <c r="A53" s="21"/>
      <c r="B53" s="21"/>
      <c r="C53" s="9"/>
      <c r="H53" s="261"/>
    </row>
    <row r="54" spans="1:8" s="64" customFormat="1" ht="14.25">
      <c r="A54" s="21"/>
      <c r="B54" s="21"/>
      <c r="C54" s="9"/>
      <c r="H54" s="261"/>
    </row>
    <row r="55" spans="1:8" s="64" customFormat="1" ht="14.25">
      <c r="A55" s="21"/>
      <c r="B55" s="21"/>
      <c r="C55" s="9"/>
      <c r="H55" s="261"/>
    </row>
    <row r="56" spans="1:8" s="64" customFormat="1" ht="14.25">
      <c r="A56" s="21"/>
      <c r="B56" s="21"/>
      <c r="C56" s="9"/>
      <c r="H56" s="261"/>
    </row>
    <row r="57" spans="1:8" s="64" customFormat="1" ht="14.25">
      <c r="A57" s="21"/>
      <c r="B57" s="21"/>
      <c r="C57" s="9"/>
      <c r="H57" s="261"/>
    </row>
    <row r="58" spans="1:8" s="64" customFormat="1" ht="14.25">
      <c r="A58" s="21"/>
      <c r="B58" s="21"/>
      <c r="C58" s="9"/>
      <c r="H58" s="261"/>
    </row>
    <row r="59" spans="1:8" s="64" customFormat="1" ht="14.25">
      <c r="A59" s="21"/>
      <c r="B59" s="21"/>
      <c r="C59" s="9"/>
      <c r="H59" s="261"/>
    </row>
    <row r="60" spans="1:8" s="64" customFormat="1" ht="14.25">
      <c r="A60" s="21"/>
      <c r="B60" s="21"/>
      <c r="C60" s="9"/>
      <c r="H60" s="261"/>
    </row>
    <row r="61" spans="1:8" s="64" customFormat="1" ht="14.25">
      <c r="A61" s="21"/>
      <c r="B61" s="21"/>
      <c r="C61" s="9"/>
      <c r="H61" s="261"/>
    </row>
    <row r="62" spans="1:8" s="64" customFormat="1" ht="14.25">
      <c r="A62" s="21"/>
      <c r="B62" s="21"/>
      <c r="C62" s="9"/>
      <c r="H62" s="261"/>
    </row>
    <row r="63" spans="1:8" s="64" customFormat="1" ht="14.25">
      <c r="A63" s="21"/>
      <c r="B63" s="21"/>
      <c r="C63" s="9"/>
      <c r="H63" s="261"/>
    </row>
    <row r="64" spans="1:8" s="64" customFormat="1" ht="14.25">
      <c r="A64" s="21"/>
      <c r="B64" s="21"/>
      <c r="C64" s="9"/>
      <c r="H64" s="261"/>
    </row>
    <row r="65" spans="1:8" s="64" customFormat="1" ht="14.25">
      <c r="A65" s="21"/>
      <c r="B65" s="21"/>
      <c r="C65" s="9"/>
      <c r="H65" s="261"/>
    </row>
    <row r="66" spans="1:8" s="64" customFormat="1" ht="14.25">
      <c r="A66" s="21"/>
      <c r="B66" s="21"/>
      <c r="C66" s="9"/>
      <c r="H66" s="261"/>
    </row>
    <row r="67" spans="1:8" s="64" customFormat="1" ht="14.25">
      <c r="A67" s="21"/>
      <c r="B67" s="21"/>
      <c r="C67" s="9"/>
      <c r="H67" s="261"/>
    </row>
    <row r="68" spans="1:8" s="64" customFormat="1" ht="14.25">
      <c r="A68" s="21"/>
      <c r="B68" s="21"/>
      <c r="C68" s="9"/>
      <c r="H68" s="261"/>
    </row>
    <row r="69" spans="1:8" s="64" customFormat="1" ht="14.25">
      <c r="A69" s="21"/>
      <c r="B69" s="21"/>
      <c r="C69" s="9"/>
      <c r="H69" s="261"/>
    </row>
    <row r="70" spans="1:8" s="64" customFormat="1" ht="14.25">
      <c r="A70" s="21"/>
      <c r="B70" s="21"/>
      <c r="C70" s="9"/>
      <c r="H70" s="261"/>
    </row>
    <row r="71" spans="1:8" s="64" customFormat="1" ht="14.25">
      <c r="A71" s="21"/>
      <c r="B71" s="21"/>
      <c r="C71" s="9"/>
      <c r="H71" s="261"/>
    </row>
    <row r="72" spans="1:8" s="64" customFormat="1" ht="14.25">
      <c r="A72" s="21"/>
      <c r="B72" s="21"/>
      <c r="C72" s="9"/>
      <c r="H72" s="261"/>
    </row>
    <row r="73" spans="1:8" s="64" customFormat="1" ht="14.25">
      <c r="A73" s="21"/>
      <c r="B73" s="21"/>
      <c r="C73" s="9"/>
      <c r="H73" s="261"/>
    </row>
    <row r="74" spans="1:8" s="64" customFormat="1" ht="14.25">
      <c r="A74" s="21"/>
      <c r="B74" s="21"/>
      <c r="C74" s="9"/>
      <c r="H74" s="261"/>
    </row>
    <row r="75" spans="1:8" s="64" customFormat="1" ht="14.25">
      <c r="A75" s="21"/>
      <c r="B75" s="21"/>
      <c r="C75" s="9"/>
      <c r="H75" s="261"/>
    </row>
    <row r="76" spans="1:8" s="64" customFormat="1" ht="14.25">
      <c r="A76" s="21"/>
      <c r="B76" s="21"/>
      <c r="C76" s="9"/>
      <c r="H76" s="261"/>
    </row>
    <row r="77" spans="1:8" s="64" customFormat="1" ht="14.25">
      <c r="A77" s="21"/>
      <c r="B77" s="21"/>
      <c r="C77" s="9"/>
      <c r="H77" s="261"/>
    </row>
    <row r="78" spans="1:8" s="64" customFormat="1" ht="14.25">
      <c r="A78" s="21"/>
      <c r="B78" s="21"/>
      <c r="C78" s="9"/>
      <c r="H78" s="261"/>
    </row>
    <row r="79" spans="1:8" s="64" customFormat="1" ht="14.25">
      <c r="A79" s="21"/>
      <c r="B79" s="21"/>
      <c r="C79" s="9"/>
      <c r="H79" s="261"/>
    </row>
    <row r="80" spans="1:8" s="64" customFormat="1" ht="14.25">
      <c r="A80" s="21"/>
      <c r="B80" s="21"/>
      <c r="C80" s="9"/>
      <c r="H80" s="261"/>
    </row>
    <row r="81" spans="1:8" s="64" customFormat="1" ht="14.25">
      <c r="A81" s="21"/>
      <c r="B81" s="21"/>
      <c r="C81" s="9"/>
      <c r="H81" s="261"/>
    </row>
    <row r="82" spans="1:8" s="64" customFormat="1" ht="14.25">
      <c r="A82" s="21"/>
      <c r="B82" s="21"/>
      <c r="C82" s="9"/>
      <c r="H82" s="261"/>
    </row>
    <row r="83" spans="1:8" s="64" customFormat="1" ht="14.25">
      <c r="A83" s="21"/>
      <c r="B83" s="21"/>
      <c r="C83" s="9"/>
      <c r="H83" s="261"/>
    </row>
    <row r="84" spans="1:8" s="64" customFormat="1" ht="14.25">
      <c r="A84" s="21"/>
      <c r="B84" s="21"/>
      <c r="C84" s="9"/>
      <c r="H84" s="261"/>
    </row>
    <row r="85" spans="1:8" s="64" customFormat="1" ht="14.25">
      <c r="A85" s="21"/>
      <c r="B85" s="21"/>
      <c r="C85" s="9"/>
      <c r="H85" s="261"/>
    </row>
    <row r="86" spans="1:8" s="64" customFormat="1" ht="14.25">
      <c r="A86" s="21"/>
      <c r="B86" s="21"/>
      <c r="C86" s="9"/>
      <c r="H86" s="261"/>
    </row>
    <row r="87" spans="1:8" s="64" customFormat="1" ht="14.25">
      <c r="A87" s="21"/>
      <c r="B87" s="21"/>
      <c r="C87" s="9"/>
      <c r="H87" s="261"/>
    </row>
    <row r="88" spans="1:8" s="64" customFormat="1" ht="14.25">
      <c r="A88" s="21"/>
      <c r="B88" s="21"/>
      <c r="C88" s="9"/>
      <c r="H88" s="261"/>
    </row>
    <row r="89" spans="1:8" s="64" customFormat="1" ht="14.25">
      <c r="A89" s="21"/>
      <c r="B89" s="21"/>
      <c r="C89" s="9"/>
      <c r="H89" s="261"/>
    </row>
    <row r="90" spans="1:8" s="64" customFormat="1" ht="14.25">
      <c r="A90" s="21"/>
      <c r="B90" s="21"/>
      <c r="C90" s="9"/>
      <c r="H90" s="261"/>
    </row>
    <row r="91" spans="1:8" s="64" customFormat="1" ht="14.25">
      <c r="A91" s="21"/>
      <c r="B91" s="21"/>
      <c r="C91" s="9"/>
      <c r="H91" s="261"/>
    </row>
    <row r="92" spans="1:8" s="64" customFormat="1" ht="14.25">
      <c r="A92" s="21"/>
      <c r="B92" s="21"/>
      <c r="C92" s="9"/>
      <c r="H92" s="261"/>
    </row>
    <row r="93" spans="1:8" s="64" customFormat="1" ht="14.25">
      <c r="A93" s="21"/>
      <c r="B93" s="21"/>
      <c r="C93" s="9"/>
      <c r="H93" s="261"/>
    </row>
    <row r="94" spans="1:8" s="64" customFormat="1" ht="14.25">
      <c r="A94" s="21"/>
      <c r="B94" s="21"/>
      <c r="C94" s="9"/>
      <c r="H94" s="261"/>
    </row>
    <row r="95" spans="1:8" s="64" customFormat="1" ht="14.25">
      <c r="A95" s="21"/>
      <c r="B95" s="21"/>
      <c r="C95" s="9"/>
      <c r="H95" s="261"/>
    </row>
    <row r="96" spans="1:8" s="64" customFormat="1" ht="14.25">
      <c r="A96" s="21"/>
      <c r="B96" s="21"/>
      <c r="C96" s="9"/>
      <c r="H96" s="261"/>
    </row>
    <row r="97" spans="1:8" s="64" customFormat="1" ht="14.25">
      <c r="A97" s="21"/>
      <c r="B97" s="21"/>
      <c r="C97" s="9"/>
      <c r="H97" s="261"/>
    </row>
    <row r="98" spans="1:8" s="64" customFormat="1" ht="14.25">
      <c r="A98" s="21"/>
      <c r="B98" s="21"/>
      <c r="C98" s="9"/>
      <c r="H98" s="261"/>
    </row>
    <row r="99" spans="1:8" s="64" customFormat="1" ht="14.25">
      <c r="A99" s="21"/>
      <c r="B99" s="21"/>
      <c r="C99" s="9"/>
      <c r="H99" s="261"/>
    </row>
    <row r="100" spans="1:8" s="64" customFormat="1" ht="14.25">
      <c r="A100" s="21"/>
      <c r="B100" s="21"/>
      <c r="C100" s="9"/>
      <c r="H100" s="261"/>
    </row>
    <row r="101" spans="1:8" s="64" customFormat="1" ht="14.25">
      <c r="A101" s="21"/>
      <c r="B101" s="21"/>
      <c r="C101" s="9"/>
      <c r="H101" s="261"/>
    </row>
    <row r="102" spans="1:8" s="64" customFormat="1" ht="14.25">
      <c r="A102" s="21"/>
      <c r="B102" s="21"/>
      <c r="C102" s="9"/>
      <c r="H102" s="261"/>
    </row>
    <row r="103" spans="1:8" s="64" customFormat="1" ht="14.25">
      <c r="A103" s="21"/>
      <c r="B103" s="21"/>
      <c r="C103" s="9"/>
      <c r="H103" s="261"/>
    </row>
    <row r="104" spans="1:8" s="64" customFormat="1" ht="14.25">
      <c r="A104" s="21"/>
      <c r="B104" s="21"/>
      <c r="C104" s="9"/>
      <c r="H104" s="261"/>
    </row>
    <row r="105" spans="1:8" s="64" customFormat="1" ht="14.25">
      <c r="A105" s="21"/>
      <c r="B105" s="21"/>
      <c r="C105" s="9"/>
      <c r="H105" s="261"/>
    </row>
    <row r="106" spans="1:8" s="64" customFormat="1" ht="14.25">
      <c r="A106" s="21"/>
      <c r="B106" s="21"/>
      <c r="C106" s="9"/>
      <c r="H106" s="261"/>
    </row>
    <row r="107" spans="1:8" s="64" customFormat="1" ht="14.25">
      <c r="A107" s="21"/>
      <c r="B107" s="21"/>
      <c r="C107" s="9"/>
      <c r="H107" s="261"/>
    </row>
    <row r="108" spans="1:8" s="64" customFormat="1" ht="14.25">
      <c r="A108" s="21"/>
      <c r="B108" s="21"/>
      <c r="C108" s="9"/>
      <c r="H108" s="261"/>
    </row>
    <row r="109" spans="1:8" s="64" customFormat="1" ht="14.25">
      <c r="A109" s="21"/>
      <c r="B109" s="21"/>
      <c r="C109" s="9"/>
      <c r="H109" s="261"/>
    </row>
    <row r="110" spans="1:8" s="64" customFormat="1" ht="14.25">
      <c r="A110" s="21"/>
      <c r="B110" s="21"/>
      <c r="C110" s="9"/>
      <c r="H110" s="261"/>
    </row>
    <row r="111" spans="1:8" s="64" customFormat="1" ht="14.25">
      <c r="A111" s="21"/>
      <c r="B111" s="21"/>
      <c r="C111" s="9"/>
      <c r="H111" s="261"/>
    </row>
    <row r="112" spans="1:8" s="64" customFormat="1" ht="14.25">
      <c r="A112" s="21"/>
      <c r="B112" s="21"/>
      <c r="C112" s="9"/>
      <c r="H112" s="261"/>
    </row>
    <row r="113" spans="1:8" s="64" customFormat="1" ht="14.25">
      <c r="A113" s="21"/>
      <c r="B113" s="21"/>
      <c r="C113" s="9"/>
      <c r="H113" s="261"/>
    </row>
    <row r="114" spans="1:8" s="64" customFormat="1" ht="14.25">
      <c r="A114" s="21"/>
      <c r="B114" s="21"/>
      <c r="C114" s="9"/>
      <c r="H114" s="261"/>
    </row>
    <row r="115" spans="1:8" s="64" customFormat="1" ht="14.25">
      <c r="A115" s="21"/>
      <c r="B115" s="21"/>
      <c r="C115" s="9"/>
      <c r="H115" s="261"/>
    </row>
    <row r="116" spans="1:8" s="64" customFormat="1" ht="14.25">
      <c r="A116" s="21"/>
      <c r="B116" s="21"/>
      <c r="C116" s="9"/>
      <c r="H116" s="261"/>
    </row>
    <row r="117" spans="1:8" s="64" customFormat="1" ht="14.25">
      <c r="A117" s="21"/>
      <c r="B117" s="21"/>
      <c r="C117" s="9"/>
      <c r="H117" s="261"/>
    </row>
    <row r="118" spans="1:8" s="64" customFormat="1" ht="14.25">
      <c r="A118" s="21"/>
      <c r="B118" s="21"/>
      <c r="C118" s="9"/>
      <c r="H118" s="261"/>
    </row>
    <row r="119" spans="1:8" s="64" customFormat="1" ht="14.25">
      <c r="A119" s="21"/>
      <c r="B119" s="21"/>
      <c r="C119" s="9"/>
      <c r="H119" s="261"/>
    </row>
    <row r="120" spans="1:8" s="64" customFormat="1" ht="14.25">
      <c r="A120" s="21"/>
      <c r="B120" s="21"/>
      <c r="C120" s="9"/>
      <c r="H120" s="261"/>
    </row>
    <row r="121" spans="1:8" s="64" customFormat="1" ht="14.25">
      <c r="A121" s="21"/>
      <c r="B121" s="21"/>
      <c r="C121" s="9"/>
      <c r="H121" s="261"/>
    </row>
    <row r="122" spans="1:8" s="64" customFormat="1" ht="14.25">
      <c r="A122" s="21"/>
      <c r="B122" s="21"/>
      <c r="C122" s="9"/>
      <c r="H122" s="261"/>
    </row>
    <row r="123" spans="1:8" s="64" customFormat="1" ht="14.25">
      <c r="A123" s="21"/>
      <c r="B123" s="21"/>
      <c r="C123" s="9"/>
      <c r="H123" s="261"/>
    </row>
    <row r="124" spans="1:8" s="64" customFormat="1" ht="14.25">
      <c r="A124" s="21"/>
      <c r="B124" s="21"/>
      <c r="C124" s="9"/>
      <c r="H124" s="261"/>
    </row>
    <row r="125" spans="1:8" s="64" customFormat="1" ht="14.25">
      <c r="A125" s="21"/>
      <c r="B125" s="21"/>
      <c r="C125" s="9"/>
      <c r="H125" s="261"/>
    </row>
    <row r="126" spans="1:8" s="64" customFormat="1" ht="14.25">
      <c r="A126" s="21"/>
      <c r="B126" s="21"/>
      <c r="C126" s="9"/>
      <c r="H126" s="261"/>
    </row>
    <row r="127" spans="1:8" s="64" customFormat="1" ht="14.25">
      <c r="A127" s="21"/>
      <c r="B127" s="21"/>
      <c r="C127" s="9"/>
      <c r="H127" s="261"/>
    </row>
    <row r="128" spans="1:8" s="64" customFormat="1" ht="14.25">
      <c r="A128" s="21"/>
      <c r="B128" s="21"/>
      <c r="C128" s="9"/>
      <c r="H128" s="261"/>
    </row>
    <row r="129" spans="1:8" s="64" customFormat="1" ht="14.25">
      <c r="A129" s="21"/>
      <c r="B129" s="21"/>
      <c r="C129" s="9"/>
      <c r="H129" s="261"/>
    </row>
    <row r="130" spans="1:8" s="64" customFormat="1" ht="14.25">
      <c r="A130" s="21"/>
      <c r="B130" s="21"/>
      <c r="C130" s="9"/>
      <c r="H130" s="261"/>
    </row>
    <row r="131" spans="1:8" s="64" customFormat="1" ht="14.25">
      <c r="A131" s="21"/>
      <c r="B131" s="21"/>
      <c r="C131" s="9"/>
      <c r="H131" s="261"/>
    </row>
    <row r="132" spans="1:8" s="64" customFormat="1" ht="14.25">
      <c r="A132" s="21"/>
      <c r="B132" s="21"/>
      <c r="C132" s="9"/>
      <c r="H132" s="261"/>
    </row>
    <row r="133" spans="1:8" s="64" customFormat="1" ht="14.25">
      <c r="A133" s="21"/>
      <c r="B133" s="21"/>
      <c r="C133" s="9"/>
      <c r="H133" s="261"/>
    </row>
    <row r="134" spans="1:8" s="64" customFormat="1" ht="14.25">
      <c r="A134" s="21"/>
      <c r="B134" s="21"/>
      <c r="C134" s="9"/>
      <c r="H134" s="261"/>
    </row>
    <row r="135" spans="1:8" s="64" customFormat="1" ht="14.25">
      <c r="A135" s="21"/>
      <c r="B135" s="21"/>
      <c r="C135" s="9"/>
      <c r="H135" s="261"/>
    </row>
    <row r="136" spans="1:8" s="64" customFormat="1" ht="14.25">
      <c r="A136" s="21"/>
      <c r="B136" s="21"/>
      <c r="C136" s="9"/>
      <c r="H136" s="261"/>
    </row>
    <row r="137" spans="1:8" s="64" customFormat="1" ht="14.25">
      <c r="A137" s="21"/>
      <c r="B137" s="21"/>
      <c r="C137" s="9"/>
      <c r="H137" s="261"/>
    </row>
    <row r="138" spans="1:8" s="64" customFormat="1" ht="14.25">
      <c r="A138" s="21"/>
      <c r="B138" s="21"/>
      <c r="C138" s="9"/>
      <c r="H138" s="261"/>
    </row>
    <row r="139" spans="1:8" s="64" customFormat="1" ht="14.25">
      <c r="A139" s="21"/>
      <c r="B139" s="21"/>
      <c r="C139" s="9"/>
      <c r="H139" s="261"/>
    </row>
    <row r="140" spans="1:8" s="64" customFormat="1" ht="14.25">
      <c r="A140" s="21"/>
      <c r="B140" s="21"/>
      <c r="C140" s="9"/>
      <c r="H140" s="261"/>
    </row>
    <row r="141" spans="1:8" s="64" customFormat="1" ht="14.25">
      <c r="A141" s="21"/>
      <c r="B141" s="21"/>
      <c r="C141" s="9"/>
      <c r="H141" s="261"/>
    </row>
    <row r="142" spans="1:8" s="64" customFormat="1" ht="14.25">
      <c r="A142" s="21"/>
      <c r="B142" s="21"/>
      <c r="C142" s="9"/>
      <c r="H142" s="261"/>
    </row>
    <row r="143" spans="1:8" s="64" customFormat="1" ht="14.25">
      <c r="A143" s="21"/>
      <c r="B143" s="21"/>
      <c r="C143" s="9"/>
      <c r="H143" s="261"/>
    </row>
    <row r="144" spans="1:8" s="64" customFormat="1" ht="14.25">
      <c r="A144" s="21"/>
      <c r="B144" s="21"/>
      <c r="C144" s="9"/>
      <c r="H144" s="261"/>
    </row>
    <row r="145" spans="1:8" s="64" customFormat="1" ht="14.25">
      <c r="A145" s="21"/>
      <c r="B145" s="21"/>
      <c r="C145" s="9"/>
      <c r="H145" s="276"/>
    </row>
    <row r="146" spans="1:8" s="64" customFormat="1" ht="14.25">
      <c r="A146" s="21"/>
      <c r="B146" s="21"/>
      <c r="C146" s="9"/>
      <c r="H146" s="276"/>
    </row>
    <row r="147" spans="1:8" s="64" customFormat="1" ht="14.25">
      <c r="A147" s="21"/>
      <c r="B147" s="21"/>
      <c r="C147" s="9"/>
      <c r="H147" s="276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N147"/>
  <sheetViews>
    <sheetView zoomScale="80" zoomScaleNormal="80" zoomScaleSheetLayoutView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M15" sqref="M15"/>
    </sheetView>
  </sheetViews>
  <sheetFormatPr defaultColWidth="9.140625" defaultRowHeight="12.75"/>
  <cols>
    <col min="1" max="1" width="3.00390625" style="21" customWidth="1"/>
    <col min="2" max="2" width="5.28125" style="21" customWidth="1"/>
    <col min="3" max="3" width="39.28125" style="9" customWidth="1"/>
    <col min="4" max="7" width="8.28125" style="64" customWidth="1"/>
    <col min="8" max="8" width="8.28125" style="98" customWidth="1"/>
    <col min="9" max="9" width="8.7109375" style="64" customWidth="1"/>
    <col min="10" max="10" width="8.28125" style="64" customWidth="1"/>
    <col min="11" max="11" width="5.140625" style="20" customWidth="1"/>
    <col min="12" max="12" width="3.7109375" style="21" customWidth="1"/>
    <col min="13" max="16384" width="9.140625" style="21" customWidth="1"/>
  </cols>
  <sheetData>
    <row r="1" spans="1:11" s="39" customFormat="1" ht="20.25">
      <c r="A1" s="38" t="s">
        <v>157</v>
      </c>
      <c r="D1" s="102"/>
      <c r="E1" s="102"/>
      <c r="F1" s="102"/>
      <c r="G1" s="102"/>
      <c r="H1" s="102"/>
      <c r="I1" s="102"/>
      <c r="J1" s="102"/>
      <c r="K1" s="40"/>
    </row>
    <row r="2" spans="1:12" s="41" customFormat="1" ht="45">
      <c r="A2" s="759" t="s">
        <v>59</v>
      </c>
      <c r="B2" s="759"/>
      <c r="C2" s="759"/>
      <c r="D2" s="666">
        <v>42339</v>
      </c>
      <c r="E2" s="666">
        <v>42430</v>
      </c>
      <c r="F2" s="666">
        <v>42522</v>
      </c>
      <c r="G2" s="666">
        <v>42614</v>
      </c>
      <c r="H2" s="667">
        <v>42705</v>
      </c>
      <c r="I2" s="666" t="s">
        <v>390</v>
      </c>
      <c r="J2" s="666" t="s">
        <v>391</v>
      </c>
      <c r="K2" s="191"/>
      <c r="L2" s="191"/>
    </row>
    <row r="3" spans="1:11" s="17" customFormat="1" ht="6.75" customHeight="1">
      <c r="A3" s="7"/>
      <c r="D3" s="16"/>
      <c r="E3" s="16"/>
      <c r="F3" s="16"/>
      <c r="G3" s="16"/>
      <c r="H3" s="103"/>
      <c r="I3" s="16"/>
      <c r="J3" s="16"/>
      <c r="K3" s="14"/>
    </row>
    <row r="4" spans="1:8" ht="15">
      <c r="A4" s="43" t="s">
        <v>169</v>
      </c>
      <c r="D4" s="218"/>
      <c r="E4" s="262"/>
      <c r="F4" s="262"/>
      <c r="G4" s="262"/>
      <c r="H4" s="255"/>
    </row>
    <row r="5" spans="1:11" s="55" customFormat="1" ht="15">
      <c r="A5" s="55" t="s">
        <v>156</v>
      </c>
      <c r="D5" s="109">
        <v>0.9</v>
      </c>
      <c r="E5" s="109">
        <v>1</v>
      </c>
      <c r="F5" s="109">
        <v>1.1</v>
      </c>
      <c r="G5" s="109">
        <v>1.3</v>
      </c>
      <c r="H5" s="465">
        <v>1.4</v>
      </c>
      <c r="I5" s="109">
        <v>0.09999999999999987</v>
      </c>
      <c r="J5" s="109">
        <v>0.4999999999999999</v>
      </c>
      <c r="K5" s="606"/>
    </row>
    <row r="6" spans="1:14" s="53" customFormat="1" ht="15">
      <c r="A6" s="56" t="s">
        <v>61</v>
      </c>
      <c r="D6" s="230"/>
      <c r="E6" s="230"/>
      <c r="F6" s="230"/>
      <c r="G6" s="230"/>
      <c r="H6" s="350"/>
      <c r="I6" s="230"/>
      <c r="J6" s="230"/>
      <c r="K6" s="607"/>
      <c r="L6" s="55"/>
      <c r="N6" s="400"/>
    </row>
    <row r="7" spans="2:12" s="53" customFormat="1" ht="15">
      <c r="B7" s="21" t="s">
        <v>245</v>
      </c>
      <c r="C7" s="54"/>
      <c r="D7" s="230">
        <v>0.4</v>
      </c>
      <c r="E7" s="230">
        <v>0.4</v>
      </c>
      <c r="F7" s="230">
        <v>0.4</v>
      </c>
      <c r="G7" s="230">
        <v>0.4</v>
      </c>
      <c r="H7" s="350">
        <v>0.5</v>
      </c>
      <c r="I7" s="230">
        <v>0.09999999999999998</v>
      </c>
      <c r="J7" s="109">
        <v>0.09999999999999998</v>
      </c>
      <c r="K7" s="607"/>
      <c r="L7" s="55"/>
    </row>
    <row r="8" spans="2:12" s="53" customFormat="1" ht="15">
      <c r="B8" s="19" t="s">
        <v>301</v>
      </c>
      <c r="D8" s="230">
        <v>1.2</v>
      </c>
      <c r="E8" s="230">
        <v>1.2</v>
      </c>
      <c r="F8" s="230">
        <v>1.5</v>
      </c>
      <c r="G8" s="230">
        <v>1.7</v>
      </c>
      <c r="H8" s="350">
        <v>1.9</v>
      </c>
      <c r="I8" s="230">
        <v>0.19999999999999996</v>
      </c>
      <c r="J8" s="109">
        <v>0.7</v>
      </c>
      <c r="K8" s="607"/>
      <c r="L8" s="55"/>
    </row>
    <row r="9" spans="2:12" s="53" customFormat="1" ht="3.75" customHeight="1">
      <c r="B9" s="122"/>
      <c r="D9" s="371"/>
      <c r="E9" s="371"/>
      <c r="F9" s="371"/>
      <c r="G9" s="371"/>
      <c r="H9" s="350"/>
      <c r="I9" s="230"/>
      <c r="J9" s="230"/>
      <c r="K9" s="607"/>
      <c r="L9" s="55"/>
    </row>
    <row r="10" spans="1:12" s="53" customFormat="1" ht="15">
      <c r="A10" s="57" t="s">
        <v>60</v>
      </c>
      <c r="D10" s="371"/>
      <c r="E10" s="371"/>
      <c r="F10" s="371"/>
      <c r="G10" s="371"/>
      <c r="H10" s="350"/>
      <c r="I10" s="230"/>
      <c r="J10" s="230"/>
      <c r="K10" s="607"/>
      <c r="L10" s="55"/>
    </row>
    <row r="11" spans="2:12" s="53" customFormat="1" ht="15">
      <c r="B11" s="53" t="s">
        <v>37</v>
      </c>
      <c r="D11" s="320">
        <v>0.4</v>
      </c>
      <c r="E11" s="320">
        <v>0.4</v>
      </c>
      <c r="F11" s="320">
        <v>0.6</v>
      </c>
      <c r="G11" s="320">
        <v>0.9</v>
      </c>
      <c r="H11" s="350">
        <v>1.2</v>
      </c>
      <c r="I11" s="230">
        <v>0.29999999999999993</v>
      </c>
      <c r="J11" s="109">
        <v>0.7999999999999999</v>
      </c>
      <c r="K11" s="607"/>
      <c r="L11" s="55"/>
    </row>
    <row r="12" spans="2:12" s="53" customFormat="1" ht="15">
      <c r="B12" s="67" t="s">
        <v>38</v>
      </c>
      <c r="D12" s="320">
        <v>0.8</v>
      </c>
      <c r="E12" s="320">
        <v>1.2</v>
      </c>
      <c r="F12" s="320">
        <v>1.4</v>
      </c>
      <c r="G12" s="320">
        <v>1.4</v>
      </c>
      <c r="H12" s="350">
        <v>1.4</v>
      </c>
      <c r="I12" s="230">
        <v>0</v>
      </c>
      <c r="J12" s="109">
        <v>0.5999999999999999</v>
      </c>
      <c r="K12" s="607"/>
      <c r="L12" s="55"/>
    </row>
    <row r="13" spans="2:12" s="53" customFormat="1" ht="15">
      <c r="B13" s="67" t="s">
        <v>57</v>
      </c>
      <c r="D13" s="320">
        <v>0.9</v>
      </c>
      <c r="E13" s="320">
        <v>1</v>
      </c>
      <c r="F13" s="320">
        <v>1.2</v>
      </c>
      <c r="G13" s="320">
        <v>1</v>
      </c>
      <c r="H13" s="350">
        <v>1</v>
      </c>
      <c r="I13" s="230">
        <v>0</v>
      </c>
      <c r="J13" s="109">
        <v>0.09999999999999998</v>
      </c>
      <c r="K13" s="607"/>
      <c r="L13" s="55"/>
    </row>
    <row r="14" spans="2:12" s="53" customFormat="1" ht="15">
      <c r="B14" s="391" t="s">
        <v>317</v>
      </c>
      <c r="D14" s="320">
        <v>3.2</v>
      </c>
      <c r="E14" s="320">
        <v>3.4</v>
      </c>
      <c r="F14" s="320">
        <v>3.6</v>
      </c>
      <c r="G14" s="320">
        <v>4.1</v>
      </c>
      <c r="H14" s="350">
        <v>4.3</v>
      </c>
      <c r="I14" s="230">
        <v>0.20000000000000018</v>
      </c>
      <c r="J14" s="109">
        <v>1.0999999999999996</v>
      </c>
      <c r="K14" s="607"/>
      <c r="L14" s="55"/>
    </row>
    <row r="15" spans="2:12" s="53" customFormat="1" ht="15">
      <c r="B15" s="67" t="s">
        <v>58</v>
      </c>
      <c r="D15" s="320">
        <v>1.5</v>
      </c>
      <c r="E15" s="320">
        <v>1.2</v>
      </c>
      <c r="F15" s="320">
        <v>0.9</v>
      </c>
      <c r="G15" s="320">
        <v>0.9</v>
      </c>
      <c r="H15" s="350">
        <v>1</v>
      </c>
      <c r="I15" s="230">
        <v>0.09999999999999998</v>
      </c>
      <c r="J15" s="109">
        <v>-0.5</v>
      </c>
      <c r="K15" s="607"/>
      <c r="L15" s="55"/>
    </row>
    <row r="16" spans="3:12" s="53" customFormat="1" ht="15">
      <c r="C16" s="56"/>
      <c r="D16" s="371"/>
      <c r="E16" s="371"/>
      <c r="F16" s="371"/>
      <c r="G16" s="371"/>
      <c r="H16" s="350"/>
      <c r="I16" s="230"/>
      <c r="J16" s="230"/>
      <c r="K16" s="607"/>
      <c r="L16" s="55"/>
    </row>
    <row r="17" spans="1:12" ht="15">
      <c r="A17" s="43" t="s">
        <v>82</v>
      </c>
      <c r="C17" s="6"/>
      <c r="D17" s="370"/>
      <c r="E17" s="370"/>
      <c r="F17" s="370"/>
      <c r="G17" s="370"/>
      <c r="H17" s="101"/>
      <c r="I17" s="100"/>
      <c r="J17" s="100"/>
      <c r="K17" s="18"/>
      <c r="L17" s="55"/>
    </row>
    <row r="18" spans="1:12" s="17" customFormat="1" ht="15">
      <c r="A18" s="17" t="s">
        <v>158</v>
      </c>
      <c r="D18" s="16">
        <v>148</v>
      </c>
      <c r="E18" s="16">
        <v>134</v>
      </c>
      <c r="F18" s="16">
        <v>113</v>
      </c>
      <c r="G18" s="16">
        <v>100</v>
      </c>
      <c r="H18" s="103">
        <v>97</v>
      </c>
      <c r="I18" s="16">
        <v>-3</v>
      </c>
      <c r="J18" s="16">
        <v>-51</v>
      </c>
      <c r="K18" s="14"/>
      <c r="L18" s="55"/>
    </row>
    <row r="19" spans="1:12" s="17" customFormat="1" ht="15">
      <c r="A19" s="17" t="s">
        <v>176</v>
      </c>
      <c r="C19" s="7"/>
      <c r="D19" s="16">
        <v>303</v>
      </c>
      <c r="E19" s="16">
        <v>286</v>
      </c>
      <c r="F19" s="16">
        <v>226</v>
      </c>
      <c r="G19" s="16">
        <v>204</v>
      </c>
      <c r="H19" s="103">
        <v>210</v>
      </c>
      <c r="I19" s="16">
        <v>6</v>
      </c>
      <c r="J19" s="16">
        <v>-93</v>
      </c>
      <c r="K19" s="14"/>
      <c r="L19" s="55"/>
    </row>
    <row r="20" spans="3:11" s="17" customFormat="1" ht="15">
      <c r="C20" s="69"/>
      <c r="D20" s="247"/>
      <c r="E20" s="247"/>
      <c r="F20" s="247"/>
      <c r="G20" s="247"/>
      <c r="H20" s="103"/>
      <c r="I20" s="16"/>
      <c r="J20" s="16"/>
      <c r="K20" s="14"/>
    </row>
    <row r="21" spans="4:10" ht="14.25">
      <c r="D21" s="124"/>
      <c r="E21" s="124"/>
      <c r="F21" s="124"/>
      <c r="G21" s="124"/>
      <c r="H21" s="305"/>
      <c r="I21" s="100"/>
      <c r="J21" s="100"/>
    </row>
    <row r="22" spans="4:8" ht="14.25">
      <c r="D22" s="124"/>
      <c r="E22" s="124"/>
      <c r="F22" s="124"/>
      <c r="G22" s="124"/>
      <c r="H22" s="305"/>
    </row>
    <row r="23" spans="4:8" ht="14.25">
      <c r="D23" s="218"/>
      <c r="E23" s="218"/>
      <c r="F23" s="218"/>
      <c r="G23" s="218"/>
      <c r="H23" s="305"/>
    </row>
    <row r="24" spans="4:8" ht="14.25">
      <c r="D24" s="218"/>
      <c r="E24" s="218"/>
      <c r="F24" s="218"/>
      <c r="G24" s="218"/>
      <c r="H24" s="305"/>
    </row>
    <row r="25" spans="4:8" ht="14.25">
      <c r="D25" s="218"/>
      <c r="E25" s="218"/>
      <c r="F25" s="218"/>
      <c r="G25" s="218"/>
      <c r="H25" s="305"/>
    </row>
    <row r="26" spans="4:8" ht="14.25">
      <c r="D26" s="218"/>
      <c r="E26" s="218"/>
      <c r="F26" s="218"/>
      <c r="G26" s="218"/>
      <c r="H26" s="305"/>
    </row>
    <row r="27" spans="4:8" ht="14.25">
      <c r="D27" s="218"/>
      <c r="E27" s="218"/>
      <c r="F27" s="218"/>
      <c r="G27" s="218"/>
      <c r="H27" s="305"/>
    </row>
    <row r="28" spans="4:8" ht="14.25">
      <c r="D28" s="218"/>
      <c r="E28" s="218"/>
      <c r="F28" s="218"/>
      <c r="G28" s="218"/>
      <c r="H28" s="305"/>
    </row>
    <row r="29" ht="14.25">
      <c r="H29" s="305"/>
    </row>
    <row r="30" ht="14.25">
      <c r="H30" s="305"/>
    </row>
    <row r="31" ht="14.25">
      <c r="H31" s="305"/>
    </row>
    <row r="32" ht="14.25">
      <c r="H32" s="305"/>
    </row>
    <row r="33" ht="14.25">
      <c r="H33" s="305"/>
    </row>
    <row r="34" ht="14.25">
      <c r="H34" s="305"/>
    </row>
    <row r="35" ht="14.25">
      <c r="H35" s="305"/>
    </row>
    <row r="36" ht="14.25">
      <c r="H36" s="305"/>
    </row>
    <row r="37" ht="14.25">
      <c r="H37" s="305"/>
    </row>
    <row r="38" ht="14.25">
      <c r="H38" s="305"/>
    </row>
    <row r="39" ht="14.25">
      <c r="H39" s="261"/>
    </row>
    <row r="40" ht="14.25">
      <c r="H40" s="261"/>
    </row>
    <row r="41" ht="14.25">
      <c r="H41" s="261"/>
    </row>
    <row r="42" ht="14.25">
      <c r="H42" s="261"/>
    </row>
    <row r="43" ht="14.25">
      <c r="H43" s="261"/>
    </row>
    <row r="44" ht="14.25">
      <c r="H44" s="261"/>
    </row>
    <row r="45" ht="14.25">
      <c r="H45" s="261"/>
    </row>
    <row r="46" ht="14.25">
      <c r="H46" s="261"/>
    </row>
    <row r="47" ht="14.25">
      <c r="H47" s="261"/>
    </row>
    <row r="48" ht="14.25">
      <c r="H48" s="261"/>
    </row>
    <row r="49" ht="14.25">
      <c r="H49" s="261"/>
    </row>
    <row r="50" ht="14.25">
      <c r="H50" s="261"/>
    </row>
    <row r="51" ht="14.25">
      <c r="H51" s="261"/>
    </row>
    <row r="52" ht="14.25">
      <c r="H52" s="261"/>
    </row>
    <row r="53" ht="14.25">
      <c r="H53" s="261"/>
    </row>
    <row r="54" ht="14.25">
      <c r="H54" s="261"/>
    </row>
    <row r="55" ht="14.25">
      <c r="H55" s="261"/>
    </row>
    <row r="56" ht="14.25">
      <c r="H56" s="261"/>
    </row>
    <row r="57" ht="14.25">
      <c r="H57" s="261"/>
    </row>
    <row r="58" ht="14.25">
      <c r="H58" s="261"/>
    </row>
    <row r="59" ht="14.25">
      <c r="H59" s="261"/>
    </row>
    <row r="60" ht="14.25">
      <c r="H60" s="261"/>
    </row>
    <row r="61" ht="14.25">
      <c r="H61" s="261"/>
    </row>
    <row r="62" ht="14.25">
      <c r="H62" s="261"/>
    </row>
    <row r="63" ht="14.25">
      <c r="H63" s="261"/>
    </row>
    <row r="64" ht="14.25">
      <c r="H64" s="261"/>
    </row>
    <row r="65" ht="14.25">
      <c r="H65" s="261"/>
    </row>
    <row r="66" ht="14.25">
      <c r="H66" s="261"/>
    </row>
    <row r="67" ht="14.25">
      <c r="H67" s="261"/>
    </row>
    <row r="68" ht="14.25">
      <c r="H68" s="261"/>
    </row>
    <row r="69" ht="14.25">
      <c r="H69" s="261"/>
    </row>
    <row r="70" ht="14.25">
      <c r="H70" s="261"/>
    </row>
    <row r="71" ht="14.25">
      <c r="H71" s="261"/>
    </row>
    <row r="72" ht="14.25">
      <c r="H72" s="261"/>
    </row>
    <row r="73" ht="14.25">
      <c r="H73" s="261"/>
    </row>
    <row r="74" ht="14.25">
      <c r="H74" s="261"/>
    </row>
    <row r="75" ht="14.25">
      <c r="H75" s="261"/>
    </row>
    <row r="76" ht="14.25">
      <c r="H76" s="261"/>
    </row>
    <row r="77" ht="14.25">
      <c r="H77" s="261"/>
    </row>
    <row r="78" ht="14.25">
      <c r="H78" s="261"/>
    </row>
    <row r="79" ht="14.25">
      <c r="H79" s="261"/>
    </row>
    <row r="80" ht="14.25">
      <c r="H80" s="261"/>
    </row>
    <row r="81" ht="14.25">
      <c r="H81" s="261"/>
    </row>
    <row r="82" ht="14.25">
      <c r="H82" s="261"/>
    </row>
    <row r="83" ht="14.25">
      <c r="H83" s="261"/>
    </row>
    <row r="84" ht="14.25">
      <c r="H84" s="261"/>
    </row>
    <row r="85" ht="14.25">
      <c r="H85" s="261"/>
    </row>
    <row r="86" ht="14.25">
      <c r="H86" s="261"/>
    </row>
    <row r="87" ht="14.25">
      <c r="H87" s="261"/>
    </row>
    <row r="88" ht="14.25">
      <c r="H88" s="261"/>
    </row>
    <row r="89" ht="14.25">
      <c r="H89" s="261"/>
    </row>
    <row r="90" ht="14.25">
      <c r="H90" s="261"/>
    </row>
    <row r="91" ht="14.25">
      <c r="H91" s="261"/>
    </row>
    <row r="92" ht="14.25">
      <c r="H92" s="261"/>
    </row>
    <row r="93" ht="14.25">
      <c r="H93" s="261"/>
    </row>
    <row r="94" ht="14.25">
      <c r="H94" s="261"/>
    </row>
    <row r="95" ht="14.25">
      <c r="H95" s="261"/>
    </row>
    <row r="96" ht="14.25">
      <c r="H96" s="261"/>
    </row>
    <row r="97" ht="14.25">
      <c r="H97" s="261"/>
    </row>
    <row r="98" ht="14.25">
      <c r="H98" s="261"/>
    </row>
    <row r="99" ht="14.25">
      <c r="H99" s="261"/>
    </row>
    <row r="100" ht="14.25">
      <c r="H100" s="261"/>
    </row>
    <row r="101" ht="14.25">
      <c r="H101" s="261"/>
    </row>
    <row r="102" ht="14.25">
      <c r="H102" s="261"/>
    </row>
    <row r="103" ht="14.25">
      <c r="H103" s="261"/>
    </row>
    <row r="104" ht="14.25">
      <c r="H104" s="261"/>
    </row>
    <row r="105" ht="14.25">
      <c r="H105" s="261"/>
    </row>
    <row r="106" ht="14.25">
      <c r="H106" s="261"/>
    </row>
    <row r="107" ht="14.25">
      <c r="H107" s="261"/>
    </row>
    <row r="108" ht="14.25">
      <c r="H108" s="261"/>
    </row>
    <row r="109" ht="14.25">
      <c r="H109" s="261"/>
    </row>
    <row r="110" ht="14.25">
      <c r="H110" s="261"/>
    </row>
    <row r="111" ht="14.25">
      <c r="H111" s="261"/>
    </row>
    <row r="112" ht="14.25">
      <c r="H112" s="261"/>
    </row>
    <row r="113" ht="14.25">
      <c r="H113" s="261"/>
    </row>
    <row r="114" ht="14.25">
      <c r="H114" s="261"/>
    </row>
    <row r="115" ht="14.25">
      <c r="H115" s="261"/>
    </row>
    <row r="116" ht="14.25">
      <c r="H116" s="261"/>
    </row>
    <row r="117" ht="14.25">
      <c r="H117" s="261"/>
    </row>
    <row r="118" ht="14.25">
      <c r="H118" s="261"/>
    </row>
    <row r="119" ht="14.25">
      <c r="H119" s="261"/>
    </row>
    <row r="120" ht="14.25">
      <c r="H120" s="261"/>
    </row>
    <row r="121" ht="14.25">
      <c r="H121" s="261"/>
    </row>
    <row r="122" ht="14.25">
      <c r="H122" s="261"/>
    </row>
    <row r="123" ht="14.25">
      <c r="H123" s="261"/>
    </row>
    <row r="124" ht="14.25">
      <c r="H124" s="261"/>
    </row>
    <row r="125" ht="14.25">
      <c r="H125" s="261"/>
    </row>
    <row r="126" ht="14.25">
      <c r="H126" s="261"/>
    </row>
    <row r="127" ht="14.25">
      <c r="H127" s="261"/>
    </row>
    <row r="128" ht="14.25">
      <c r="H128" s="261"/>
    </row>
    <row r="129" ht="14.25">
      <c r="H129" s="261"/>
    </row>
    <row r="130" ht="14.25">
      <c r="H130" s="261"/>
    </row>
    <row r="131" ht="14.25">
      <c r="H131" s="261"/>
    </row>
    <row r="132" ht="14.25">
      <c r="H132" s="261"/>
    </row>
    <row r="133" ht="14.25">
      <c r="H133" s="261"/>
    </row>
    <row r="134" ht="14.25">
      <c r="H134" s="261"/>
    </row>
    <row r="135" ht="14.25">
      <c r="H135" s="261"/>
    </row>
    <row r="136" ht="14.25">
      <c r="H136" s="261"/>
    </row>
    <row r="137" ht="14.25">
      <c r="H137" s="261"/>
    </row>
    <row r="138" ht="14.25">
      <c r="H138" s="261"/>
    </row>
    <row r="139" ht="14.25">
      <c r="H139" s="261"/>
    </row>
    <row r="140" ht="14.25">
      <c r="H140" s="261"/>
    </row>
    <row r="141" ht="14.25">
      <c r="H141" s="261"/>
    </row>
    <row r="142" ht="14.25">
      <c r="H142" s="261"/>
    </row>
    <row r="143" ht="14.25">
      <c r="H143" s="261"/>
    </row>
    <row r="144" ht="14.25">
      <c r="H144" s="276"/>
    </row>
    <row r="145" ht="14.25">
      <c r="H145" s="276"/>
    </row>
    <row r="146" ht="14.25">
      <c r="H146" s="276"/>
    </row>
    <row r="147" ht="14.25">
      <c r="H147" s="276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31496062992125984" top="0.984251968503937" bottom="0.984251968503937" header="0.5118110236220472" footer="0.5118110236220472"/>
  <pageSetup blackAndWhite="1" horizontalDpi="600" verticalDpi="600" orientation="landscape" paperSize="9" scale="90" r:id="rId1"/>
  <headerFooter alignWithMargins="0">
    <oddFooter>&amp;L&amp;D\&amp;T&amp;R&amp;F&amp;A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O136"/>
  <sheetViews>
    <sheetView zoomScale="85" zoomScaleNormal="85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R46" sqref="R46"/>
    </sheetView>
  </sheetViews>
  <sheetFormatPr defaultColWidth="9.140625" defaultRowHeight="12.75"/>
  <cols>
    <col min="1" max="1" width="3.00390625" style="21" customWidth="1"/>
    <col min="2" max="2" width="3.28125" style="21" customWidth="1"/>
    <col min="3" max="3" width="54.00390625" style="9" customWidth="1"/>
    <col min="4" max="7" width="9.140625" style="64" customWidth="1"/>
    <col min="8" max="8" width="9.140625" style="101" customWidth="1"/>
    <col min="9" max="9" width="8.7109375" style="100" customWidth="1"/>
    <col min="10" max="10" width="9.140625" style="100" customWidth="1"/>
    <col min="11" max="11" width="3.7109375" style="20" customWidth="1"/>
    <col min="12" max="12" width="9.140625" style="64" customWidth="1"/>
    <col min="13" max="13" width="9.140625" style="98" customWidth="1"/>
    <col min="14" max="14" width="9.28125" style="64" customWidth="1"/>
    <col min="15" max="15" width="3.00390625" style="21" customWidth="1"/>
    <col min="16" max="16384" width="9.140625" style="21" customWidth="1"/>
  </cols>
  <sheetData>
    <row r="1" spans="1:14" s="39" customFormat="1" ht="20.25">
      <c r="A1" s="38" t="s">
        <v>77</v>
      </c>
      <c r="D1" s="102"/>
      <c r="E1" s="102"/>
      <c r="F1" s="102"/>
      <c r="G1" s="102"/>
      <c r="H1" s="256"/>
      <c r="I1" s="256"/>
      <c r="J1" s="256"/>
      <c r="K1" s="40"/>
      <c r="L1" s="102"/>
      <c r="M1" s="102"/>
      <c r="N1" s="102"/>
    </row>
    <row r="2" spans="1:15" s="41" customFormat="1" ht="45">
      <c r="A2" s="759" t="s">
        <v>59</v>
      </c>
      <c r="B2" s="759"/>
      <c r="C2" s="759"/>
      <c r="D2" s="190" t="s">
        <v>322</v>
      </c>
      <c r="E2" s="190" t="s">
        <v>335</v>
      </c>
      <c r="F2" s="190" t="s">
        <v>357</v>
      </c>
      <c r="G2" s="190" t="s">
        <v>378</v>
      </c>
      <c r="H2" s="401" t="s">
        <v>387</v>
      </c>
      <c r="I2" s="401" t="s">
        <v>388</v>
      </c>
      <c r="J2" s="401" t="s">
        <v>389</v>
      </c>
      <c r="K2" s="191"/>
      <c r="L2" s="190" t="s">
        <v>323</v>
      </c>
      <c r="M2" s="190" t="s">
        <v>336</v>
      </c>
      <c r="N2" s="190" t="s">
        <v>337</v>
      </c>
      <c r="O2" s="191"/>
    </row>
    <row r="3" spans="1:14" s="17" customFormat="1" ht="9.75" customHeight="1">
      <c r="A3" s="7"/>
      <c r="D3" s="16"/>
      <c r="E3" s="16"/>
      <c r="F3" s="16"/>
      <c r="G3" s="16"/>
      <c r="H3" s="103"/>
      <c r="I3" s="16"/>
      <c r="J3" s="16"/>
      <c r="K3" s="14"/>
      <c r="L3" s="16"/>
      <c r="M3" s="103"/>
      <c r="N3" s="16"/>
    </row>
    <row r="4" spans="1:14" s="17" customFormat="1" ht="15" customHeight="1">
      <c r="A4" s="43" t="s">
        <v>154</v>
      </c>
      <c r="D4" s="217"/>
      <c r="E4" s="217"/>
      <c r="F4" s="217"/>
      <c r="G4" s="217"/>
      <c r="H4" s="103"/>
      <c r="I4" s="16"/>
      <c r="J4" s="16"/>
      <c r="K4" s="14"/>
      <c r="L4" s="100"/>
      <c r="M4" s="263"/>
      <c r="N4" s="16"/>
    </row>
    <row r="5" spans="1:14" s="17" customFormat="1" ht="15">
      <c r="A5" s="7" t="s">
        <v>116</v>
      </c>
      <c r="D5" s="16">
        <v>2792</v>
      </c>
      <c r="E5" s="16">
        <v>3048</v>
      </c>
      <c r="F5" s="16">
        <v>3854</v>
      </c>
      <c r="G5" s="16">
        <v>4330</v>
      </c>
      <c r="H5" s="103">
        <v>4856</v>
      </c>
      <c r="I5" s="16">
        <v>12.147806004618932</v>
      </c>
      <c r="J5" s="16">
        <v>73.92550143266476</v>
      </c>
      <c r="K5" s="14"/>
      <c r="L5" s="16"/>
      <c r="M5" s="103"/>
      <c r="N5" s="16"/>
    </row>
    <row r="6" spans="1:14" s="17" customFormat="1" ht="15">
      <c r="A6" s="7"/>
      <c r="B6" s="17" t="s">
        <v>117</v>
      </c>
      <c r="D6" s="16">
        <v>2612</v>
      </c>
      <c r="E6" s="16">
        <v>2693</v>
      </c>
      <c r="F6" s="16">
        <v>3259</v>
      </c>
      <c r="G6" s="16">
        <v>3879</v>
      </c>
      <c r="H6" s="103">
        <v>4416</v>
      </c>
      <c r="I6" s="16">
        <v>13.843774168600165</v>
      </c>
      <c r="J6" s="16">
        <v>69.06584992343032</v>
      </c>
      <c r="K6" s="14"/>
      <c r="L6" s="16"/>
      <c r="M6" s="103"/>
      <c r="N6" s="16"/>
    </row>
    <row r="7" spans="2:14" s="17" customFormat="1" ht="15">
      <c r="B7" s="17" t="s">
        <v>118</v>
      </c>
      <c r="D7" s="16">
        <v>180</v>
      </c>
      <c r="E7" s="16">
        <v>355</v>
      </c>
      <c r="F7" s="16">
        <v>595</v>
      </c>
      <c r="G7" s="16">
        <v>451</v>
      </c>
      <c r="H7" s="103">
        <v>440</v>
      </c>
      <c r="I7" s="16">
        <v>-2.4390243902439046</v>
      </c>
      <c r="J7" s="16" t="s">
        <v>410</v>
      </c>
      <c r="K7" s="14"/>
      <c r="L7" s="16"/>
      <c r="M7" s="103"/>
      <c r="N7" s="16"/>
    </row>
    <row r="8" spans="3:15" ht="14.25">
      <c r="C8" s="32" t="s">
        <v>365</v>
      </c>
      <c r="D8" s="100">
        <v>180</v>
      </c>
      <c r="E8" s="100">
        <v>355</v>
      </c>
      <c r="F8" s="100">
        <v>595</v>
      </c>
      <c r="G8" s="100">
        <v>451</v>
      </c>
      <c r="H8" s="101">
        <v>440</v>
      </c>
      <c r="I8" s="100">
        <v>-2.4390243902439046</v>
      </c>
      <c r="J8" s="100" t="s">
        <v>410</v>
      </c>
      <c r="K8" s="18"/>
      <c r="L8" s="100"/>
      <c r="M8" s="101"/>
      <c r="N8" s="100"/>
      <c r="O8" s="19"/>
    </row>
    <row r="9" spans="1:14" s="17" customFormat="1" ht="15">
      <c r="A9" s="51" t="s">
        <v>107</v>
      </c>
      <c r="D9" s="16"/>
      <c r="E9" s="16"/>
      <c r="F9" s="16"/>
      <c r="G9" s="16"/>
      <c r="H9" s="103"/>
      <c r="I9" s="16"/>
      <c r="J9" s="16"/>
      <c r="K9" s="14"/>
      <c r="L9" s="100"/>
      <c r="M9" s="103"/>
      <c r="N9" s="16"/>
    </row>
    <row r="10" spans="1:15" ht="14.25">
      <c r="A10" s="9"/>
      <c r="B10" s="21" t="s">
        <v>108</v>
      </c>
      <c r="C10" s="21"/>
      <c r="D10" s="100">
        <v>1924</v>
      </c>
      <c r="E10" s="100">
        <v>2213</v>
      </c>
      <c r="F10" s="100">
        <v>2627</v>
      </c>
      <c r="G10" s="100">
        <v>3079</v>
      </c>
      <c r="H10" s="101">
        <v>3439</v>
      </c>
      <c r="I10" s="100">
        <v>11.692107827216635</v>
      </c>
      <c r="J10" s="100">
        <v>78.74220374220373</v>
      </c>
      <c r="K10" s="18"/>
      <c r="L10" s="100"/>
      <c r="M10" s="101"/>
      <c r="N10" s="100"/>
      <c r="O10" s="19"/>
    </row>
    <row r="11" spans="1:15" ht="14.25">
      <c r="A11" s="9"/>
      <c r="B11" s="21" t="s">
        <v>109</v>
      </c>
      <c r="C11" s="21"/>
      <c r="D11" s="100">
        <v>594</v>
      </c>
      <c r="E11" s="100">
        <v>592</v>
      </c>
      <c r="F11" s="100">
        <v>673</v>
      </c>
      <c r="G11" s="100">
        <v>843</v>
      </c>
      <c r="H11" s="101">
        <v>792</v>
      </c>
      <c r="I11" s="100">
        <v>-6.049822064056942</v>
      </c>
      <c r="J11" s="100">
        <v>33.33333333333333</v>
      </c>
      <c r="K11" s="18"/>
      <c r="L11" s="100"/>
      <c r="M11" s="101"/>
      <c r="N11" s="100"/>
      <c r="O11" s="19"/>
    </row>
    <row r="12" spans="1:15" ht="14.25">
      <c r="A12" s="9"/>
      <c r="B12" s="21" t="s">
        <v>110</v>
      </c>
      <c r="C12" s="21"/>
      <c r="D12" s="100">
        <v>274</v>
      </c>
      <c r="E12" s="100">
        <v>243</v>
      </c>
      <c r="F12" s="100">
        <v>554</v>
      </c>
      <c r="G12" s="100">
        <v>408</v>
      </c>
      <c r="H12" s="101">
        <v>625</v>
      </c>
      <c r="I12" s="100">
        <v>53.18627450980393</v>
      </c>
      <c r="J12" s="100" t="s">
        <v>410</v>
      </c>
      <c r="K12" s="18"/>
      <c r="L12" s="100"/>
      <c r="M12" s="101"/>
      <c r="N12" s="100"/>
      <c r="O12" s="19"/>
    </row>
    <row r="13" spans="1:14" s="17" customFormat="1" ht="15">
      <c r="A13" s="51" t="s">
        <v>111</v>
      </c>
      <c r="C13" s="21"/>
      <c r="D13" s="16"/>
      <c r="E13" s="16"/>
      <c r="F13" s="16"/>
      <c r="G13" s="16"/>
      <c r="H13" s="103"/>
      <c r="I13" s="16"/>
      <c r="J13" s="16"/>
      <c r="K13" s="14"/>
      <c r="L13" s="16"/>
      <c r="M13" s="103"/>
      <c r="N13" s="16"/>
    </row>
    <row r="14" spans="2:15" ht="14.25">
      <c r="B14" s="21" t="s">
        <v>112</v>
      </c>
      <c r="C14" s="21"/>
      <c r="D14" s="100">
        <v>670</v>
      </c>
      <c r="E14" s="100">
        <v>723</v>
      </c>
      <c r="F14" s="100">
        <v>857</v>
      </c>
      <c r="G14" s="100">
        <v>934</v>
      </c>
      <c r="H14" s="101">
        <v>973</v>
      </c>
      <c r="I14" s="100">
        <v>4.175588865096369</v>
      </c>
      <c r="J14" s="100">
        <v>45.22388059701492</v>
      </c>
      <c r="K14" s="18"/>
      <c r="L14" s="100"/>
      <c r="M14" s="101"/>
      <c r="N14" s="100"/>
      <c r="O14" s="19"/>
    </row>
    <row r="15" spans="2:15" ht="14.25">
      <c r="B15" s="21" t="s">
        <v>113</v>
      </c>
      <c r="C15" s="21"/>
      <c r="D15" s="100">
        <v>268</v>
      </c>
      <c r="E15" s="100">
        <v>271</v>
      </c>
      <c r="F15" s="100">
        <v>304</v>
      </c>
      <c r="G15" s="100">
        <v>323</v>
      </c>
      <c r="H15" s="101">
        <v>312</v>
      </c>
      <c r="I15" s="100">
        <v>-3.4055727554179516</v>
      </c>
      <c r="J15" s="100">
        <v>16.417910447761198</v>
      </c>
      <c r="K15" s="18"/>
      <c r="L15" s="100"/>
      <c r="M15" s="101"/>
      <c r="N15" s="100"/>
      <c r="O15" s="19"/>
    </row>
    <row r="16" spans="2:15" ht="14.25">
      <c r="B16" s="21" t="s">
        <v>114</v>
      </c>
      <c r="C16" s="21"/>
      <c r="D16" s="100">
        <v>21</v>
      </c>
      <c r="E16" s="100">
        <v>20</v>
      </c>
      <c r="F16" s="100">
        <v>33</v>
      </c>
      <c r="G16" s="100">
        <v>11</v>
      </c>
      <c r="H16" s="101">
        <v>11</v>
      </c>
      <c r="I16" s="100">
        <v>0</v>
      </c>
      <c r="J16" s="100">
        <v>-47.61904761904761</v>
      </c>
      <c r="K16" s="18"/>
      <c r="L16" s="100"/>
      <c r="M16" s="101"/>
      <c r="N16" s="100"/>
      <c r="O16" s="19"/>
    </row>
    <row r="17" spans="2:15" ht="14.25">
      <c r="B17" s="21" t="s">
        <v>115</v>
      </c>
      <c r="C17" s="21"/>
      <c r="D17" s="100">
        <v>467</v>
      </c>
      <c r="E17" s="100">
        <v>605</v>
      </c>
      <c r="F17" s="100">
        <v>732</v>
      </c>
      <c r="G17" s="100">
        <v>931</v>
      </c>
      <c r="H17" s="101">
        <v>1318</v>
      </c>
      <c r="I17" s="100">
        <v>41.56820622986037</v>
      </c>
      <c r="J17" s="100" t="s">
        <v>410</v>
      </c>
      <c r="K17" s="18"/>
      <c r="L17" s="100"/>
      <c r="M17" s="101"/>
      <c r="N17" s="100"/>
      <c r="O17" s="19"/>
    </row>
    <row r="18" spans="2:15" ht="14.25">
      <c r="B18" s="21" t="s">
        <v>76</v>
      </c>
      <c r="C18" s="21"/>
      <c r="D18" s="100">
        <v>1366</v>
      </c>
      <c r="E18" s="100">
        <v>1429</v>
      </c>
      <c r="F18" s="100">
        <v>1928</v>
      </c>
      <c r="G18" s="100">
        <v>2131</v>
      </c>
      <c r="H18" s="101">
        <v>2242</v>
      </c>
      <c r="I18" s="100">
        <v>5.208822149225711</v>
      </c>
      <c r="J18" s="100">
        <v>64.12884333821376</v>
      </c>
      <c r="K18" s="18"/>
      <c r="L18" s="100"/>
      <c r="M18" s="101"/>
      <c r="N18" s="100"/>
      <c r="O18" s="19"/>
    </row>
    <row r="19" spans="1:15" ht="15">
      <c r="A19" s="51" t="s">
        <v>119</v>
      </c>
      <c r="C19" s="21"/>
      <c r="D19" s="100"/>
      <c r="E19" s="100"/>
      <c r="F19" s="100"/>
      <c r="G19" s="100"/>
      <c r="J19" s="16"/>
      <c r="K19" s="18"/>
      <c r="L19" s="100"/>
      <c r="M19" s="101"/>
      <c r="N19" s="100"/>
      <c r="O19" s="19"/>
    </row>
    <row r="20" spans="2:15" ht="14.25">
      <c r="B20" s="21" t="s">
        <v>120</v>
      </c>
      <c r="C20" s="21"/>
      <c r="D20" s="100">
        <v>520</v>
      </c>
      <c r="E20" s="100">
        <v>624</v>
      </c>
      <c r="F20" s="100">
        <v>1120</v>
      </c>
      <c r="G20" s="100">
        <v>858</v>
      </c>
      <c r="H20" s="101">
        <v>705</v>
      </c>
      <c r="I20" s="100">
        <v>-17.832167832167833</v>
      </c>
      <c r="J20" s="100">
        <v>35.57692307692308</v>
      </c>
      <c r="K20" s="306"/>
      <c r="L20" s="100"/>
      <c r="M20" s="101"/>
      <c r="N20" s="100"/>
      <c r="O20" s="306"/>
    </row>
    <row r="21" spans="2:15" ht="14.25">
      <c r="B21" s="21" t="s">
        <v>121</v>
      </c>
      <c r="C21" s="21"/>
      <c r="D21" s="100">
        <v>508</v>
      </c>
      <c r="E21" s="100">
        <v>519</v>
      </c>
      <c r="F21" s="100">
        <v>507</v>
      </c>
      <c r="G21" s="100">
        <v>1103</v>
      </c>
      <c r="H21" s="101">
        <v>698</v>
      </c>
      <c r="I21" s="100">
        <v>-36.71804170444243</v>
      </c>
      <c r="J21" s="100">
        <v>37.40157480314961</v>
      </c>
      <c r="K21" s="306"/>
      <c r="L21" s="100"/>
      <c r="M21" s="101"/>
      <c r="N21" s="100"/>
      <c r="O21" s="306"/>
    </row>
    <row r="22" spans="2:15" ht="14.25">
      <c r="B22" s="21" t="s">
        <v>122</v>
      </c>
      <c r="C22" s="21"/>
      <c r="D22" s="100">
        <v>424</v>
      </c>
      <c r="E22" s="100">
        <v>463</v>
      </c>
      <c r="F22" s="100">
        <v>550</v>
      </c>
      <c r="G22" s="100">
        <v>531</v>
      </c>
      <c r="H22" s="101">
        <v>1215</v>
      </c>
      <c r="I22" s="100" t="s">
        <v>410</v>
      </c>
      <c r="J22" s="100" t="s">
        <v>410</v>
      </c>
      <c r="K22" s="306"/>
      <c r="L22" s="100"/>
      <c r="M22" s="101"/>
      <c r="N22" s="100"/>
      <c r="O22" s="306"/>
    </row>
    <row r="23" spans="2:15" ht="14.25">
      <c r="B23" s="21" t="s">
        <v>123</v>
      </c>
      <c r="C23" s="21"/>
      <c r="D23" s="100">
        <v>1340</v>
      </c>
      <c r="E23" s="100">
        <v>1442</v>
      </c>
      <c r="F23" s="100">
        <v>1677</v>
      </c>
      <c r="G23" s="100">
        <v>1838</v>
      </c>
      <c r="H23" s="101">
        <v>2238</v>
      </c>
      <c r="I23" s="100">
        <v>21.76278563656149</v>
      </c>
      <c r="J23" s="100">
        <v>67.01492537313433</v>
      </c>
      <c r="K23" s="306"/>
      <c r="L23" s="100"/>
      <c r="M23" s="101"/>
      <c r="N23" s="100"/>
      <c r="O23" s="306"/>
    </row>
    <row r="24" spans="3:15" ht="15">
      <c r="C24" s="21"/>
      <c r="D24" s="100"/>
      <c r="E24" s="100"/>
      <c r="F24" s="100"/>
      <c r="G24" s="100"/>
      <c r="J24" s="16"/>
      <c r="K24" s="18"/>
      <c r="L24" s="100"/>
      <c r="M24" s="101"/>
      <c r="N24" s="100"/>
      <c r="O24" s="19"/>
    </row>
    <row r="25" spans="1:14" s="17" customFormat="1" ht="15">
      <c r="A25" s="17" t="s">
        <v>334</v>
      </c>
      <c r="D25" s="16">
        <v>386</v>
      </c>
      <c r="E25" s="16">
        <v>663</v>
      </c>
      <c r="F25" s="16">
        <v>561</v>
      </c>
      <c r="G25" s="16">
        <v>510</v>
      </c>
      <c r="H25" s="103">
        <v>613</v>
      </c>
      <c r="I25" s="16">
        <v>20.196078431372545</v>
      </c>
      <c r="J25" s="16">
        <v>58.808290155440424</v>
      </c>
      <c r="K25" s="18"/>
      <c r="L25" s="16"/>
      <c r="M25" s="103"/>
      <c r="N25" s="16"/>
    </row>
    <row r="26" spans="1:15" ht="15">
      <c r="A26" s="51" t="s">
        <v>107</v>
      </c>
      <c r="C26" s="21"/>
      <c r="D26" s="100"/>
      <c r="E26" s="100"/>
      <c r="F26" s="100"/>
      <c r="G26" s="100"/>
      <c r="J26" s="16"/>
      <c r="K26" s="18"/>
      <c r="L26" s="100"/>
      <c r="M26" s="101"/>
      <c r="N26" s="100"/>
      <c r="O26" s="19"/>
    </row>
    <row r="27" spans="1:15" ht="15">
      <c r="A27" s="17"/>
      <c r="B27" s="21" t="s">
        <v>108</v>
      </c>
      <c r="C27" s="21"/>
      <c r="D27" s="100">
        <v>236</v>
      </c>
      <c r="E27" s="100">
        <v>473</v>
      </c>
      <c r="F27" s="100">
        <v>431</v>
      </c>
      <c r="G27" s="100">
        <v>410</v>
      </c>
      <c r="H27" s="101">
        <v>467</v>
      </c>
      <c r="I27" s="100">
        <v>13.902439024390233</v>
      </c>
      <c r="J27" s="100">
        <v>97.88135593220339</v>
      </c>
      <c r="K27" s="18"/>
      <c r="L27" s="100"/>
      <c r="M27" s="101"/>
      <c r="N27" s="100"/>
      <c r="O27" s="19"/>
    </row>
    <row r="28" spans="2:15" ht="14.25">
      <c r="B28" s="21" t="s">
        <v>109</v>
      </c>
      <c r="C28" s="21"/>
      <c r="D28" s="100">
        <v>142</v>
      </c>
      <c r="E28" s="100">
        <v>181</v>
      </c>
      <c r="F28" s="100">
        <v>119</v>
      </c>
      <c r="G28" s="100">
        <v>95</v>
      </c>
      <c r="H28" s="101">
        <v>139</v>
      </c>
      <c r="I28" s="100">
        <v>46.31578947368422</v>
      </c>
      <c r="J28" s="100">
        <v>-2.1126760563380254</v>
      </c>
      <c r="K28" s="18"/>
      <c r="L28" s="100"/>
      <c r="M28" s="101"/>
      <c r="N28" s="100"/>
      <c r="O28" s="19"/>
    </row>
    <row r="29" spans="2:15" ht="14.25">
      <c r="B29" s="21" t="s">
        <v>110</v>
      </c>
      <c r="C29" s="6"/>
      <c r="D29" s="100">
        <v>8</v>
      </c>
      <c r="E29" s="100">
        <v>9</v>
      </c>
      <c r="F29" s="100">
        <v>11</v>
      </c>
      <c r="G29" s="100">
        <v>5</v>
      </c>
      <c r="H29" s="101">
        <v>7</v>
      </c>
      <c r="I29" s="100">
        <v>39.99999999999999</v>
      </c>
      <c r="J29" s="100">
        <v>-12.5</v>
      </c>
      <c r="K29" s="18"/>
      <c r="L29" s="100"/>
      <c r="M29" s="101"/>
      <c r="N29" s="100"/>
      <c r="O29" s="19"/>
    </row>
    <row r="30" spans="3:15" ht="15">
      <c r="C30" s="6"/>
      <c r="D30" s="100"/>
      <c r="E30" s="100"/>
      <c r="F30" s="100"/>
      <c r="G30" s="100"/>
      <c r="J30" s="16"/>
      <c r="K30" s="18"/>
      <c r="L30" s="100"/>
      <c r="M30" s="101"/>
      <c r="N30" s="100"/>
      <c r="O30" s="19"/>
    </row>
    <row r="31" spans="1:15" ht="15">
      <c r="A31" s="43" t="s">
        <v>155</v>
      </c>
      <c r="C31" s="6"/>
      <c r="D31" s="100"/>
      <c r="E31" s="100"/>
      <c r="F31" s="100"/>
      <c r="G31" s="100"/>
      <c r="J31" s="16"/>
      <c r="K31" s="18"/>
      <c r="L31" s="100"/>
      <c r="M31" s="101"/>
      <c r="N31" s="100"/>
      <c r="O31" s="19"/>
    </row>
    <row r="32" spans="1:14" s="17" customFormat="1" ht="15">
      <c r="A32" s="17" t="s">
        <v>117</v>
      </c>
      <c r="B32" s="7"/>
      <c r="D32" s="16">
        <v>2612</v>
      </c>
      <c r="E32" s="16">
        <v>2693</v>
      </c>
      <c r="F32" s="16">
        <v>3259</v>
      </c>
      <c r="G32" s="16">
        <v>3879</v>
      </c>
      <c r="H32" s="103">
        <v>4416</v>
      </c>
      <c r="I32" s="16">
        <v>13.843774168600165</v>
      </c>
      <c r="J32" s="16">
        <v>69.06584992343032</v>
      </c>
      <c r="K32" s="18"/>
      <c r="L32" s="16"/>
      <c r="M32" s="103"/>
      <c r="N32" s="16"/>
    </row>
    <row r="33" spans="1:15" ht="15">
      <c r="A33" s="46" t="s">
        <v>61</v>
      </c>
      <c r="D33" s="100"/>
      <c r="E33" s="100"/>
      <c r="F33" s="100"/>
      <c r="G33" s="100"/>
      <c r="J33" s="16"/>
      <c r="K33" s="18"/>
      <c r="L33" s="100"/>
      <c r="M33" s="101"/>
      <c r="N33" s="100"/>
      <c r="O33" s="19"/>
    </row>
    <row r="34" spans="1:15" ht="15">
      <c r="A34" s="27"/>
      <c r="B34" s="21" t="s">
        <v>245</v>
      </c>
      <c r="D34" s="100">
        <v>330</v>
      </c>
      <c r="E34" s="100">
        <v>336</v>
      </c>
      <c r="F34" s="100">
        <v>376</v>
      </c>
      <c r="G34" s="100">
        <v>400</v>
      </c>
      <c r="H34" s="101">
        <v>430</v>
      </c>
      <c r="I34" s="100">
        <v>7.499999999999996</v>
      </c>
      <c r="J34" s="100">
        <v>30.303030303030297</v>
      </c>
      <c r="K34" s="18"/>
      <c r="L34" s="100"/>
      <c r="M34" s="101"/>
      <c r="N34" s="100"/>
      <c r="O34" s="19"/>
    </row>
    <row r="35" spans="1:15" ht="14.25" customHeight="1">
      <c r="A35" s="27"/>
      <c r="B35" s="19" t="s">
        <v>301</v>
      </c>
      <c r="D35" s="100">
        <v>2282</v>
      </c>
      <c r="E35" s="100">
        <v>2357</v>
      </c>
      <c r="F35" s="100">
        <v>2883</v>
      </c>
      <c r="G35" s="100">
        <v>3479</v>
      </c>
      <c r="H35" s="101">
        <v>3986</v>
      </c>
      <c r="I35" s="100">
        <v>14.573153204943946</v>
      </c>
      <c r="J35" s="100">
        <v>74.67134092900965</v>
      </c>
      <c r="K35" s="18"/>
      <c r="L35" s="100"/>
      <c r="M35" s="101"/>
      <c r="N35" s="100"/>
      <c r="O35" s="19"/>
    </row>
    <row r="36" spans="1:14" s="17" customFormat="1" ht="15">
      <c r="A36" s="51" t="s">
        <v>60</v>
      </c>
      <c r="D36" s="16"/>
      <c r="E36" s="16"/>
      <c r="F36" s="16"/>
      <c r="G36" s="16"/>
      <c r="H36" s="103"/>
      <c r="I36" s="16"/>
      <c r="J36" s="16"/>
      <c r="K36" s="18"/>
      <c r="L36" s="100"/>
      <c r="M36" s="103"/>
      <c r="N36" s="16"/>
    </row>
    <row r="37" spans="1:15" ht="14.25">
      <c r="A37" s="28"/>
      <c r="B37" s="9" t="s">
        <v>37</v>
      </c>
      <c r="D37" s="100">
        <v>506</v>
      </c>
      <c r="E37" s="100">
        <v>492</v>
      </c>
      <c r="F37" s="100">
        <v>907</v>
      </c>
      <c r="G37" s="100">
        <v>1282</v>
      </c>
      <c r="H37" s="101">
        <v>1725</v>
      </c>
      <c r="I37" s="100">
        <v>34.555382215288624</v>
      </c>
      <c r="J37" s="100" t="s">
        <v>410</v>
      </c>
      <c r="K37" s="18"/>
      <c r="L37" s="100"/>
      <c r="M37" s="101"/>
      <c r="N37" s="100"/>
      <c r="O37" s="19"/>
    </row>
    <row r="38" spans="1:15" ht="14.25">
      <c r="A38" s="28"/>
      <c r="B38" s="65" t="s">
        <v>38</v>
      </c>
      <c r="D38" s="100">
        <v>433</v>
      </c>
      <c r="E38" s="100">
        <v>541</v>
      </c>
      <c r="F38" s="100">
        <v>666</v>
      </c>
      <c r="G38" s="100">
        <v>700</v>
      </c>
      <c r="H38" s="101">
        <v>687</v>
      </c>
      <c r="I38" s="100">
        <v>-1.8571428571428572</v>
      </c>
      <c r="J38" s="100">
        <v>58.66050808314087</v>
      </c>
      <c r="K38" s="18"/>
      <c r="L38" s="100"/>
      <c r="M38" s="101"/>
      <c r="N38" s="100"/>
      <c r="O38" s="19"/>
    </row>
    <row r="39" spans="1:15" ht="14.25">
      <c r="A39" s="28"/>
      <c r="B39" s="65" t="s">
        <v>57</v>
      </c>
      <c r="D39" s="100">
        <v>387</v>
      </c>
      <c r="E39" s="100">
        <v>414</v>
      </c>
      <c r="F39" s="100">
        <v>420</v>
      </c>
      <c r="G39" s="100">
        <v>420</v>
      </c>
      <c r="H39" s="101">
        <v>432</v>
      </c>
      <c r="I39" s="100">
        <v>2.857142857142847</v>
      </c>
      <c r="J39" s="100">
        <v>11.627906976744185</v>
      </c>
      <c r="K39" s="18"/>
      <c r="L39" s="100"/>
      <c r="M39" s="101"/>
      <c r="N39" s="100"/>
      <c r="O39" s="19"/>
    </row>
    <row r="40" spans="1:15" ht="14.25">
      <c r="A40" s="28"/>
      <c r="B40" s="393" t="s">
        <v>317</v>
      </c>
      <c r="D40" s="100">
        <v>856</v>
      </c>
      <c r="E40" s="100">
        <v>888</v>
      </c>
      <c r="F40" s="100">
        <v>973</v>
      </c>
      <c r="G40" s="100">
        <v>1171</v>
      </c>
      <c r="H40" s="101">
        <v>1188</v>
      </c>
      <c r="I40" s="100">
        <v>1.451750640478222</v>
      </c>
      <c r="J40" s="100">
        <v>38.78504672897196</v>
      </c>
      <c r="K40" s="18"/>
      <c r="L40" s="100"/>
      <c r="M40" s="101"/>
      <c r="N40" s="100"/>
      <c r="O40" s="19"/>
    </row>
    <row r="41" spans="1:15" ht="14.25">
      <c r="A41" s="28"/>
      <c r="B41" s="65" t="s">
        <v>58</v>
      </c>
      <c r="D41" s="100">
        <v>430</v>
      </c>
      <c r="E41" s="100">
        <v>358</v>
      </c>
      <c r="F41" s="100">
        <v>293</v>
      </c>
      <c r="G41" s="100">
        <v>306</v>
      </c>
      <c r="H41" s="101">
        <v>384</v>
      </c>
      <c r="I41" s="100">
        <v>25.49019607843137</v>
      </c>
      <c r="J41" s="100">
        <v>-10.697674418604652</v>
      </c>
      <c r="K41" s="18"/>
      <c r="L41" s="100"/>
      <c r="M41" s="101"/>
      <c r="N41" s="100"/>
      <c r="O41" s="19"/>
    </row>
    <row r="42" spans="1:15" ht="14.25">
      <c r="A42" s="46" t="s">
        <v>68</v>
      </c>
      <c r="D42" s="100"/>
      <c r="E42" s="100"/>
      <c r="F42" s="100"/>
      <c r="G42" s="100"/>
      <c r="K42" s="18"/>
      <c r="L42" s="100"/>
      <c r="M42" s="101"/>
      <c r="N42" s="100"/>
      <c r="O42" s="19"/>
    </row>
    <row r="43" spans="1:15" ht="14.25">
      <c r="A43" s="28"/>
      <c r="B43" s="66" t="s">
        <v>62</v>
      </c>
      <c r="D43" s="100">
        <v>560</v>
      </c>
      <c r="E43" s="100">
        <v>680</v>
      </c>
      <c r="F43" s="100">
        <v>772</v>
      </c>
      <c r="G43" s="100">
        <v>898</v>
      </c>
      <c r="H43" s="101">
        <v>904</v>
      </c>
      <c r="I43" s="100">
        <v>0.6681514476614803</v>
      </c>
      <c r="J43" s="100">
        <v>61.42857142857143</v>
      </c>
      <c r="K43" s="18"/>
      <c r="L43" s="100"/>
      <c r="M43" s="101"/>
      <c r="N43" s="100"/>
      <c r="O43" s="19"/>
    </row>
    <row r="44" spans="2:15" ht="14.25">
      <c r="B44" s="66" t="s">
        <v>63</v>
      </c>
      <c r="D44" s="100">
        <v>334</v>
      </c>
      <c r="E44" s="100">
        <v>339</v>
      </c>
      <c r="F44" s="100">
        <v>367</v>
      </c>
      <c r="G44" s="100">
        <v>374</v>
      </c>
      <c r="H44" s="101">
        <v>381</v>
      </c>
      <c r="I44" s="100">
        <v>1.8716577540107027</v>
      </c>
      <c r="J44" s="100">
        <v>14.071856287425156</v>
      </c>
      <c r="K44" s="18"/>
      <c r="L44" s="100"/>
      <c r="M44" s="101"/>
      <c r="N44" s="100"/>
      <c r="O44" s="19"/>
    </row>
    <row r="45" spans="2:15" ht="14.25">
      <c r="B45" s="66" t="s">
        <v>64</v>
      </c>
      <c r="D45" s="100">
        <v>122</v>
      </c>
      <c r="E45" s="100">
        <v>119</v>
      </c>
      <c r="F45" s="100">
        <v>119</v>
      </c>
      <c r="G45" s="100">
        <v>119</v>
      </c>
      <c r="H45" s="101">
        <v>134</v>
      </c>
      <c r="I45" s="100">
        <v>12.605042016806722</v>
      </c>
      <c r="J45" s="100">
        <v>9.836065573770503</v>
      </c>
      <c r="K45" s="18"/>
      <c r="L45" s="100"/>
      <c r="M45" s="101"/>
      <c r="N45" s="100"/>
      <c r="O45" s="19"/>
    </row>
    <row r="46" spans="2:15" ht="14.25">
      <c r="B46" s="66" t="s">
        <v>65</v>
      </c>
      <c r="D46" s="100">
        <v>705</v>
      </c>
      <c r="E46" s="100">
        <v>773</v>
      </c>
      <c r="F46" s="100">
        <v>853</v>
      </c>
      <c r="G46" s="100">
        <v>914</v>
      </c>
      <c r="H46" s="101">
        <v>880</v>
      </c>
      <c r="I46" s="100">
        <v>-3.7199124726477018</v>
      </c>
      <c r="J46" s="100">
        <v>24.822695035460995</v>
      </c>
      <c r="K46" s="18"/>
      <c r="L46" s="100"/>
      <c r="M46" s="101"/>
      <c r="N46" s="100"/>
      <c r="O46" s="19"/>
    </row>
    <row r="47" spans="2:15" ht="14.25">
      <c r="B47" s="66" t="s">
        <v>66</v>
      </c>
      <c r="D47" s="100">
        <v>307</v>
      </c>
      <c r="E47" s="100">
        <v>286</v>
      </c>
      <c r="F47" s="100">
        <v>576</v>
      </c>
      <c r="G47" s="100">
        <v>959</v>
      </c>
      <c r="H47" s="101">
        <v>1427</v>
      </c>
      <c r="I47" s="100">
        <v>48.80083420229406</v>
      </c>
      <c r="J47" s="100" t="s">
        <v>410</v>
      </c>
      <c r="K47" s="18"/>
      <c r="L47" s="100"/>
      <c r="M47" s="101"/>
      <c r="N47" s="100"/>
      <c r="O47" s="19"/>
    </row>
    <row r="48" spans="2:15" ht="14.25">
      <c r="B48" s="66" t="s">
        <v>67</v>
      </c>
      <c r="D48" s="100">
        <v>100</v>
      </c>
      <c r="E48" s="100">
        <v>52</v>
      </c>
      <c r="F48" s="100">
        <v>52</v>
      </c>
      <c r="G48" s="100">
        <v>79</v>
      </c>
      <c r="H48" s="101">
        <v>83</v>
      </c>
      <c r="I48" s="100">
        <v>5.063291139240511</v>
      </c>
      <c r="J48" s="100">
        <v>-17.000000000000004</v>
      </c>
      <c r="K48" s="18"/>
      <c r="L48" s="100"/>
      <c r="M48" s="101"/>
      <c r="N48" s="100"/>
      <c r="O48" s="19"/>
    </row>
    <row r="49" spans="2:15" ht="28.5" customHeight="1">
      <c r="B49" s="760" t="s">
        <v>259</v>
      </c>
      <c r="C49" s="760"/>
      <c r="D49" s="100">
        <v>203</v>
      </c>
      <c r="E49" s="100">
        <v>210</v>
      </c>
      <c r="F49" s="100">
        <v>244</v>
      </c>
      <c r="G49" s="100">
        <v>266</v>
      </c>
      <c r="H49" s="101">
        <v>280</v>
      </c>
      <c r="I49" s="100">
        <v>5.263157894736836</v>
      </c>
      <c r="J49" s="100">
        <v>37.93103448275863</v>
      </c>
      <c r="K49" s="18"/>
      <c r="L49" s="100"/>
      <c r="M49" s="101"/>
      <c r="N49" s="100"/>
      <c r="O49" s="19"/>
    </row>
    <row r="50" spans="2:15" ht="14.25">
      <c r="B50" s="66" t="s">
        <v>27</v>
      </c>
      <c r="D50" s="100">
        <v>281</v>
      </c>
      <c r="E50" s="100">
        <v>234</v>
      </c>
      <c r="F50" s="100">
        <v>276</v>
      </c>
      <c r="G50" s="100">
        <v>270</v>
      </c>
      <c r="H50" s="101">
        <v>327</v>
      </c>
      <c r="I50" s="100">
        <v>21.111111111111104</v>
      </c>
      <c r="J50" s="100">
        <v>16.37010676156583</v>
      </c>
      <c r="K50" s="18"/>
      <c r="L50" s="100"/>
      <c r="M50" s="101"/>
      <c r="N50" s="100"/>
      <c r="O50" s="19"/>
    </row>
    <row r="51" spans="4:15" ht="14.25">
      <c r="D51" s="100"/>
      <c r="E51" s="100"/>
      <c r="F51" s="100"/>
      <c r="G51" s="100"/>
      <c r="K51" s="18"/>
      <c r="L51" s="100"/>
      <c r="M51" s="101"/>
      <c r="N51" s="100"/>
      <c r="O51" s="19"/>
    </row>
    <row r="52" spans="1:15" ht="15">
      <c r="A52" s="44" t="s">
        <v>163</v>
      </c>
      <c r="B52" s="23"/>
      <c r="C52" s="23"/>
      <c r="D52" s="100"/>
      <c r="E52" s="100"/>
      <c r="F52" s="100"/>
      <c r="G52" s="100"/>
      <c r="K52" s="18"/>
      <c r="L52" s="100"/>
      <c r="M52" s="101"/>
      <c r="N52" s="100"/>
      <c r="O52" s="19"/>
    </row>
    <row r="53" spans="2:14" s="17" customFormat="1" ht="15">
      <c r="B53" s="17" t="s">
        <v>87</v>
      </c>
      <c r="C53" s="74"/>
      <c r="D53" s="16">
        <v>2549</v>
      </c>
      <c r="E53" s="16">
        <v>2792</v>
      </c>
      <c r="F53" s="16">
        <v>3048</v>
      </c>
      <c r="G53" s="16">
        <v>3854</v>
      </c>
      <c r="H53" s="103">
        <v>4330</v>
      </c>
      <c r="I53" s="16">
        <v>12.350804359107425</v>
      </c>
      <c r="J53" s="16">
        <v>69.87053746567283</v>
      </c>
      <c r="K53" s="14"/>
      <c r="L53" s="16">
        <v>2513</v>
      </c>
      <c r="M53" s="103">
        <v>2792</v>
      </c>
      <c r="N53" s="16">
        <v>11.102268205332265</v>
      </c>
    </row>
    <row r="54" spans="2:15" ht="14.25">
      <c r="B54" s="19" t="s">
        <v>311</v>
      </c>
      <c r="C54" s="75"/>
      <c r="D54" s="100">
        <v>662</v>
      </c>
      <c r="E54" s="100">
        <v>607</v>
      </c>
      <c r="F54" s="100">
        <v>1105</v>
      </c>
      <c r="G54" s="100">
        <v>1055</v>
      </c>
      <c r="H54" s="101">
        <v>779</v>
      </c>
      <c r="I54" s="100">
        <v>-26.161137440758296</v>
      </c>
      <c r="J54" s="100">
        <v>17.673716012084583</v>
      </c>
      <c r="K54" s="18"/>
      <c r="L54" s="100">
        <v>1398</v>
      </c>
      <c r="M54" s="101">
        <v>3556</v>
      </c>
      <c r="N54" s="100" t="s">
        <v>410</v>
      </c>
      <c r="O54" s="19"/>
    </row>
    <row r="55" spans="2:15" ht="14.25">
      <c r="B55" s="19" t="s">
        <v>312</v>
      </c>
      <c r="C55" s="75"/>
      <c r="D55" s="100">
        <v>-211</v>
      </c>
      <c r="E55" s="100">
        <v>-205</v>
      </c>
      <c r="F55" s="100">
        <v>-212</v>
      </c>
      <c r="G55" s="100">
        <v>-88</v>
      </c>
      <c r="H55" s="101">
        <v>-66</v>
      </c>
      <c r="I55" s="100">
        <v>25</v>
      </c>
      <c r="J55" s="100">
        <v>68.72037914691943</v>
      </c>
      <c r="K55" s="18"/>
      <c r="L55" s="100">
        <v>-293</v>
      </c>
      <c r="M55" s="101">
        <v>-571</v>
      </c>
      <c r="N55" s="100">
        <v>-94.88054607508532</v>
      </c>
      <c r="O55" s="19"/>
    </row>
    <row r="56" spans="2:15" ht="14.25">
      <c r="B56" s="19" t="s">
        <v>313</v>
      </c>
      <c r="C56" s="21"/>
      <c r="D56" s="100">
        <v>-208</v>
      </c>
      <c r="E56" s="100">
        <v>-146</v>
      </c>
      <c r="F56" s="100">
        <v>-87</v>
      </c>
      <c r="G56" s="100">
        <v>-491</v>
      </c>
      <c r="H56" s="101">
        <v>-187</v>
      </c>
      <c r="I56" s="100">
        <v>61.91446028513239</v>
      </c>
      <c r="J56" s="100">
        <v>10.096153846153843</v>
      </c>
      <c r="K56" s="18"/>
      <c r="L56" s="100">
        <v>-826</v>
      </c>
      <c r="M56" s="101">
        <v>-921</v>
      </c>
      <c r="N56" s="100">
        <v>-11.501210653753024</v>
      </c>
      <c r="O56" s="19"/>
    </row>
    <row r="57" spans="2:14" s="17" customFormat="1" ht="15">
      <c r="B57" s="17" t="s">
        <v>88</v>
      </c>
      <c r="D57" s="16">
        <v>2792</v>
      </c>
      <c r="E57" s="16">
        <v>3048</v>
      </c>
      <c r="F57" s="16">
        <v>3854</v>
      </c>
      <c r="G57" s="16">
        <v>4330</v>
      </c>
      <c r="H57" s="103">
        <v>4856</v>
      </c>
      <c r="I57" s="16">
        <v>12.147806004618932</v>
      </c>
      <c r="J57" s="16">
        <v>73.92550143266476</v>
      </c>
      <c r="K57" s="14"/>
      <c r="L57" s="16">
        <v>2792</v>
      </c>
      <c r="M57" s="103">
        <v>4856</v>
      </c>
      <c r="N57" s="16">
        <v>73.92550143266476</v>
      </c>
    </row>
    <row r="58" spans="3:14" s="17" customFormat="1" ht="15">
      <c r="C58" s="7"/>
      <c r="D58" s="217"/>
      <c r="E58" s="217"/>
      <c r="F58" s="217"/>
      <c r="G58" s="217"/>
      <c r="H58" s="103"/>
      <c r="I58" s="16"/>
      <c r="J58" s="16"/>
      <c r="K58" s="14"/>
      <c r="L58" s="124"/>
      <c r="M58" s="103"/>
      <c r="N58" s="16"/>
    </row>
    <row r="59" spans="4:13" ht="14.25">
      <c r="D59" s="218"/>
      <c r="E59" s="218"/>
      <c r="F59" s="218"/>
      <c r="G59" s="218"/>
      <c r="L59" s="100"/>
      <c r="M59" s="101"/>
    </row>
    <row r="60" spans="4:13" ht="14.25">
      <c r="D60" s="218"/>
      <c r="E60" s="218"/>
      <c r="F60" s="218"/>
      <c r="G60" s="218"/>
      <c r="L60" s="100"/>
      <c r="M60" s="101"/>
    </row>
    <row r="61" spans="4:13" ht="14.25">
      <c r="D61" s="218"/>
      <c r="E61" s="218"/>
      <c r="F61" s="218"/>
      <c r="G61" s="218"/>
      <c r="M61" s="101"/>
    </row>
    <row r="62" spans="4:13" ht="14.25">
      <c r="D62" s="218"/>
      <c r="E62" s="218"/>
      <c r="F62" s="218"/>
      <c r="G62" s="218"/>
      <c r="M62" s="101"/>
    </row>
    <row r="63" spans="4:13" ht="14.25">
      <c r="D63" s="218"/>
      <c r="E63" s="218"/>
      <c r="F63" s="218"/>
      <c r="G63" s="218"/>
      <c r="M63" s="101"/>
    </row>
    <row r="64" spans="4:13" ht="14.25">
      <c r="D64" s="218"/>
      <c r="E64" s="218"/>
      <c r="F64" s="218"/>
      <c r="G64" s="218"/>
      <c r="M64" s="101"/>
    </row>
    <row r="65" spans="4:13" ht="14.25">
      <c r="D65" s="218"/>
      <c r="E65" s="218"/>
      <c r="F65" s="218"/>
      <c r="G65" s="218"/>
      <c r="M65" s="101"/>
    </row>
    <row r="66" spans="4:13" ht="14.25">
      <c r="D66" s="218"/>
      <c r="E66" s="218"/>
      <c r="F66" s="218"/>
      <c r="G66" s="218"/>
      <c r="M66" s="101"/>
    </row>
    <row r="67" spans="2:13" ht="14.25">
      <c r="B67" s="243"/>
      <c r="D67" s="218"/>
      <c r="E67" s="218"/>
      <c r="F67" s="218"/>
      <c r="G67" s="218"/>
      <c r="M67" s="101"/>
    </row>
    <row r="68" spans="2:13" ht="14.25">
      <c r="B68" s="243"/>
      <c r="D68" s="218"/>
      <c r="E68" s="218"/>
      <c r="F68" s="218"/>
      <c r="G68" s="218"/>
      <c r="M68" s="101"/>
    </row>
    <row r="69" spans="4:13" ht="14.25">
      <c r="D69" s="218"/>
      <c r="E69" s="218"/>
      <c r="F69" s="218"/>
      <c r="G69" s="218"/>
      <c r="M69" s="101"/>
    </row>
    <row r="70" spans="4:13" ht="14.25">
      <c r="D70" s="218"/>
      <c r="E70" s="218"/>
      <c r="F70" s="218"/>
      <c r="G70" s="218"/>
      <c r="M70" s="101"/>
    </row>
    <row r="71" spans="4:13" ht="14.25">
      <c r="D71" s="218"/>
      <c r="E71" s="218"/>
      <c r="F71" s="218"/>
      <c r="G71" s="218"/>
      <c r="M71" s="101"/>
    </row>
    <row r="72" spans="4:13" ht="15">
      <c r="D72" s="180"/>
      <c r="E72" s="180"/>
      <c r="F72" s="180"/>
      <c r="G72" s="180"/>
      <c r="I72" s="16"/>
      <c r="J72" s="16"/>
      <c r="M72" s="101"/>
    </row>
    <row r="73" spans="4:13" ht="15">
      <c r="D73" s="180"/>
      <c r="E73" s="180"/>
      <c r="F73" s="180"/>
      <c r="G73" s="180"/>
      <c r="I73" s="16"/>
      <c r="J73" s="16"/>
      <c r="M73" s="101"/>
    </row>
    <row r="74" spans="4:13" ht="15">
      <c r="D74" s="180"/>
      <c r="E74" s="180"/>
      <c r="F74" s="180"/>
      <c r="G74" s="180"/>
      <c r="I74" s="16"/>
      <c r="J74" s="16"/>
      <c r="M74" s="101"/>
    </row>
    <row r="75" spans="4:13" ht="14.25">
      <c r="D75" s="180"/>
      <c r="E75" s="180"/>
      <c r="F75" s="180"/>
      <c r="G75" s="180"/>
      <c r="M75" s="101"/>
    </row>
    <row r="76" spans="4:13" ht="14.25">
      <c r="D76" s="180"/>
      <c r="E76" s="180"/>
      <c r="F76" s="180"/>
      <c r="G76" s="180"/>
      <c r="M76" s="101"/>
    </row>
    <row r="77" ht="14.25">
      <c r="M77" s="101"/>
    </row>
    <row r="78" ht="14.25">
      <c r="M78" s="101"/>
    </row>
    <row r="79" ht="14.25">
      <c r="M79" s="101"/>
    </row>
    <row r="80" ht="14.25">
      <c r="M80" s="101"/>
    </row>
    <row r="81" ht="14.25">
      <c r="M81" s="101"/>
    </row>
    <row r="82" ht="14.25">
      <c r="M82" s="101"/>
    </row>
    <row r="83" ht="14.25">
      <c r="M83" s="101"/>
    </row>
    <row r="84" ht="14.25">
      <c r="M84" s="101"/>
    </row>
    <row r="85" ht="14.25">
      <c r="M85" s="101"/>
    </row>
    <row r="86" ht="14.25">
      <c r="M86" s="101"/>
    </row>
    <row r="87" ht="14.25">
      <c r="M87" s="101"/>
    </row>
    <row r="88" ht="14.25">
      <c r="M88" s="101"/>
    </row>
    <row r="89" ht="14.25">
      <c r="M89" s="101"/>
    </row>
    <row r="90" ht="14.25">
      <c r="M90" s="101"/>
    </row>
    <row r="91" ht="14.25">
      <c r="M91" s="101"/>
    </row>
    <row r="92" ht="14.25">
      <c r="M92" s="101"/>
    </row>
    <row r="93" ht="14.25">
      <c r="M93" s="101"/>
    </row>
    <row r="94" ht="14.25">
      <c r="M94" s="101"/>
    </row>
    <row r="95" ht="14.25">
      <c r="M95" s="101"/>
    </row>
    <row r="96" ht="14.25">
      <c r="M96" s="101"/>
    </row>
    <row r="97" ht="14.25">
      <c r="M97" s="101"/>
    </row>
    <row r="98" ht="14.25">
      <c r="M98" s="101"/>
    </row>
    <row r="99" ht="14.25">
      <c r="M99" s="101"/>
    </row>
    <row r="100" ht="14.25">
      <c r="M100" s="101"/>
    </row>
    <row r="101" ht="14.25">
      <c r="M101" s="101"/>
    </row>
    <row r="102" ht="14.25">
      <c r="M102" s="101"/>
    </row>
    <row r="103" ht="14.25">
      <c r="M103" s="101"/>
    </row>
    <row r="104" ht="14.25">
      <c r="M104" s="261"/>
    </row>
    <row r="105" ht="14.25">
      <c r="M105" s="261"/>
    </row>
    <row r="106" ht="14.25">
      <c r="M106" s="261"/>
    </row>
    <row r="107" ht="14.25">
      <c r="M107" s="261"/>
    </row>
    <row r="108" ht="14.25">
      <c r="M108" s="261"/>
    </row>
    <row r="109" ht="14.25">
      <c r="M109" s="261"/>
    </row>
    <row r="110" ht="14.25">
      <c r="M110" s="261"/>
    </row>
    <row r="111" ht="14.25">
      <c r="M111" s="261"/>
    </row>
    <row r="112" ht="14.25">
      <c r="M112" s="261"/>
    </row>
    <row r="113" ht="14.25">
      <c r="M113" s="261"/>
    </row>
    <row r="114" ht="14.25">
      <c r="M114" s="261"/>
    </row>
    <row r="115" ht="14.25">
      <c r="M115" s="261"/>
    </row>
    <row r="116" ht="14.25">
      <c r="M116" s="261"/>
    </row>
    <row r="117" ht="14.25">
      <c r="M117" s="261"/>
    </row>
    <row r="118" ht="14.25">
      <c r="M118" s="261"/>
    </row>
    <row r="119" ht="14.25">
      <c r="M119" s="261"/>
    </row>
    <row r="120" ht="14.25">
      <c r="M120" s="261"/>
    </row>
    <row r="121" ht="14.25">
      <c r="M121" s="261"/>
    </row>
    <row r="122" ht="14.25">
      <c r="M122" s="261"/>
    </row>
    <row r="123" ht="14.25">
      <c r="M123" s="261"/>
    </row>
    <row r="124" ht="14.25">
      <c r="M124" s="261"/>
    </row>
    <row r="125" ht="14.25">
      <c r="M125" s="261"/>
    </row>
    <row r="126" ht="14.25">
      <c r="M126" s="261"/>
    </row>
    <row r="127" ht="14.25">
      <c r="M127" s="261"/>
    </row>
    <row r="128" ht="14.25">
      <c r="M128" s="261"/>
    </row>
    <row r="129" ht="14.25">
      <c r="M129" s="261"/>
    </row>
    <row r="130" ht="14.25">
      <c r="M130" s="261"/>
    </row>
    <row r="131" ht="14.25">
      <c r="M131" s="261"/>
    </row>
    <row r="132" ht="14.25">
      <c r="M132" s="261"/>
    </row>
    <row r="133" ht="14.25">
      <c r="M133" s="261"/>
    </row>
    <row r="134" ht="14.25">
      <c r="M134" s="261"/>
    </row>
    <row r="135" ht="14.25">
      <c r="M135" s="261"/>
    </row>
    <row r="136" ht="14.25">
      <c r="M136" s="261"/>
    </row>
  </sheetData>
  <sheetProtection/>
  <mergeCells count="2">
    <mergeCell ref="A2:C2"/>
    <mergeCell ref="B49:C49"/>
  </mergeCells>
  <hyperlinks>
    <hyperlink ref="A2" location="Index!A1" display="Back to Index"/>
  </hyperlinks>
  <printOptions gridLines="1"/>
  <pageMargins left="0.7874015748031497" right="0" top="0.5905511811023623" bottom="0.1968503937007874" header="0.03937007874015748" footer="0"/>
  <pageSetup blackAndWhite="1" horizontalDpi="600" verticalDpi="600" orientation="landscape" paperSize="9" scale="60" r:id="rId1"/>
  <headerFooter alignWithMargins="0">
    <oddFooter>&amp;R&amp;F&amp;A
&amp;D\&amp;T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K142"/>
  <sheetViews>
    <sheetView zoomScale="85" zoomScaleNormal="85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J34" sqref="J34"/>
    </sheetView>
  </sheetViews>
  <sheetFormatPr defaultColWidth="9.140625" defaultRowHeight="12.75"/>
  <cols>
    <col min="1" max="2" width="2.28125" style="21" customWidth="1"/>
    <col min="3" max="3" width="56.28125" style="9" customWidth="1"/>
    <col min="4" max="7" width="9.8515625" style="64" customWidth="1"/>
    <col min="8" max="8" width="9.8515625" style="98" customWidth="1"/>
    <col min="9" max="10" width="9.28125" style="64" customWidth="1"/>
    <col min="11" max="11" width="4.421875" style="20" customWidth="1"/>
    <col min="12" max="16384" width="9.140625" style="21" customWidth="1"/>
  </cols>
  <sheetData>
    <row r="1" spans="1:11" s="39" customFormat="1" ht="20.25">
      <c r="A1" s="38" t="s">
        <v>159</v>
      </c>
      <c r="D1" s="102"/>
      <c r="E1" s="102"/>
      <c r="F1" s="102"/>
      <c r="G1" s="102"/>
      <c r="H1" s="102"/>
      <c r="I1" s="102"/>
      <c r="J1" s="102"/>
      <c r="K1" s="40"/>
    </row>
    <row r="2" spans="1:11" s="41" customFormat="1" ht="45">
      <c r="A2" s="759" t="s">
        <v>59</v>
      </c>
      <c r="B2" s="759"/>
      <c r="C2" s="759"/>
      <c r="D2" s="666">
        <v>42339</v>
      </c>
      <c r="E2" s="666">
        <v>42430</v>
      </c>
      <c r="F2" s="666">
        <v>42522</v>
      </c>
      <c r="G2" s="666">
        <v>42614</v>
      </c>
      <c r="H2" s="667">
        <v>42705</v>
      </c>
      <c r="I2" s="666" t="s">
        <v>390</v>
      </c>
      <c r="J2" s="666" t="s">
        <v>391</v>
      </c>
      <c r="K2" s="191"/>
    </row>
    <row r="3" spans="4:11" s="17" customFormat="1" ht="9.75" customHeight="1">
      <c r="D3" s="128"/>
      <c r="E3" s="128"/>
      <c r="F3" s="128"/>
      <c r="G3" s="128"/>
      <c r="H3" s="114"/>
      <c r="I3" s="16"/>
      <c r="J3" s="16"/>
      <c r="K3" s="14"/>
    </row>
    <row r="4" spans="1:11" s="17" customFormat="1" ht="15">
      <c r="A4" s="43" t="s">
        <v>170</v>
      </c>
      <c r="D4" s="217"/>
      <c r="E4" s="217"/>
      <c r="F4" s="217"/>
      <c r="G4" s="217"/>
      <c r="H4" s="304"/>
      <c r="I4" s="16"/>
      <c r="J4" s="16"/>
      <c r="K4" s="14"/>
    </row>
    <row r="5" spans="1:11" s="17" customFormat="1" ht="15">
      <c r="A5" s="17" t="s">
        <v>160</v>
      </c>
      <c r="C5" s="30"/>
      <c r="D5" s="16">
        <v>4137</v>
      </c>
      <c r="E5" s="16">
        <v>4090</v>
      </c>
      <c r="F5" s="16">
        <v>4351</v>
      </c>
      <c r="G5" s="16">
        <v>4340</v>
      </c>
      <c r="H5" s="103">
        <v>4707</v>
      </c>
      <c r="I5" s="16">
        <v>8.456221198156676</v>
      </c>
      <c r="J5" s="16">
        <v>13.77810007251632</v>
      </c>
      <c r="K5" s="14"/>
    </row>
    <row r="6" spans="2:11" s="17" customFormat="1" ht="15">
      <c r="B6" s="17" t="s">
        <v>72</v>
      </c>
      <c r="D6" s="16">
        <v>915</v>
      </c>
      <c r="E6" s="16">
        <v>908</v>
      </c>
      <c r="F6" s="16">
        <v>1404</v>
      </c>
      <c r="G6" s="16">
        <v>1212</v>
      </c>
      <c r="H6" s="103">
        <v>1541</v>
      </c>
      <c r="I6" s="16">
        <v>27.145214521452154</v>
      </c>
      <c r="J6" s="16">
        <v>68.4153005464481</v>
      </c>
      <c r="K6" s="14"/>
    </row>
    <row r="7" spans="3:11" ht="14.25">
      <c r="C7" s="21" t="s">
        <v>108</v>
      </c>
      <c r="D7" s="100">
        <v>206</v>
      </c>
      <c r="E7" s="100">
        <v>221</v>
      </c>
      <c r="F7" s="100">
        <v>342</v>
      </c>
      <c r="G7" s="100">
        <v>256</v>
      </c>
      <c r="H7" s="101">
        <v>338</v>
      </c>
      <c r="I7" s="100">
        <v>32.03125</v>
      </c>
      <c r="J7" s="100">
        <v>64.07766990291262</v>
      </c>
      <c r="K7" s="18"/>
    </row>
    <row r="8" spans="3:11" ht="14.25">
      <c r="C8" s="21" t="s">
        <v>109</v>
      </c>
      <c r="D8" s="100">
        <v>435</v>
      </c>
      <c r="E8" s="100">
        <v>444</v>
      </c>
      <c r="F8" s="100">
        <v>508</v>
      </c>
      <c r="G8" s="100">
        <v>548</v>
      </c>
      <c r="H8" s="101">
        <v>578</v>
      </c>
      <c r="I8" s="100">
        <v>5.474452554744524</v>
      </c>
      <c r="J8" s="100">
        <v>32.873563218390814</v>
      </c>
      <c r="K8" s="18"/>
    </row>
    <row r="9" spans="3:11" ht="14.25">
      <c r="C9" s="21" t="s">
        <v>110</v>
      </c>
      <c r="D9" s="100">
        <v>274</v>
      </c>
      <c r="E9" s="100">
        <v>243</v>
      </c>
      <c r="F9" s="100">
        <v>554</v>
      </c>
      <c r="G9" s="100">
        <v>408</v>
      </c>
      <c r="H9" s="101">
        <v>625</v>
      </c>
      <c r="I9" s="100">
        <v>53.18627450980393</v>
      </c>
      <c r="J9" s="100" t="s">
        <v>410</v>
      </c>
      <c r="K9" s="18"/>
    </row>
    <row r="10" spans="2:11" s="17" customFormat="1" ht="15">
      <c r="B10" s="17" t="s">
        <v>39</v>
      </c>
      <c r="D10" s="16">
        <v>3222</v>
      </c>
      <c r="E10" s="16">
        <v>3182</v>
      </c>
      <c r="F10" s="16">
        <v>2947</v>
      </c>
      <c r="G10" s="16">
        <v>3128</v>
      </c>
      <c r="H10" s="103">
        <v>3166</v>
      </c>
      <c r="I10" s="16">
        <v>1.2148337595907943</v>
      </c>
      <c r="J10" s="16">
        <v>-1.7380509000620714</v>
      </c>
      <c r="K10" s="14"/>
    </row>
    <row r="11" spans="3:11" s="17" customFormat="1" ht="15">
      <c r="C11" s="30"/>
      <c r="D11" s="16"/>
      <c r="E11" s="16"/>
      <c r="F11" s="16"/>
      <c r="G11" s="16"/>
      <c r="H11" s="103"/>
      <c r="I11" s="16"/>
      <c r="J11" s="100"/>
      <c r="K11" s="14"/>
    </row>
    <row r="12" spans="1:11" s="17" customFormat="1" ht="15">
      <c r="A12" s="43" t="s">
        <v>161</v>
      </c>
      <c r="C12" s="30"/>
      <c r="D12" s="16"/>
      <c r="E12" s="16"/>
      <c r="F12" s="16"/>
      <c r="G12" s="16"/>
      <c r="H12" s="103"/>
      <c r="I12" s="16"/>
      <c r="J12" s="100"/>
      <c r="K12" s="14"/>
    </row>
    <row r="13" spans="1:11" s="17" customFormat="1" ht="15">
      <c r="A13" s="17" t="s">
        <v>124</v>
      </c>
      <c r="C13" s="30"/>
      <c r="D13" s="16">
        <v>915</v>
      </c>
      <c r="E13" s="16">
        <v>908</v>
      </c>
      <c r="F13" s="16">
        <v>1404</v>
      </c>
      <c r="G13" s="16">
        <v>1212</v>
      </c>
      <c r="H13" s="103">
        <v>1541</v>
      </c>
      <c r="I13" s="16">
        <v>27.145214521452154</v>
      </c>
      <c r="J13" s="16">
        <v>68.4153005464481</v>
      </c>
      <c r="K13" s="14"/>
    </row>
    <row r="14" spans="2:11" s="17" customFormat="1" ht="15">
      <c r="B14" s="17" t="s">
        <v>125</v>
      </c>
      <c r="D14" s="16">
        <v>821</v>
      </c>
      <c r="E14" s="16">
        <v>792</v>
      </c>
      <c r="F14" s="16">
        <v>1061</v>
      </c>
      <c r="G14" s="16">
        <v>925</v>
      </c>
      <c r="H14" s="103">
        <v>1270</v>
      </c>
      <c r="I14" s="16">
        <v>37.29729729729729</v>
      </c>
      <c r="J14" s="16">
        <v>54.689403166869674</v>
      </c>
      <c r="K14" s="14"/>
    </row>
    <row r="15" spans="2:11" ht="14.25">
      <c r="B15" s="76" t="s">
        <v>61</v>
      </c>
      <c r="C15" s="21"/>
      <c r="D15" s="100"/>
      <c r="E15" s="100"/>
      <c r="F15" s="100"/>
      <c r="G15" s="100"/>
      <c r="H15" s="101"/>
      <c r="I15" s="100"/>
      <c r="J15" s="100"/>
      <c r="K15" s="18"/>
    </row>
    <row r="16" spans="2:11" ht="15">
      <c r="B16" s="29"/>
      <c r="C16" s="21" t="s">
        <v>248</v>
      </c>
      <c r="D16" s="100">
        <v>65</v>
      </c>
      <c r="E16" s="100">
        <v>67</v>
      </c>
      <c r="F16" s="100">
        <v>69</v>
      </c>
      <c r="G16" s="100">
        <v>74</v>
      </c>
      <c r="H16" s="101">
        <v>76</v>
      </c>
      <c r="I16" s="100">
        <v>2.7027027027026973</v>
      </c>
      <c r="J16" s="100">
        <v>16.92307692307693</v>
      </c>
      <c r="K16" s="18"/>
    </row>
    <row r="17" spans="2:11" ht="15">
      <c r="B17" s="29"/>
      <c r="C17" s="19" t="s">
        <v>301</v>
      </c>
      <c r="D17" s="100">
        <v>756</v>
      </c>
      <c r="E17" s="100">
        <v>725</v>
      </c>
      <c r="F17" s="100">
        <v>992</v>
      </c>
      <c r="G17" s="100">
        <v>851</v>
      </c>
      <c r="H17" s="101">
        <v>1194</v>
      </c>
      <c r="I17" s="100">
        <v>40.305522914218564</v>
      </c>
      <c r="J17" s="100">
        <v>57.93650793650793</v>
      </c>
      <c r="K17" s="18"/>
    </row>
    <row r="18" spans="2:11" ht="8.25" customHeight="1" hidden="1">
      <c r="B18" s="33"/>
      <c r="C18" s="77"/>
      <c r="D18" s="100"/>
      <c r="E18" s="100"/>
      <c r="F18" s="100"/>
      <c r="G18" s="100"/>
      <c r="H18" s="101"/>
      <c r="I18" s="100"/>
      <c r="J18" s="100">
        <v>0</v>
      </c>
      <c r="K18" s="18"/>
    </row>
    <row r="19" spans="2:11" ht="14.25">
      <c r="B19" s="51" t="s">
        <v>60</v>
      </c>
      <c r="C19" s="21"/>
      <c r="D19" s="100"/>
      <c r="E19" s="100"/>
      <c r="F19" s="100"/>
      <c r="G19" s="100"/>
      <c r="H19" s="101"/>
      <c r="I19" s="100"/>
      <c r="J19" s="100"/>
      <c r="K19" s="18"/>
    </row>
    <row r="20" spans="2:11" ht="14.25">
      <c r="B20" s="33"/>
      <c r="C20" s="21" t="s">
        <v>37</v>
      </c>
      <c r="D20" s="100">
        <v>115</v>
      </c>
      <c r="E20" s="100">
        <v>116</v>
      </c>
      <c r="F20" s="100">
        <v>323</v>
      </c>
      <c r="G20" s="100">
        <v>208</v>
      </c>
      <c r="H20" s="101">
        <v>383</v>
      </c>
      <c r="I20" s="100">
        <v>84.13461538461537</v>
      </c>
      <c r="J20" s="100" t="s">
        <v>410</v>
      </c>
      <c r="K20" s="18"/>
    </row>
    <row r="21" spans="2:11" ht="14.25">
      <c r="B21" s="33"/>
      <c r="C21" s="78" t="s">
        <v>38</v>
      </c>
      <c r="D21" s="100">
        <v>99</v>
      </c>
      <c r="E21" s="100">
        <v>107</v>
      </c>
      <c r="F21" s="100">
        <v>131</v>
      </c>
      <c r="G21" s="100">
        <v>170</v>
      </c>
      <c r="H21" s="101">
        <v>187</v>
      </c>
      <c r="I21" s="100">
        <v>10.000000000000009</v>
      </c>
      <c r="J21" s="100">
        <v>88.88888888888889</v>
      </c>
      <c r="K21" s="18"/>
    </row>
    <row r="22" spans="2:11" ht="14.25">
      <c r="B22" s="33"/>
      <c r="C22" s="78" t="s">
        <v>57</v>
      </c>
      <c r="D22" s="100">
        <v>96</v>
      </c>
      <c r="E22" s="100">
        <v>99</v>
      </c>
      <c r="F22" s="100">
        <v>119</v>
      </c>
      <c r="G22" s="100">
        <v>108</v>
      </c>
      <c r="H22" s="101">
        <v>136</v>
      </c>
      <c r="I22" s="100">
        <v>25.92592592592593</v>
      </c>
      <c r="J22" s="100">
        <v>41.66666666666667</v>
      </c>
      <c r="K22" s="18"/>
    </row>
    <row r="23" spans="2:11" ht="14.25">
      <c r="B23" s="33"/>
      <c r="C23" s="392" t="s">
        <v>317</v>
      </c>
      <c r="D23" s="100">
        <v>415</v>
      </c>
      <c r="E23" s="100">
        <v>418</v>
      </c>
      <c r="F23" s="100">
        <v>436</v>
      </c>
      <c r="G23" s="100">
        <v>399</v>
      </c>
      <c r="H23" s="101">
        <v>425</v>
      </c>
      <c r="I23" s="100">
        <v>6.516290726817053</v>
      </c>
      <c r="J23" s="100">
        <v>2.4096385542168752</v>
      </c>
      <c r="K23" s="18"/>
    </row>
    <row r="24" spans="2:11" ht="14.25">
      <c r="B24" s="33"/>
      <c r="C24" s="78" t="s">
        <v>58</v>
      </c>
      <c r="D24" s="100">
        <v>96</v>
      </c>
      <c r="E24" s="100">
        <v>52</v>
      </c>
      <c r="F24" s="100">
        <v>52</v>
      </c>
      <c r="G24" s="100">
        <v>40</v>
      </c>
      <c r="H24" s="101">
        <v>139</v>
      </c>
      <c r="I24" s="100" t="s">
        <v>410</v>
      </c>
      <c r="J24" s="100">
        <v>44.79166666666667</v>
      </c>
      <c r="K24" s="18"/>
    </row>
    <row r="25" spans="2:11" ht="14.25">
      <c r="B25" s="76" t="s">
        <v>68</v>
      </c>
      <c r="C25" s="21"/>
      <c r="D25" s="100"/>
      <c r="E25" s="100"/>
      <c r="F25" s="100"/>
      <c r="G25" s="100"/>
      <c r="H25" s="101"/>
      <c r="I25" s="100"/>
      <c r="J25" s="100"/>
      <c r="K25" s="18"/>
    </row>
    <row r="26" spans="2:11" ht="14.25">
      <c r="B26" s="33"/>
      <c r="C26" s="79" t="s">
        <v>62</v>
      </c>
      <c r="D26" s="100">
        <v>224</v>
      </c>
      <c r="E26" s="100">
        <v>248</v>
      </c>
      <c r="F26" s="100">
        <v>262</v>
      </c>
      <c r="G26" s="100">
        <v>262</v>
      </c>
      <c r="H26" s="101">
        <v>298</v>
      </c>
      <c r="I26" s="113">
        <v>13.740458015267176</v>
      </c>
      <c r="J26" s="100">
        <v>33.03571428571428</v>
      </c>
      <c r="K26" s="18"/>
    </row>
    <row r="27" spans="3:11" ht="14.25">
      <c r="C27" s="79" t="s">
        <v>63</v>
      </c>
      <c r="D27" s="100">
        <v>120</v>
      </c>
      <c r="E27" s="100">
        <v>104</v>
      </c>
      <c r="F27" s="100">
        <v>117</v>
      </c>
      <c r="G27" s="100">
        <v>122</v>
      </c>
      <c r="H27" s="101">
        <v>136</v>
      </c>
      <c r="I27" s="100">
        <v>11.475409836065564</v>
      </c>
      <c r="J27" s="100">
        <v>13.33333333333333</v>
      </c>
      <c r="K27" s="18"/>
    </row>
    <row r="28" spans="3:11" ht="14.25">
      <c r="C28" s="79" t="s">
        <v>64</v>
      </c>
      <c r="D28" s="100">
        <v>7</v>
      </c>
      <c r="E28" s="100">
        <v>6</v>
      </c>
      <c r="F28" s="100">
        <v>6</v>
      </c>
      <c r="G28" s="100">
        <v>7</v>
      </c>
      <c r="H28" s="101">
        <v>8</v>
      </c>
      <c r="I28" s="100">
        <v>14.28571428571428</v>
      </c>
      <c r="J28" s="100">
        <v>14.28571428571428</v>
      </c>
      <c r="K28" s="18"/>
    </row>
    <row r="29" spans="3:11" ht="14.25">
      <c r="C29" s="79" t="s">
        <v>65</v>
      </c>
      <c r="D29" s="100">
        <v>157</v>
      </c>
      <c r="E29" s="100">
        <v>174</v>
      </c>
      <c r="F29" s="100">
        <v>196</v>
      </c>
      <c r="G29" s="100">
        <v>207</v>
      </c>
      <c r="H29" s="101">
        <v>271</v>
      </c>
      <c r="I29" s="100">
        <v>30.917874396135268</v>
      </c>
      <c r="J29" s="100">
        <v>72.61146496815287</v>
      </c>
      <c r="K29" s="18"/>
    </row>
    <row r="30" spans="3:11" ht="14.25">
      <c r="C30" s="79" t="s">
        <v>66</v>
      </c>
      <c r="D30" s="100">
        <v>94</v>
      </c>
      <c r="E30" s="100">
        <v>95</v>
      </c>
      <c r="F30" s="100">
        <v>292</v>
      </c>
      <c r="G30" s="100">
        <v>139</v>
      </c>
      <c r="H30" s="101">
        <v>316</v>
      </c>
      <c r="I30" s="100" t="s">
        <v>410</v>
      </c>
      <c r="J30" s="100" t="s">
        <v>410</v>
      </c>
      <c r="K30" s="18"/>
    </row>
    <row r="31" spans="3:11" ht="14.25">
      <c r="C31" s="79" t="s">
        <v>67</v>
      </c>
      <c r="D31" s="100">
        <v>60</v>
      </c>
      <c r="E31" s="100">
        <v>2</v>
      </c>
      <c r="F31" s="100">
        <v>2</v>
      </c>
      <c r="G31" s="100">
        <v>6</v>
      </c>
      <c r="H31" s="101">
        <v>15</v>
      </c>
      <c r="I31" s="100" t="s">
        <v>410</v>
      </c>
      <c r="J31" s="100">
        <v>-75</v>
      </c>
      <c r="K31" s="18"/>
    </row>
    <row r="32" spans="3:11" ht="32.25" customHeight="1">
      <c r="C32" s="288" t="s">
        <v>261</v>
      </c>
      <c r="D32" s="100">
        <v>58</v>
      </c>
      <c r="E32" s="100">
        <v>61</v>
      </c>
      <c r="F32" s="100">
        <v>64</v>
      </c>
      <c r="G32" s="100">
        <v>67</v>
      </c>
      <c r="H32" s="101">
        <v>71</v>
      </c>
      <c r="I32" s="100">
        <v>5.970149253731338</v>
      </c>
      <c r="J32" s="100">
        <v>22.413793103448263</v>
      </c>
      <c r="K32" s="18"/>
    </row>
    <row r="33" spans="3:11" ht="14.25">
      <c r="C33" s="79" t="s">
        <v>27</v>
      </c>
      <c r="D33" s="100">
        <v>101</v>
      </c>
      <c r="E33" s="100">
        <v>102</v>
      </c>
      <c r="F33" s="100">
        <v>122</v>
      </c>
      <c r="G33" s="100">
        <v>115</v>
      </c>
      <c r="H33" s="101">
        <v>155</v>
      </c>
      <c r="I33" s="100">
        <v>34.78260869565217</v>
      </c>
      <c r="J33" s="100">
        <v>53.46534653465347</v>
      </c>
      <c r="K33" s="18"/>
    </row>
    <row r="34" spans="2:11" s="17" customFormat="1" ht="15">
      <c r="B34" s="17" t="s">
        <v>162</v>
      </c>
      <c r="C34" s="29"/>
      <c r="D34" s="16">
        <v>94</v>
      </c>
      <c r="E34" s="16">
        <v>116</v>
      </c>
      <c r="F34" s="16">
        <v>343</v>
      </c>
      <c r="G34" s="16">
        <v>287</v>
      </c>
      <c r="H34" s="103">
        <v>271</v>
      </c>
      <c r="I34" s="16">
        <v>-5.574912891986061</v>
      </c>
      <c r="J34" s="16" t="s">
        <v>410</v>
      </c>
      <c r="K34" s="14"/>
    </row>
    <row r="35" spans="2:11" ht="15">
      <c r="B35" s="17"/>
      <c r="C35" s="32" t="s">
        <v>365</v>
      </c>
      <c r="D35" s="100">
        <v>94</v>
      </c>
      <c r="E35" s="100">
        <v>116</v>
      </c>
      <c r="F35" s="100">
        <v>343</v>
      </c>
      <c r="G35" s="100">
        <v>287</v>
      </c>
      <c r="H35" s="101">
        <v>271</v>
      </c>
      <c r="I35" s="100">
        <v>-5.574912891986061</v>
      </c>
      <c r="J35" s="100" t="s">
        <v>410</v>
      </c>
      <c r="K35" s="18"/>
    </row>
    <row r="36" spans="1:11" ht="15">
      <c r="A36" s="17"/>
      <c r="B36" s="33"/>
      <c r="C36" s="21"/>
      <c r="D36" s="100"/>
      <c r="E36" s="100"/>
      <c r="F36" s="100"/>
      <c r="G36" s="100"/>
      <c r="H36" s="101"/>
      <c r="I36" s="100"/>
      <c r="J36" s="100"/>
      <c r="K36" s="18"/>
    </row>
    <row r="37" spans="4:11" ht="15">
      <c r="D37" s="100"/>
      <c r="E37" s="100"/>
      <c r="F37" s="100"/>
      <c r="G37" s="100"/>
      <c r="H37" s="101"/>
      <c r="I37" s="16"/>
      <c r="J37" s="16"/>
      <c r="K37" s="18"/>
    </row>
    <row r="38" spans="4:11" ht="15">
      <c r="D38" s="100"/>
      <c r="E38" s="100"/>
      <c r="F38" s="100"/>
      <c r="G38" s="100"/>
      <c r="H38" s="101"/>
      <c r="I38" s="16"/>
      <c r="J38" s="16"/>
      <c r="K38" s="18"/>
    </row>
    <row r="39" spans="4:11" ht="14.25">
      <c r="D39" s="100"/>
      <c r="E39" s="100"/>
      <c r="F39" s="100"/>
      <c r="G39" s="100"/>
      <c r="H39" s="101"/>
      <c r="I39" s="100"/>
      <c r="J39" s="100"/>
      <c r="K39" s="18"/>
    </row>
    <row r="40" spans="4:11" ht="14.25">
      <c r="D40" s="100"/>
      <c r="E40" s="100"/>
      <c r="F40" s="100"/>
      <c r="G40" s="100"/>
      <c r="H40" s="101"/>
      <c r="I40" s="100"/>
      <c r="J40" s="100"/>
      <c r="K40" s="18"/>
    </row>
    <row r="41" spans="4:11" ht="14.25">
      <c r="D41" s="100"/>
      <c r="E41" s="100"/>
      <c r="F41" s="100"/>
      <c r="G41" s="100"/>
      <c r="H41" s="283"/>
      <c r="I41" s="100"/>
      <c r="J41" s="100"/>
      <c r="K41" s="285"/>
    </row>
    <row r="42" spans="4:11" ht="15">
      <c r="D42" s="100"/>
      <c r="E42" s="100"/>
      <c r="F42" s="100"/>
      <c r="G42" s="100"/>
      <c r="H42" s="283"/>
      <c r="I42" s="16"/>
      <c r="J42" s="16"/>
      <c r="K42" s="285"/>
    </row>
    <row r="43" spans="4:11" ht="15">
      <c r="D43" s="100"/>
      <c r="E43" s="100"/>
      <c r="F43" s="100"/>
      <c r="G43" s="100"/>
      <c r="H43" s="283"/>
      <c r="I43" s="16"/>
      <c r="J43" s="16"/>
      <c r="K43" s="285"/>
    </row>
    <row r="44" spans="4:11" ht="15">
      <c r="D44" s="100"/>
      <c r="E44" s="100"/>
      <c r="F44" s="100"/>
      <c r="G44" s="100"/>
      <c r="H44" s="283"/>
      <c r="I44" s="16"/>
      <c r="J44" s="16"/>
      <c r="K44" s="285"/>
    </row>
    <row r="45" spans="4:11" ht="15">
      <c r="D45" s="100"/>
      <c r="E45" s="100"/>
      <c r="F45" s="100"/>
      <c r="G45" s="100"/>
      <c r="H45" s="283"/>
      <c r="I45" s="16"/>
      <c r="J45" s="16"/>
      <c r="K45" s="285"/>
    </row>
    <row r="46" spans="4:11" ht="15">
      <c r="D46" s="100"/>
      <c r="E46" s="100"/>
      <c r="F46" s="100"/>
      <c r="G46" s="100"/>
      <c r="H46" s="283"/>
      <c r="I46" s="16"/>
      <c r="J46" s="16"/>
      <c r="K46" s="285"/>
    </row>
    <row r="47" spans="2:11" ht="14.25">
      <c r="B47" s="5"/>
      <c r="D47" s="100"/>
      <c r="E47" s="100"/>
      <c r="F47" s="100"/>
      <c r="G47" s="100"/>
      <c r="H47" s="283"/>
      <c r="I47" s="262"/>
      <c r="J47" s="262"/>
      <c r="K47" s="285"/>
    </row>
    <row r="48" spans="2:11" ht="14.25">
      <c r="B48" s="5"/>
      <c r="D48" s="100"/>
      <c r="E48" s="100"/>
      <c r="F48" s="100"/>
      <c r="G48" s="100"/>
      <c r="H48" s="283"/>
      <c r="I48" s="262"/>
      <c r="J48" s="262"/>
      <c r="K48" s="285"/>
    </row>
    <row r="49" spans="4:11" ht="14.25">
      <c r="D49" s="100"/>
      <c r="E49" s="100"/>
      <c r="F49" s="100"/>
      <c r="G49" s="100"/>
      <c r="H49" s="283"/>
      <c r="I49" s="262"/>
      <c r="J49" s="262"/>
      <c r="K49" s="285"/>
    </row>
    <row r="50" spans="4:11" ht="14.25">
      <c r="D50" s="100"/>
      <c r="E50" s="100"/>
      <c r="F50" s="100"/>
      <c r="G50" s="100"/>
      <c r="H50" s="283"/>
      <c r="I50" s="262"/>
      <c r="J50" s="262"/>
      <c r="K50" s="285"/>
    </row>
    <row r="51" spans="4:11" ht="14.25">
      <c r="D51" s="100"/>
      <c r="E51" s="100"/>
      <c r="F51" s="100"/>
      <c r="G51" s="100"/>
      <c r="H51" s="283"/>
      <c r="I51" s="262"/>
      <c r="J51" s="262"/>
      <c r="K51" s="285"/>
    </row>
    <row r="52" spans="4:11" ht="14.25">
      <c r="D52" s="100"/>
      <c r="E52" s="100"/>
      <c r="F52" s="100"/>
      <c r="G52" s="100"/>
      <c r="H52" s="283"/>
      <c r="I52" s="262"/>
      <c r="J52" s="262"/>
      <c r="K52" s="285"/>
    </row>
    <row r="53" spans="4:11" ht="14.25">
      <c r="D53" s="100"/>
      <c r="E53" s="100"/>
      <c r="F53" s="100"/>
      <c r="G53" s="100"/>
      <c r="H53" s="283"/>
      <c r="I53" s="262"/>
      <c r="J53" s="262"/>
      <c r="K53" s="285"/>
    </row>
    <row r="54" spans="4:11" ht="14.25">
      <c r="D54" s="100"/>
      <c r="E54" s="100"/>
      <c r="F54" s="100"/>
      <c r="G54" s="100"/>
      <c r="H54" s="283"/>
      <c r="I54" s="262"/>
      <c r="J54" s="262"/>
      <c r="K54" s="285"/>
    </row>
    <row r="55" spans="4:11" ht="14.25">
      <c r="D55" s="100"/>
      <c r="E55" s="100"/>
      <c r="F55" s="100"/>
      <c r="G55" s="100"/>
      <c r="H55" s="283"/>
      <c r="I55" s="262"/>
      <c r="J55" s="262"/>
      <c r="K55" s="285"/>
    </row>
    <row r="56" spans="4:11" ht="14.25">
      <c r="D56" s="100"/>
      <c r="E56" s="100"/>
      <c r="F56" s="100"/>
      <c r="G56" s="100"/>
      <c r="H56" s="283"/>
      <c r="I56" s="262"/>
      <c r="J56" s="262"/>
      <c r="K56" s="285"/>
    </row>
    <row r="57" spans="4:11" ht="14.25">
      <c r="D57" s="100"/>
      <c r="E57" s="100"/>
      <c r="F57" s="100"/>
      <c r="G57" s="100"/>
      <c r="H57" s="283"/>
      <c r="I57" s="262"/>
      <c r="J57" s="262"/>
      <c r="K57" s="285"/>
    </row>
    <row r="58" spans="4:11" ht="14.25">
      <c r="D58" s="100"/>
      <c r="E58" s="100"/>
      <c r="F58" s="100"/>
      <c r="G58" s="100"/>
      <c r="H58" s="283"/>
      <c r="I58" s="262"/>
      <c r="J58" s="262"/>
      <c r="K58" s="285"/>
    </row>
    <row r="59" spans="4:11" ht="14.25">
      <c r="D59" s="100"/>
      <c r="E59" s="100"/>
      <c r="F59" s="100"/>
      <c r="G59" s="100"/>
      <c r="H59" s="283"/>
      <c r="I59" s="262"/>
      <c r="J59" s="262"/>
      <c r="K59" s="285"/>
    </row>
    <row r="60" spans="4:11" ht="14.25">
      <c r="D60" s="100"/>
      <c r="E60" s="100"/>
      <c r="F60" s="100"/>
      <c r="G60" s="100"/>
      <c r="H60" s="261"/>
      <c r="I60" s="262"/>
      <c r="J60" s="262"/>
      <c r="K60" s="285"/>
    </row>
    <row r="61" spans="4:11" ht="14.25">
      <c r="D61" s="100"/>
      <c r="E61" s="100"/>
      <c r="F61" s="100"/>
      <c r="G61" s="100"/>
      <c r="H61" s="261"/>
      <c r="I61" s="262"/>
      <c r="J61" s="262"/>
      <c r="K61" s="285"/>
    </row>
    <row r="62" spans="4:11" ht="14.25">
      <c r="D62" s="100"/>
      <c r="E62" s="100"/>
      <c r="F62" s="100"/>
      <c r="G62" s="100"/>
      <c r="H62" s="261"/>
      <c r="I62" s="262"/>
      <c r="J62" s="262"/>
      <c r="K62" s="285"/>
    </row>
    <row r="63" spans="4:11" ht="14.25">
      <c r="D63" s="100"/>
      <c r="E63" s="100"/>
      <c r="F63" s="100"/>
      <c r="G63" s="100"/>
      <c r="H63" s="261"/>
      <c r="I63" s="262"/>
      <c r="J63" s="262"/>
      <c r="K63" s="285"/>
    </row>
    <row r="64" spans="4:11" ht="14.25">
      <c r="D64" s="129"/>
      <c r="E64" s="129"/>
      <c r="F64" s="129"/>
      <c r="G64" s="129"/>
      <c r="H64" s="261"/>
      <c r="I64" s="262"/>
      <c r="J64" s="262"/>
      <c r="K64" s="285"/>
    </row>
    <row r="65" spans="4:11" ht="14.25">
      <c r="D65" s="129"/>
      <c r="E65" s="129"/>
      <c r="F65" s="129"/>
      <c r="G65" s="129"/>
      <c r="H65" s="261"/>
      <c r="I65" s="262"/>
      <c r="J65" s="262"/>
      <c r="K65" s="285"/>
    </row>
    <row r="66" spans="4:11" ht="14.25">
      <c r="D66" s="129"/>
      <c r="E66" s="129"/>
      <c r="F66" s="129"/>
      <c r="G66" s="129"/>
      <c r="H66" s="261"/>
      <c r="I66" s="262"/>
      <c r="J66" s="262"/>
      <c r="K66" s="285"/>
    </row>
    <row r="67" spans="4:11" ht="14.25">
      <c r="D67" s="129"/>
      <c r="E67" s="129"/>
      <c r="F67" s="129"/>
      <c r="G67" s="129"/>
      <c r="H67" s="261"/>
      <c r="I67" s="262"/>
      <c r="J67" s="262"/>
      <c r="K67" s="285"/>
    </row>
    <row r="68" spans="4:11" ht="14.25">
      <c r="D68" s="129"/>
      <c r="E68" s="129"/>
      <c r="F68" s="129"/>
      <c r="G68" s="129"/>
      <c r="H68" s="261"/>
      <c r="I68" s="262"/>
      <c r="J68" s="262"/>
      <c r="K68" s="285"/>
    </row>
    <row r="69" spans="4:11" ht="14.25">
      <c r="D69" s="129"/>
      <c r="E69" s="129"/>
      <c r="F69" s="129"/>
      <c r="G69" s="129"/>
      <c r="H69" s="261"/>
      <c r="I69" s="262"/>
      <c r="J69" s="262"/>
      <c r="K69" s="285"/>
    </row>
    <row r="70" spans="4:11" ht="14.25">
      <c r="D70" s="129"/>
      <c r="E70" s="129"/>
      <c r="F70" s="129"/>
      <c r="G70" s="129"/>
      <c r="H70" s="261"/>
      <c r="I70" s="262"/>
      <c r="J70" s="262"/>
      <c r="K70" s="285"/>
    </row>
    <row r="71" spans="4:11" ht="14.25">
      <c r="D71" s="129"/>
      <c r="E71" s="129"/>
      <c r="F71" s="129"/>
      <c r="G71" s="129"/>
      <c r="H71" s="261"/>
      <c r="I71" s="262"/>
      <c r="J71" s="262"/>
      <c r="K71" s="285"/>
    </row>
    <row r="72" spans="4:11" ht="14.25">
      <c r="D72" s="129"/>
      <c r="E72" s="129"/>
      <c r="F72" s="129"/>
      <c r="G72" s="129"/>
      <c r="H72" s="261"/>
      <c r="I72" s="262"/>
      <c r="J72" s="262"/>
      <c r="K72" s="285"/>
    </row>
    <row r="73" spans="4:11" ht="14.25">
      <c r="D73" s="129"/>
      <c r="E73" s="129"/>
      <c r="F73" s="129"/>
      <c r="G73" s="129"/>
      <c r="H73" s="261"/>
      <c r="I73" s="262"/>
      <c r="J73" s="262"/>
      <c r="K73" s="285"/>
    </row>
    <row r="74" spans="4:11" ht="14.25">
      <c r="D74" s="129"/>
      <c r="E74" s="129"/>
      <c r="F74" s="129"/>
      <c r="G74" s="129"/>
      <c r="H74" s="261"/>
      <c r="I74" s="262"/>
      <c r="J74" s="262"/>
      <c r="K74" s="285"/>
    </row>
    <row r="75" spans="4:11" ht="14.25">
      <c r="D75" s="129"/>
      <c r="E75" s="129"/>
      <c r="F75" s="129"/>
      <c r="G75" s="129"/>
      <c r="H75" s="261"/>
      <c r="I75" s="262"/>
      <c r="J75" s="262"/>
      <c r="K75" s="285"/>
    </row>
    <row r="76" spans="4:11" ht="14.25">
      <c r="D76" s="129"/>
      <c r="E76" s="129"/>
      <c r="F76" s="129"/>
      <c r="G76" s="129"/>
      <c r="H76" s="261"/>
      <c r="I76" s="262"/>
      <c r="J76" s="262"/>
      <c r="K76" s="285"/>
    </row>
    <row r="77" spans="4:11" ht="14.25">
      <c r="D77" s="129"/>
      <c r="E77" s="129"/>
      <c r="F77" s="129"/>
      <c r="G77" s="129"/>
      <c r="H77" s="261"/>
      <c r="I77" s="262"/>
      <c r="J77" s="262"/>
      <c r="K77" s="285"/>
    </row>
    <row r="78" spans="4:11" ht="14.25">
      <c r="D78" s="129"/>
      <c r="E78" s="129"/>
      <c r="F78" s="129"/>
      <c r="G78" s="129"/>
      <c r="H78" s="261"/>
      <c r="I78" s="262"/>
      <c r="J78" s="262"/>
      <c r="K78" s="285"/>
    </row>
    <row r="79" spans="4:11" ht="14.25">
      <c r="D79" s="129"/>
      <c r="E79" s="129"/>
      <c r="F79" s="129"/>
      <c r="G79" s="129"/>
      <c r="H79" s="261"/>
      <c r="I79" s="262"/>
      <c r="J79" s="262"/>
      <c r="K79" s="285"/>
    </row>
    <row r="80" spans="4:11" ht="14.25">
      <c r="D80" s="129"/>
      <c r="E80" s="129"/>
      <c r="F80" s="129"/>
      <c r="G80" s="129"/>
      <c r="H80" s="261"/>
      <c r="I80" s="262"/>
      <c r="J80" s="262"/>
      <c r="K80" s="285"/>
    </row>
    <row r="81" spans="8:11" ht="14.25">
      <c r="H81" s="261"/>
      <c r="I81" s="262"/>
      <c r="J81" s="262"/>
      <c r="K81" s="285"/>
    </row>
    <row r="82" spans="8:11" ht="14.25">
      <c r="H82" s="261"/>
      <c r="I82" s="262"/>
      <c r="J82" s="262"/>
      <c r="K82" s="285"/>
    </row>
    <row r="83" ht="14.25">
      <c r="H83" s="261"/>
    </row>
    <row r="84" ht="14.25">
      <c r="H84" s="261"/>
    </row>
    <row r="85" ht="14.25">
      <c r="H85" s="261"/>
    </row>
    <row r="86" ht="14.25">
      <c r="H86" s="261"/>
    </row>
    <row r="87" ht="14.25">
      <c r="H87" s="261"/>
    </row>
    <row r="88" ht="14.25">
      <c r="H88" s="261"/>
    </row>
    <row r="89" ht="14.25">
      <c r="H89" s="261"/>
    </row>
    <row r="90" ht="14.25">
      <c r="H90" s="261"/>
    </row>
    <row r="91" ht="14.25">
      <c r="H91" s="261"/>
    </row>
    <row r="92" ht="14.25">
      <c r="H92" s="261"/>
    </row>
    <row r="93" ht="14.25">
      <c r="H93" s="261"/>
    </row>
    <row r="94" ht="14.25">
      <c r="H94" s="261"/>
    </row>
    <row r="95" ht="14.25">
      <c r="H95" s="261"/>
    </row>
    <row r="96" ht="14.25">
      <c r="H96" s="261"/>
    </row>
    <row r="97" ht="14.25">
      <c r="H97" s="261"/>
    </row>
    <row r="98" ht="14.25">
      <c r="H98" s="261"/>
    </row>
    <row r="99" ht="14.25">
      <c r="H99" s="261"/>
    </row>
    <row r="100" ht="14.25">
      <c r="H100" s="261"/>
    </row>
    <row r="101" ht="14.25">
      <c r="H101" s="261"/>
    </row>
    <row r="102" ht="14.25">
      <c r="H102" s="261"/>
    </row>
    <row r="103" ht="14.25">
      <c r="H103" s="261"/>
    </row>
    <row r="104" ht="14.25">
      <c r="H104" s="261"/>
    </row>
    <row r="105" ht="14.25">
      <c r="H105" s="261"/>
    </row>
    <row r="106" ht="14.25">
      <c r="H106" s="261"/>
    </row>
    <row r="107" ht="14.25">
      <c r="H107" s="261"/>
    </row>
    <row r="108" ht="14.25">
      <c r="H108" s="261"/>
    </row>
    <row r="109" ht="14.25">
      <c r="H109" s="261"/>
    </row>
    <row r="110" ht="14.25">
      <c r="H110" s="261"/>
    </row>
    <row r="111" ht="14.25">
      <c r="H111" s="261"/>
    </row>
    <row r="112" ht="14.25">
      <c r="H112" s="261"/>
    </row>
    <row r="113" ht="14.25">
      <c r="H113" s="261"/>
    </row>
    <row r="114" ht="14.25">
      <c r="H114" s="261"/>
    </row>
    <row r="115" ht="14.25">
      <c r="H115" s="261"/>
    </row>
    <row r="116" ht="14.25">
      <c r="H116" s="261"/>
    </row>
    <row r="117" ht="14.25">
      <c r="H117" s="261"/>
    </row>
    <row r="118" ht="14.25">
      <c r="H118" s="261"/>
    </row>
    <row r="119" ht="14.25">
      <c r="H119" s="261"/>
    </row>
    <row r="120" ht="14.25">
      <c r="H120" s="261"/>
    </row>
    <row r="121" ht="14.25">
      <c r="H121" s="261"/>
    </row>
    <row r="122" ht="14.25">
      <c r="H122" s="261"/>
    </row>
    <row r="123" ht="14.25">
      <c r="H123" s="261"/>
    </row>
    <row r="124" ht="14.25">
      <c r="H124" s="261"/>
    </row>
    <row r="125" ht="14.25">
      <c r="H125" s="261"/>
    </row>
    <row r="126" ht="14.25">
      <c r="H126" s="261"/>
    </row>
    <row r="127" ht="14.25">
      <c r="H127" s="261"/>
    </row>
    <row r="128" ht="14.25">
      <c r="H128" s="261"/>
    </row>
    <row r="129" ht="14.25">
      <c r="H129" s="261"/>
    </row>
    <row r="130" ht="14.25">
      <c r="H130" s="261"/>
    </row>
    <row r="131" ht="14.25">
      <c r="H131" s="261"/>
    </row>
    <row r="132" ht="14.25">
      <c r="H132" s="261"/>
    </row>
    <row r="133" ht="14.25">
      <c r="H133" s="261"/>
    </row>
    <row r="134" ht="14.25">
      <c r="H134" s="261"/>
    </row>
    <row r="135" ht="14.25">
      <c r="H135" s="261"/>
    </row>
    <row r="136" ht="14.25">
      <c r="H136" s="261"/>
    </row>
    <row r="137" ht="14.25">
      <c r="H137" s="261"/>
    </row>
    <row r="138" ht="14.25">
      <c r="H138" s="261"/>
    </row>
    <row r="139" ht="14.25">
      <c r="H139" s="261"/>
    </row>
    <row r="140" ht="14.25">
      <c r="H140" s="261"/>
    </row>
    <row r="141" ht="14.25">
      <c r="H141" s="261"/>
    </row>
    <row r="142" ht="14.25">
      <c r="H142" s="261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31496062992125984" top="0.7086614173228347" bottom="0.5118110236220472" header="0.5118110236220472" footer="0"/>
  <pageSetup blackAndWhite="1" horizontalDpi="600" verticalDpi="600" orientation="landscape" paperSize="9" scale="80" r:id="rId1"/>
  <headerFooter alignWithMargins="0">
    <oddFooter>&amp;L&amp;8&amp;D\&amp;T&amp;R&amp;F&amp;A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143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O13" sqref="O13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53.28125" style="5" customWidth="1"/>
    <col min="4" max="7" width="10.28125" style="100" customWidth="1"/>
    <col min="8" max="8" width="10.28125" style="101" bestFit="1" customWidth="1"/>
    <col min="9" max="9" width="9.8515625" style="100" bestFit="1" customWidth="1"/>
    <col min="10" max="10" width="9.8515625" style="100" customWidth="1"/>
    <col min="11" max="11" width="4.421875" style="18" customWidth="1"/>
    <col min="12" max="16384" width="9.140625" style="19" customWidth="1"/>
  </cols>
  <sheetData>
    <row r="1" spans="1:11" s="39" customFormat="1" ht="20.25">
      <c r="A1" s="38" t="s">
        <v>89</v>
      </c>
      <c r="D1" s="102"/>
      <c r="E1" s="102"/>
      <c r="F1" s="102"/>
      <c r="G1" s="102"/>
      <c r="H1" s="102"/>
      <c r="I1" s="102"/>
      <c r="J1" s="102"/>
      <c r="K1" s="40"/>
    </row>
    <row r="2" spans="1:11" s="41" customFormat="1" ht="45">
      <c r="A2" s="759" t="s">
        <v>59</v>
      </c>
      <c r="B2" s="759"/>
      <c r="C2" s="759"/>
      <c r="D2" s="666">
        <v>42339</v>
      </c>
      <c r="E2" s="666">
        <v>42430</v>
      </c>
      <c r="F2" s="666">
        <v>42522</v>
      </c>
      <c r="G2" s="666">
        <v>42614</v>
      </c>
      <c r="H2" s="667">
        <v>42705</v>
      </c>
      <c r="I2" s="666" t="s">
        <v>390</v>
      </c>
      <c r="J2" s="666" t="s">
        <v>391</v>
      </c>
      <c r="K2" s="191"/>
    </row>
    <row r="3" spans="1:10" s="23" customFormat="1" ht="7.5" customHeight="1">
      <c r="A3" s="44"/>
      <c r="B3" s="29"/>
      <c r="D3" s="16"/>
      <c r="E3" s="16"/>
      <c r="F3" s="16"/>
      <c r="G3" s="16"/>
      <c r="H3" s="103"/>
      <c r="I3" s="16"/>
      <c r="J3" s="16"/>
    </row>
    <row r="4" spans="1:10" ht="15">
      <c r="A4" s="43" t="s">
        <v>171</v>
      </c>
      <c r="B4" s="35"/>
      <c r="D4" s="113"/>
      <c r="E4" s="113"/>
      <c r="F4" s="113"/>
      <c r="G4" s="113"/>
      <c r="H4" s="119"/>
      <c r="I4" s="113"/>
      <c r="J4" s="113"/>
    </row>
    <row r="5" spans="1:10" ht="15">
      <c r="A5" s="17"/>
      <c r="B5" s="19" t="s">
        <v>250</v>
      </c>
      <c r="C5" s="19"/>
      <c r="D5" s="113">
        <v>10391</v>
      </c>
      <c r="E5" s="113">
        <v>10391</v>
      </c>
      <c r="F5" s="113">
        <v>10640</v>
      </c>
      <c r="G5" s="113">
        <v>10898</v>
      </c>
      <c r="H5" s="119">
        <v>10899</v>
      </c>
      <c r="I5" s="113">
        <v>0.009175995595511743</v>
      </c>
      <c r="J5" s="100">
        <v>4.888846116831869</v>
      </c>
    </row>
    <row r="6" spans="2:11" s="17" customFormat="1" ht="15">
      <c r="B6" s="19" t="s">
        <v>92</v>
      </c>
      <c r="D6" s="113">
        <v>29269</v>
      </c>
      <c r="E6" s="113">
        <v>30713</v>
      </c>
      <c r="F6" s="113">
        <v>30942</v>
      </c>
      <c r="G6" s="113">
        <v>31457</v>
      </c>
      <c r="H6" s="119">
        <v>31930</v>
      </c>
      <c r="I6" s="113">
        <v>1.5036398893727876</v>
      </c>
      <c r="J6" s="100">
        <v>9.091530288018035</v>
      </c>
      <c r="K6" s="14"/>
    </row>
    <row r="7" spans="2:11" s="17" customFormat="1" ht="28.5" customHeight="1">
      <c r="B7" s="761" t="s">
        <v>332</v>
      </c>
      <c r="C7" s="761"/>
      <c r="D7" s="113">
        <v>-2219</v>
      </c>
      <c r="E7" s="113">
        <v>-3360</v>
      </c>
      <c r="F7" s="113">
        <v>-3395</v>
      </c>
      <c r="G7" s="113">
        <v>-3399</v>
      </c>
      <c r="H7" s="119">
        <v>-3413</v>
      </c>
      <c r="I7" s="113">
        <v>-0.41188584877904777</v>
      </c>
      <c r="J7" s="100">
        <v>-53.80802163136549</v>
      </c>
      <c r="K7" s="14"/>
    </row>
    <row r="8" spans="2:10" ht="29.25" customHeight="1">
      <c r="B8" s="761" t="s">
        <v>283</v>
      </c>
      <c r="C8" s="761"/>
      <c r="D8" s="113">
        <v>-373</v>
      </c>
      <c r="E8" s="113">
        <v>0</v>
      </c>
      <c r="F8" s="113">
        <v>0</v>
      </c>
      <c r="G8" s="113">
        <v>0</v>
      </c>
      <c r="H8" s="119">
        <v>0</v>
      </c>
      <c r="I8" s="113">
        <v>0</v>
      </c>
      <c r="J8" s="100">
        <v>-100</v>
      </c>
    </row>
    <row r="9" spans="2:11" s="17" customFormat="1" ht="15">
      <c r="B9" s="17" t="s">
        <v>333</v>
      </c>
      <c r="D9" s="88">
        <v>37068</v>
      </c>
      <c r="E9" s="88">
        <v>37744</v>
      </c>
      <c r="F9" s="88">
        <v>38187</v>
      </c>
      <c r="G9" s="88">
        <v>38956</v>
      </c>
      <c r="H9" s="498">
        <v>39416</v>
      </c>
      <c r="I9" s="88">
        <v>1.1808193859739191</v>
      </c>
      <c r="J9" s="16">
        <v>6.334304521420098</v>
      </c>
      <c r="K9" s="14"/>
    </row>
    <row r="10" spans="3:10" ht="15">
      <c r="C10" s="19"/>
      <c r="D10" s="113"/>
      <c r="E10" s="113"/>
      <c r="F10" s="113"/>
      <c r="G10" s="113"/>
      <c r="H10" s="119"/>
      <c r="I10" s="113"/>
      <c r="J10" s="16"/>
    </row>
    <row r="11" spans="2:10" ht="14.25">
      <c r="B11" s="19" t="s">
        <v>280</v>
      </c>
      <c r="C11" s="19"/>
      <c r="D11" s="113">
        <v>2941</v>
      </c>
      <c r="E11" s="113">
        <v>2803</v>
      </c>
      <c r="F11" s="113">
        <v>2799</v>
      </c>
      <c r="G11" s="113">
        <v>3764</v>
      </c>
      <c r="H11" s="119">
        <v>3761</v>
      </c>
      <c r="I11" s="113">
        <v>-0.07970244420828498</v>
      </c>
      <c r="J11" s="100">
        <v>27.88167290037402</v>
      </c>
    </row>
    <row r="12" spans="2:10" ht="14.25">
      <c r="B12" s="87" t="s">
        <v>281</v>
      </c>
      <c r="C12" s="19"/>
      <c r="D12" s="113">
        <v>-2941</v>
      </c>
      <c r="E12" s="113">
        <v>-2233</v>
      </c>
      <c r="F12" s="113">
        <v>-2256</v>
      </c>
      <c r="G12" s="113">
        <v>-2252</v>
      </c>
      <c r="H12" s="119">
        <v>-2268</v>
      </c>
      <c r="I12" s="113">
        <v>-0.7104795737122638</v>
      </c>
      <c r="J12" s="100">
        <v>22.883373002380146</v>
      </c>
    </row>
    <row r="13" spans="2:11" s="17" customFormat="1" ht="15">
      <c r="B13" s="242" t="s">
        <v>251</v>
      </c>
      <c r="D13" s="88">
        <v>37068</v>
      </c>
      <c r="E13" s="88">
        <v>38314</v>
      </c>
      <c r="F13" s="88">
        <v>38730</v>
      </c>
      <c r="G13" s="88">
        <v>40468</v>
      </c>
      <c r="H13" s="498">
        <v>40909</v>
      </c>
      <c r="I13" s="88">
        <v>1.0897499258673449</v>
      </c>
      <c r="J13" s="16">
        <v>10.362037336786445</v>
      </c>
      <c r="K13" s="14"/>
    </row>
    <row r="14" spans="2:10" ht="15">
      <c r="B14" s="87"/>
      <c r="C14" s="19"/>
      <c r="D14" s="113"/>
      <c r="E14" s="113"/>
      <c r="F14" s="113"/>
      <c r="G14" s="113"/>
      <c r="H14" s="119"/>
      <c r="I14" s="113"/>
      <c r="J14" s="16"/>
    </row>
    <row r="15" spans="2:10" ht="14.25">
      <c r="B15" s="87" t="s">
        <v>282</v>
      </c>
      <c r="C15" s="19"/>
      <c r="D15" s="113">
        <v>1408</v>
      </c>
      <c r="E15" s="113">
        <v>1358</v>
      </c>
      <c r="F15" s="113">
        <v>1376</v>
      </c>
      <c r="G15" s="113">
        <v>1369</v>
      </c>
      <c r="H15" s="119">
        <v>1263</v>
      </c>
      <c r="I15" s="113">
        <v>-7.74287801314828</v>
      </c>
      <c r="J15" s="100">
        <v>-10.298295454545459</v>
      </c>
    </row>
    <row r="16" spans="2:10" ht="14.25">
      <c r="B16" s="87" t="s">
        <v>252</v>
      </c>
      <c r="C16" s="19"/>
      <c r="D16" s="113">
        <v>3639</v>
      </c>
      <c r="E16" s="113">
        <v>3372</v>
      </c>
      <c r="F16" s="113">
        <v>3644</v>
      </c>
      <c r="G16" s="113">
        <v>2821</v>
      </c>
      <c r="H16" s="119">
        <v>2857</v>
      </c>
      <c r="I16" s="113">
        <v>1.2761432116270788</v>
      </c>
      <c r="J16" s="100">
        <v>-21.489420170376473</v>
      </c>
    </row>
    <row r="17" spans="2:10" ht="14.25">
      <c r="B17" s="87" t="s">
        <v>253</v>
      </c>
      <c r="C17" s="19"/>
      <c r="D17" s="113">
        <v>-2</v>
      </c>
      <c r="E17" s="113">
        <v>-1</v>
      </c>
      <c r="F17" s="113">
        <v>-1</v>
      </c>
      <c r="G17" s="113">
        <v>-2</v>
      </c>
      <c r="H17" s="119">
        <v>-2</v>
      </c>
      <c r="I17" s="113">
        <v>0</v>
      </c>
      <c r="J17" s="237">
        <v>0</v>
      </c>
    </row>
    <row r="18" spans="2:11" s="17" customFormat="1" ht="15">
      <c r="B18" s="242" t="s">
        <v>254</v>
      </c>
      <c r="D18" s="88">
        <v>42113</v>
      </c>
      <c r="E18" s="88">
        <v>43043</v>
      </c>
      <c r="F18" s="88">
        <v>43749</v>
      </c>
      <c r="G18" s="88">
        <v>44656</v>
      </c>
      <c r="H18" s="498">
        <v>45027</v>
      </c>
      <c r="I18" s="88">
        <v>0.8307954138301765</v>
      </c>
      <c r="J18" s="16">
        <v>6.919478545817204</v>
      </c>
      <c r="K18" s="14"/>
    </row>
    <row r="19" spans="2:11" s="23" customFormat="1" ht="6.75" customHeight="1">
      <c r="B19" s="29"/>
      <c r="C19" s="25"/>
      <c r="D19" s="113"/>
      <c r="E19" s="113"/>
      <c r="F19" s="113"/>
      <c r="G19" s="113"/>
      <c r="H19" s="119"/>
      <c r="I19" s="113"/>
      <c r="J19" s="16"/>
      <c r="K19" s="22"/>
    </row>
    <row r="20" spans="1:11" s="17" customFormat="1" ht="15">
      <c r="A20" s="242" t="s">
        <v>255</v>
      </c>
      <c r="D20" s="88">
        <v>274029</v>
      </c>
      <c r="E20" s="88">
        <v>268678</v>
      </c>
      <c r="F20" s="88">
        <v>268292</v>
      </c>
      <c r="G20" s="88">
        <v>271451</v>
      </c>
      <c r="H20" s="498">
        <v>278618</v>
      </c>
      <c r="I20" s="88">
        <v>2.64025551572844</v>
      </c>
      <c r="J20" s="16">
        <v>1.6746402752993328</v>
      </c>
      <c r="K20" s="14"/>
    </row>
    <row r="21" spans="2:10" ht="15">
      <c r="B21" s="242"/>
      <c r="C21" s="17"/>
      <c r="D21" s="113"/>
      <c r="E21" s="113"/>
      <c r="F21" s="113"/>
      <c r="G21" s="113"/>
      <c r="H21" s="587"/>
      <c r="I21" s="480"/>
      <c r="J21" s="480"/>
    </row>
    <row r="22" spans="2:10" ht="15">
      <c r="B22" s="242"/>
      <c r="C22" s="17"/>
      <c r="D22" s="113"/>
      <c r="E22" s="113"/>
      <c r="F22" s="113"/>
      <c r="G22" s="113"/>
      <c r="H22" s="587"/>
      <c r="I22" s="469"/>
      <c r="J22" s="469"/>
    </row>
    <row r="23" spans="1:10" ht="15">
      <c r="A23" s="242" t="s">
        <v>256</v>
      </c>
      <c r="C23" s="17"/>
      <c r="D23" s="113"/>
      <c r="E23" s="113"/>
      <c r="F23" s="113"/>
      <c r="G23" s="113"/>
      <c r="H23" s="587"/>
      <c r="I23" s="473"/>
      <c r="J23" s="473"/>
    </row>
    <row r="24" spans="2:11" s="17" customFormat="1" ht="15">
      <c r="B24" s="17" t="s">
        <v>293</v>
      </c>
      <c r="D24" s="300">
        <v>13.5</v>
      </c>
      <c r="E24" s="300">
        <v>14</v>
      </c>
      <c r="F24" s="300">
        <v>14.2</v>
      </c>
      <c r="G24" s="300">
        <v>14.4</v>
      </c>
      <c r="H24" s="754">
        <v>14.1</v>
      </c>
      <c r="I24" s="300">
        <v>-0.3000000000000007</v>
      </c>
      <c r="J24" s="300">
        <v>0.5999999999999996</v>
      </c>
      <c r="K24" s="18"/>
    </row>
    <row r="25" spans="2:11" s="17" customFormat="1" ht="15">
      <c r="B25" s="242" t="s">
        <v>90</v>
      </c>
      <c r="D25" s="300">
        <v>13.5</v>
      </c>
      <c r="E25" s="300">
        <v>14.3</v>
      </c>
      <c r="F25" s="300">
        <v>14.4</v>
      </c>
      <c r="G25" s="300">
        <v>14.9</v>
      </c>
      <c r="H25" s="754">
        <v>14.7</v>
      </c>
      <c r="I25" s="300">
        <v>-0.20000000000000107</v>
      </c>
      <c r="J25" s="300">
        <v>1.1999999999999993</v>
      </c>
      <c r="K25" s="18"/>
    </row>
    <row r="26" spans="2:11" s="17" customFormat="1" ht="15">
      <c r="B26" s="242" t="s">
        <v>257</v>
      </c>
      <c r="D26" s="301">
        <v>15.4</v>
      </c>
      <c r="E26" s="301">
        <v>16</v>
      </c>
      <c r="F26" s="301">
        <v>16.3</v>
      </c>
      <c r="G26" s="301">
        <v>16.5</v>
      </c>
      <c r="H26" s="755">
        <v>16.2</v>
      </c>
      <c r="I26" s="301">
        <v>-0.3000000000000007</v>
      </c>
      <c r="J26" s="301">
        <v>0.7999999999999989</v>
      </c>
      <c r="K26" s="14"/>
    </row>
    <row r="27" spans="2:11" s="23" customFormat="1" ht="6" customHeight="1">
      <c r="B27" s="29"/>
      <c r="D27" s="300"/>
      <c r="E27" s="300"/>
      <c r="F27" s="300"/>
      <c r="G27" s="300"/>
      <c r="H27" s="755"/>
      <c r="I27" s="300"/>
      <c r="J27" s="300"/>
      <c r="K27" s="22"/>
    </row>
    <row r="28" spans="2:11" s="17" customFormat="1" ht="17.25">
      <c r="B28" s="17" t="s">
        <v>327</v>
      </c>
      <c r="D28" s="301">
        <v>12.4</v>
      </c>
      <c r="E28" s="301">
        <v>13.2</v>
      </c>
      <c r="F28" s="301">
        <v>13.4</v>
      </c>
      <c r="G28" s="301">
        <v>13.5</v>
      </c>
      <c r="H28" s="755">
        <v>13.3</v>
      </c>
      <c r="I28" s="301">
        <v>-0.1999999999999993</v>
      </c>
      <c r="J28" s="301">
        <v>0.9000000000000004</v>
      </c>
      <c r="K28" s="14"/>
    </row>
    <row r="29" spans="2:11" s="25" customFormat="1" ht="14.25">
      <c r="B29" s="33"/>
      <c r="D29" s="113"/>
      <c r="E29" s="113"/>
      <c r="F29" s="113"/>
      <c r="G29" s="113"/>
      <c r="H29" s="119"/>
      <c r="I29" s="113"/>
      <c r="J29" s="113"/>
      <c r="K29" s="22"/>
    </row>
    <row r="30" spans="2:11" s="17" customFormat="1" ht="15">
      <c r="B30" s="90"/>
      <c r="D30" s="16"/>
      <c r="E30" s="16"/>
      <c r="F30" s="16"/>
      <c r="G30" s="16"/>
      <c r="H30" s="103"/>
      <c r="I30" s="16"/>
      <c r="J30" s="16"/>
      <c r="K30" s="18"/>
    </row>
    <row r="31" spans="2:8" ht="15">
      <c r="B31" s="467" t="s">
        <v>258</v>
      </c>
      <c r="C31" s="467"/>
      <c r="D31" s="307"/>
      <c r="E31" s="307"/>
      <c r="F31" s="307"/>
      <c r="G31" s="307"/>
      <c r="H31" s="349"/>
    </row>
    <row r="32" spans="2:10" ht="29.25" customHeight="1">
      <c r="B32" s="762" t="s">
        <v>404</v>
      </c>
      <c r="C32" s="762"/>
      <c r="D32" s="762"/>
      <c r="E32" s="762"/>
      <c r="F32" s="762"/>
      <c r="G32" s="762"/>
      <c r="H32" s="762"/>
      <c r="I32" s="762"/>
      <c r="J32" s="762"/>
    </row>
    <row r="33" spans="4:8" ht="14.25">
      <c r="D33" s="129"/>
      <c r="E33" s="129"/>
      <c r="F33" s="129"/>
      <c r="G33" s="129"/>
      <c r="H33" s="305"/>
    </row>
    <row r="34" spans="4:8" ht="14.25">
      <c r="D34" s="129"/>
      <c r="E34" s="129"/>
      <c r="F34" s="129"/>
      <c r="G34" s="129"/>
      <c r="H34" s="305"/>
    </row>
    <row r="35" spans="4:8" ht="14.25">
      <c r="D35" s="129"/>
      <c r="E35" s="129"/>
      <c r="F35" s="129"/>
      <c r="G35" s="129"/>
      <c r="H35" s="305"/>
    </row>
    <row r="36" ht="14.25">
      <c r="H36" s="305"/>
    </row>
    <row r="37" ht="14.25">
      <c r="H37" s="305"/>
    </row>
    <row r="38" ht="14.25">
      <c r="H38" s="305"/>
    </row>
    <row r="39" ht="14.25">
      <c r="H39" s="261"/>
    </row>
    <row r="40" ht="14.25">
      <c r="H40" s="261"/>
    </row>
    <row r="41" ht="14.25">
      <c r="H41" s="261"/>
    </row>
    <row r="42" ht="14.25">
      <c r="H42" s="261"/>
    </row>
    <row r="43" ht="14.25">
      <c r="H43" s="261"/>
    </row>
    <row r="44" ht="14.25">
      <c r="H44" s="261"/>
    </row>
    <row r="45" ht="14.25">
      <c r="H45" s="261"/>
    </row>
    <row r="46" ht="14.25">
      <c r="H46" s="261"/>
    </row>
    <row r="47" ht="14.25">
      <c r="H47" s="261"/>
    </row>
    <row r="48" ht="14.25">
      <c r="H48" s="261"/>
    </row>
    <row r="49" ht="14.25">
      <c r="H49" s="261"/>
    </row>
    <row r="50" ht="14.25">
      <c r="H50" s="261"/>
    </row>
    <row r="51" ht="14.25">
      <c r="H51" s="261"/>
    </row>
    <row r="52" ht="14.25">
      <c r="H52" s="261"/>
    </row>
    <row r="53" ht="14.25">
      <c r="H53" s="261"/>
    </row>
    <row r="54" ht="14.25">
      <c r="H54" s="261"/>
    </row>
    <row r="55" ht="14.25">
      <c r="H55" s="261"/>
    </row>
    <row r="56" ht="14.25">
      <c r="H56" s="261"/>
    </row>
    <row r="57" ht="14.25">
      <c r="H57" s="261"/>
    </row>
    <row r="58" ht="14.25">
      <c r="H58" s="261"/>
    </row>
    <row r="59" ht="14.25">
      <c r="H59" s="261"/>
    </row>
    <row r="60" ht="14.25">
      <c r="H60" s="261"/>
    </row>
    <row r="61" ht="14.25">
      <c r="H61" s="261"/>
    </row>
    <row r="62" ht="14.25">
      <c r="H62" s="261"/>
    </row>
    <row r="63" ht="14.25">
      <c r="H63" s="261"/>
    </row>
    <row r="64" ht="14.25">
      <c r="H64" s="261"/>
    </row>
    <row r="65" ht="14.25">
      <c r="H65" s="261"/>
    </row>
    <row r="66" ht="14.25">
      <c r="H66" s="261"/>
    </row>
    <row r="67" ht="14.25">
      <c r="H67" s="261"/>
    </row>
    <row r="68" ht="14.25">
      <c r="H68" s="261"/>
    </row>
    <row r="69" ht="14.25">
      <c r="H69" s="261"/>
    </row>
    <row r="70" ht="14.25">
      <c r="H70" s="261"/>
    </row>
    <row r="71" ht="14.25">
      <c r="H71" s="261"/>
    </row>
    <row r="72" ht="14.25">
      <c r="H72" s="261"/>
    </row>
    <row r="73" ht="14.25">
      <c r="H73" s="261"/>
    </row>
    <row r="74" ht="14.25">
      <c r="H74" s="261"/>
    </row>
    <row r="75" ht="14.25">
      <c r="H75" s="261"/>
    </row>
    <row r="76" ht="14.25">
      <c r="H76" s="261"/>
    </row>
    <row r="77" ht="14.25">
      <c r="H77" s="261"/>
    </row>
    <row r="78" ht="14.25">
      <c r="H78" s="261"/>
    </row>
    <row r="79" ht="14.25">
      <c r="H79" s="261"/>
    </row>
    <row r="80" ht="14.25">
      <c r="H80" s="261"/>
    </row>
    <row r="81" ht="14.25">
      <c r="H81" s="261"/>
    </row>
    <row r="82" ht="14.25">
      <c r="H82" s="261"/>
    </row>
    <row r="83" ht="14.25">
      <c r="H83" s="261"/>
    </row>
    <row r="84" ht="14.25">
      <c r="H84" s="261"/>
    </row>
    <row r="85" ht="14.25">
      <c r="H85" s="261"/>
    </row>
    <row r="86" ht="14.25">
      <c r="H86" s="261"/>
    </row>
    <row r="87" ht="14.25">
      <c r="H87" s="261"/>
    </row>
    <row r="88" ht="14.25">
      <c r="H88" s="261"/>
    </row>
    <row r="89" ht="14.25">
      <c r="H89" s="261"/>
    </row>
    <row r="90" ht="14.25">
      <c r="H90" s="261"/>
    </row>
    <row r="91" ht="14.25">
      <c r="H91" s="261"/>
    </row>
    <row r="92" ht="14.25">
      <c r="H92" s="261"/>
    </row>
    <row r="93" ht="14.25">
      <c r="H93" s="261"/>
    </row>
    <row r="94" ht="14.25">
      <c r="H94" s="261"/>
    </row>
    <row r="95" ht="14.25">
      <c r="H95" s="261"/>
    </row>
    <row r="96" ht="14.25">
      <c r="H96" s="261"/>
    </row>
    <row r="97" ht="14.25">
      <c r="H97" s="261"/>
    </row>
    <row r="98" ht="14.25">
      <c r="H98" s="261"/>
    </row>
    <row r="99" ht="14.25">
      <c r="H99" s="261"/>
    </row>
    <row r="100" ht="14.25">
      <c r="H100" s="261"/>
    </row>
    <row r="101" ht="14.25">
      <c r="H101" s="261"/>
    </row>
    <row r="102" ht="14.25">
      <c r="H102" s="261"/>
    </row>
    <row r="103" ht="14.25">
      <c r="H103" s="261"/>
    </row>
    <row r="104" ht="14.25">
      <c r="H104" s="261"/>
    </row>
    <row r="105" ht="14.25">
      <c r="H105" s="261"/>
    </row>
    <row r="106" ht="14.25">
      <c r="H106" s="261"/>
    </row>
    <row r="107" ht="14.25">
      <c r="H107" s="261"/>
    </row>
    <row r="108" ht="14.25">
      <c r="H108" s="261"/>
    </row>
    <row r="109" ht="14.25">
      <c r="H109" s="261"/>
    </row>
    <row r="110" ht="14.25">
      <c r="H110" s="261"/>
    </row>
    <row r="111" ht="14.25">
      <c r="H111" s="261"/>
    </row>
    <row r="112" ht="14.25">
      <c r="H112" s="261"/>
    </row>
    <row r="113" ht="14.25">
      <c r="H113" s="261"/>
    </row>
    <row r="114" ht="14.25">
      <c r="H114" s="261"/>
    </row>
    <row r="115" ht="14.25">
      <c r="H115" s="261"/>
    </row>
    <row r="116" ht="14.25">
      <c r="H116" s="261"/>
    </row>
    <row r="117" ht="14.25">
      <c r="H117" s="261"/>
    </row>
    <row r="118" ht="14.25">
      <c r="H118" s="261"/>
    </row>
    <row r="119" ht="14.25">
      <c r="H119" s="261"/>
    </row>
    <row r="120" ht="14.25">
      <c r="H120" s="261"/>
    </row>
    <row r="121" ht="14.25">
      <c r="H121" s="261"/>
    </row>
    <row r="122" ht="14.25">
      <c r="H122" s="261"/>
    </row>
    <row r="123" ht="14.25">
      <c r="H123" s="261"/>
    </row>
    <row r="124" ht="14.25">
      <c r="H124" s="261"/>
    </row>
    <row r="125" ht="14.25">
      <c r="H125" s="261"/>
    </row>
    <row r="126" ht="14.25">
      <c r="H126" s="261"/>
    </row>
    <row r="127" ht="14.25">
      <c r="H127" s="261"/>
    </row>
    <row r="128" ht="14.25">
      <c r="H128" s="261"/>
    </row>
    <row r="129" ht="14.25">
      <c r="H129" s="261"/>
    </row>
    <row r="130" ht="14.25">
      <c r="H130" s="261"/>
    </row>
    <row r="131" ht="14.25">
      <c r="H131" s="261"/>
    </row>
    <row r="132" ht="14.25">
      <c r="H132" s="261"/>
    </row>
    <row r="133" ht="14.25">
      <c r="H133" s="261"/>
    </row>
    <row r="134" ht="14.25">
      <c r="H134" s="261"/>
    </row>
    <row r="135" ht="14.25">
      <c r="H135" s="261"/>
    </row>
    <row r="136" ht="14.25">
      <c r="H136" s="261"/>
    </row>
    <row r="137" ht="14.25">
      <c r="H137" s="261"/>
    </row>
    <row r="138" ht="14.25">
      <c r="H138" s="261"/>
    </row>
    <row r="139" ht="14.25">
      <c r="H139" s="261"/>
    </row>
    <row r="140" ht="14.25">
      <c r="H140" s="261"/>
    </row>
    <row r="141" ht="14.25">
      <c r="H141" s="261"/>
    </row>
    <row r="142" ht="14.25">
      <c r="H142" s="261"/>
    </row>
    <row r="143" ht="14.25">
      <c r="H143" s="261"/>
    </row>
  </sheetData>
  <sheetProtection/>
  <mergeCells count="4">
    <mergeCell ref="A2:C2"/>
    <mergeCell ref="B8:C8"/>
    <mergeCell ref="B7:C7"/>
    <mergeCell ref="B32:J3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43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O11" sqref="O11"/>
    </sheetView>
  </sheetViews>
  <sheetFormatPr defaultColWidth="9.140625" defaultRowHeight="12.75"/>
  <cols>
    <col min="2" max="2" width="14.00390625" style="0" customWidth="1"/>
    <col min="3" max="3" width="31.28125" style="0" customWidth="1"/>
    <col min="4" max="7" width="9.57421875" style="182" customWidth="1"/>
    <col min="8" max="8" width="9.57421875" style="120" customWidth="1"/>
    <col min="9" max="9" width="4.421875" style="0" customWidth="1"/>
    <col min="10" max="10" width="10.28125" style="120" customWidth="1"/>
    <col min="11" max="11" width="11.8515625" style="120" customWidth="1"/>
    <col min="12" max="12" width="3.28125" style="0" customWidth="1"/>
    <col min="13" max="13" width="6.8515625" style="0" customWidth="1"/>
  </cols>
  <sheetData>
    <row r="1" spans="1:11" s="39" customFormat="1" ht="20.25">
      <c r="A1" s="38" t="s">
        <v>318</v>
      </c>
      <c r="D1" s="126"/>
      <c r="E1" s="126"/>
      <c r="F1" s="126"/>
      <c r="G1" s="126"/>
      <c r="H1" s="126"/>
      <c r="J1" s="126"/>
      <c r="K1" s="126"/>
    </row>
    <row r="2" spans="1:13" s="41" customFormat="1" ht="15">
      <c r="A2" s="759" t="s">
        <v>262</v>
      </c>
      <c r="B2" s="759"/>
      <c r="C2" s="759"/>
      <c r="D2" s="322" t="s">
        <v>322</v>
      </c>
      <c r="E2" s="190" t="s">
        <v>335</v>
      </c>
      <c r="F2" s="190" t="s">
        <v>357</v>
      </c>
      <c r="G2" s="190" t="s">
        <v>378</v>
      </c>
      <c r="H2" s="190" t="s">
        <v>387</v>
      </c>
      <c r="I2" s="190"/>
      <c r="J2" s="190" t="s">
        <v>323</v>
      </c>
      <c r="K2" s="190" t="s">
        <v>336</v>
      </c>
      <c r="L2" s="191"/>
      <c r="M2" s="191"/>
    </row>
    <row r="3" spans="4:11" ht="6" customHeight="1">
      <c r="D3" s="249"/>
      <c r="E3" s="249"/>
      <c r="F3" s="249"/>
      <c r="G3" s="249"/>
      <c r="H3" s="111"/>
      <c r="K3" s="111"/>
    </row>
    <row r="4" spans="1:11" s="59" customFormat="1" ht="15">
      <c r="A4" s="58" t="s">
        <v>94</v>
      </c>
      <c r="D4" s="241"/>
      <c r="E4" s="241"/>
      <c r="F4" s="241"/>
      <c r="G4" s="241"/>
      <c r="H4" s="225"/>
      <c r="I4" s="68"/>
      <c r="J4" s="222"/>
      <c r="K4" s="225"/>
    </row>
    <row r="5" spans="1:13" s="59" customFormat="1" ht="15">
      <c r="A5" s="46" t="s">
        <v>61</v>
      </c>
      <c r="D5" s="254"/>
      <c r="E5" s="254"/>
      <c r="F5" s="254"/>
      <c r="G5" s="254"/>
      <c r="H5" s="328"/>
      <c r="I5" s="253"/>
      <c r="J5" s="254"/>
      <c r="K5" s="421"/>
      <c r="L5" s="294"/>
      <c r="M5" s="294"/>
    </row>
    <row r="6" spans="2:13" s="59" customFormat="1" ht="15">
      <c r="B6" s="59" t="s">
        <v>245</v>
      </c>
      <c r="D6" s="239">
        <v>34.08833522083805</v>
      </c>
      <c r="E6" s="239">
        <v>35.67190226876091</v>
      </c>
      <c r="F6" s="239">
        <v>36.65638917437479</v>
      </c>
      <c r="G6" s="239">
        <v>37.76032775691362</v>
      </c>
      <c r="H6" s="536">
        <v>38.940922190201725</v>
      </c>
      <c r="I6" s="68"/>
      <c r="J6" s="179">
        <v>32.88348105278243</v>
      </c>
      <c r="K6" s="536">
        <v>37.24432065453912</v>
      </c>
      <c r="L6" s="321"/>
      <c r="M6" s="321"/>
    </row>
    <row r="7" spans="2:13" s="59" customFormat="1" ht="15">
      <c r="B7" s="59" t="s">
        <v>93</v>
      </c>
      <c r="D7" s="239">
        <v>48.131370328425824</v>
      </c>
      <c r="E7" s="239">
        <v>45.75916230366492</v>
      </c>
      <c r="F7" s="239">
        <v>45.90613223706749</v>
      </c>
      <c r="G7" s="239">
        <v>44.725162171389556</v>
      </c>
      <c r="H7" s="536">
        <v>45.20893371757925</v>
      </c>
      <c r="I7" s="68"/>
      <c r="J7" s="179">
        <v>49.0424625794246</v>
      </c>
      <c r="K7" s="536">
        <v>45.39994777613369</v>
      </c>
      <c r="L7" s="321"/>
      <c r="M7" s="321"/>
    </row>
    <row r="8" spans="2:13" s="59" customFormat="1" ht="15">
      <c r="B8" s="59" t="s">
        <v>226</v>
      </c>
      <c r="D8" s="239">
        <v>9.47527368818422</v>
      </c>
      <c r="E8" s="239">
        <v>10.715532286212914</v>
      </c>
      <c r="F8" s="239">
        <v>9.284001370332305</v>
      </c>
      <c r="G8" s="239">
        <v>9.798566063502902</v>
      </c>
      <c r="H8" s="536">
        <v>9.510086455331413</v>
      </c>
      <c r="I8" s="68"/>
      <c r="J8" s="179">
        <v>10.568697039800385</v>
      </c>
      <c r="K8" s="536">
        <v>9.826790843415441</v>
      </c>
      <c r="L8" s="321"/>
      <c r="M8" s="321"/>
    </row>
    <row r="9" spans="2:13" s="59" customFormat="1" ht="15">
      <c r="B9" s="59" t="s">
        <v>27</v>
      </c>
      <c r="D9" s="239">
        <v>8.305020762551907</v>
      </c>
      <c r="E9" s="239">
        <v>7.853403141361256</v>
      </c>
      <c r="F9" s="239">
        <v>8.15347721822542</v>
      </c>
      <c r="G9" s="239">
        <v>7.715944008193923</v>
      </c>
      <c r="H9" s="536">
        <v>6.340057636887608</v>
      </c>
      <c r="I9" s="68"/>
      <c r="J9" s="179">
        <v>7.505359327992582</v>
      </c>
      <c r="K9" s="536">
        <v>7.528940725911741</v>
      </c>
      <c r="L9" s="321"/>
      <c r="M9" s="321"/>
    </row>
    <row r="10" spans="1:13" s="59" customFormat="1" ht="14.25">
      <c r="A10" s="51" t="s">
        <v>60</v>
      </c>
      <c r="D10" s="254"/>
      <c r="E10" s="254"/>
      <c r="F10" s="254"/>
      <c r="G10" s="254"/>
      <c r="H10" s="419"/>
      <c r="I10" s="253"/>
      <c r="J10" s="121"/>
      <c r="K10" s="485"/>
      <c r="L10" s="294"/>
      <c r="M10" s="294"/>
    </row>
    <row r="11" spans="2:13" s="59" customFormat="1" ht="15">
      <c r="B11" s="59" t="s">
        <v>37</v>
      </c>
      <c r="D11" s="239">
        <v>64.32616081540203</v>
      </c>
      <c r="E11" s="239">
        <v>66.70157068062828</v>
      </c>
      <c r="F11" s="239">
        <v>67.0092497430627</v>
      </c>
      <c r="G11" s="239">
        <v>64.49300102424036</v>
      </c>
      <c r="H11" s="537">
        <v>64.26512968299711</v>
      </c>
      <c r="I11" s="68"/>
      <c r="J11" s="179">
        <v>61.889311207935485</v>
      </c>
      <c r="K11" s="537">
        <v>65.6279919923405</v>
      </c>
      <c r="L11" s="321"/>
      <c r="M11" s="321"/>
    </row>
    <row r="12" spans="2:13" s="59" customFormat="1" ht="15">
      <c r="B12" s="59" t="s">
        <v>38</v>
      </c>
      <c r="D12" s="239">
        <v>19.78104945262363</v>
      </c>
      <c r="E12" s="239">
        <v>17.591623036649214</v>
      </c>
      <c r="F12" s="239">
        <v>17.814319972593353</v>
      </c>
      <c r="G12" s="239">
        <v>19.324001365653807</v>
      </c>
      <c r="H12" s="537">
        <v>18.443804034582133</v>
      </c>
      <c r="I12" s="68"/>
      <c r="J12" s="179">
        <v>21.219987021414667</v>
      </c>
      <c r="K12" s="537">
        <v>18.295761162851424</v>
      </c>
      <c r="L12" s="321"/>
      <c r="M12" s="321"/>
    </row>
    <row r="13" spans="2:13" s="59" customFormat="1" ht="15">
      <c r="B13" s="59" t="s">
        <v>55</v>
      </c>
      <c r="D13" s="239">
        <v>7.738769346923367</v>
      </c>
      <c r="E13" s="239">
        <v>7.574171029668412</v>
      </c>
      <c r="F13" s="239">
        <v>6.44056183624529</v>
      </c>
      <c r="G13" s="239">
        <v>7.101399795151929</v>
      </c>
      <c r="H13" s="537">
        <v>7.9610951008645525</v>
      </c>
      <c r="I13" s="68"/>
      <c r="J13" s="179">
        <v>9.44655603967739</v>
      </c>
      <c r="K13" s="537">
        <v>7.2591174166594135</v>
      </c>
      <c r="L13" s="321"/>
      <c r="M13" s="321"/>
    </row>
    <row r="14" spans="2:13" s="59" customFormat="1" ht="15">
      <c r="B14" s="68" t="s">
        <v>317</v>
      </c>
      <c r="D14" s="239">
        <v>5.436013590033975</v>
      </c>
      <c r="E14" s="239">
        <v>5.93368237347295</v>
      </c>
      <c r="F14" s="239">
        <v>6.200753682768071</v>
      </c>
      <c r="G14" s="239">
        <v>6.418572891771936</v>
      </c>
      <c r="H14" s="537">
        <v>6.412103746397695</v>
      </c>
      <c r="I14" s="313"/>
      <c r="J14" s="372">
        <v>5.163622879391861</v>
      </c>
      <c r="K14" s="537">
        <v>6.240752023674819</v>
      </c>
      <c r="L14" s="373"/>
      <c r="M14" s="373"/>
    </row>
    <row r="15" spans="2:13" s="59" customFormat="1" ht="15">
      <c r="B15" s="59" t="s">
        <v>56</v>
      </c>
      <c r="D15" s="239">
        <v>2.7180067950169877</v>
      </c>
      <c r="E15" s="239">
        <v>2.1989528795811517</v>
      </c>
      <c r="F15" s="239">
        <v>2.5351147653305928</v>
      </c>
      <c r="G15" s="239">
        <v>2.6630249231819736</v>
      </c>
      <c r="H15" s="537">
        <v>2.9178674351585014</v>
      </c>
      <c r="I15" s="68"/>
      <c r="J15" s="179">
        <v>2.280522851580606</v>
      </c>
      <c r="K15" s="537">
        <v>2.5763774044738446</v>
      </c>
      <c r="L15" s="321"/>
      <c r="M15" s="321"/>
    </row>
    <row r="16" spans="4:11" s="59" customFormat="1" ht="15">
      <c r="D16" s="241"/>
      <c r="E16" s="241"/>
      <c r="F16" s="241"/>
      <c r="G16" s="241"/>
      <c r="H16" s="324"/>
      <c r="I16" s="68"/>
      <c r="J16" s="222"/>
      <c r="K16" s="484"/>
    </row>
    <row r="17" spans="1:11" s="59" customFormat="1" ht="15">
      <c r="A17" s="58" t="s">
        <v>95</v>
      </c>
      <c r="D17" s="241"/>
      <c r="E17" s="241"/>
      <c r="F17" s="241"/>
      <c r="G17" s="241"/>
      <c r="H17" s="324"/>
      <c r="I17" s="68"/>
      <c r="J17" s="222"/>
      <c r="K17" s="484"/>
    </row>
    <row r="18" spans="1:11" s="59" customFormat="1" ht="14.25" customHeight="1" hidden="1">
      <c r="A18" s="46" t="s">
        <v>61</v>
      </c>
      <c r="D18" s="267"/>
      <c r="E18" s="267"/>
      <c r="F18" s="267"/>
      <c r="G18" s="267"/>
      <c r="H18" s="323"/>
      <c r="I18" s="68"/>
      <c r="J18" s="226"/>
      <c r="K18" s="483"/>
    </row>
    <row r="19" spans="2:11" s="59" customFormat="1" ht="14.25" customHeight="1" hidden="1">
      <c r="B19" s="59" t="s">
        <v>245</v>
      </c>
      <c r="D19" s="268"/>
      <c r="E19" s="268"/>
      <c r="F19" s="268"/>
      <c r="G19" s="268"/>
      <c r="H19" s="323"/>
      <c r="I19" s="68"/>
      <c r="J19" s="179"/>
      <c r="K19" s="483"/>
    </row>
    <row r="20" spans="2:11" s="59" customFormat="1" ht="14.25" customHeight="1" hidden="1">
      <c r="B20" s="59" t="s">
        <v>93</v>
      </c>
      <c r="D20" s="268"/>
      <c r="E20" s="268"/>
      <c r="F20" s="268"/>
      <c r="G20" s="268"/>
      <c r="H20" s="323"/>
      <c r="I20" s="68"/>
      <c r="J20" s="179"/>
      <c r="K20" s="483"/>
    </row>
    <row r="21" spans="2:11" s="59" customFormat="1" ht="14.25" customHeight="1" hidden="1">
      <c r="B21" s="59" t="s">
        <v>226</v>
      </c>
      <c r="D21" s="268"/>
      <c r="E21" s="268"/>
      <c r="F21" s="268"/>
      <c r="G21" s="268"/>
      <c r="H21" s="323"/>
      <c r="I21" s="68"/>
      <c r="J21" s="179"/>
      <c r="K21" s="483"/>
    </row>
    <row r="22" spans="2:11" s="59" customFormat="1" ht="14.25" customHeight="1" hidden="1">
      <c r="B22" s="59" t="s">
        <v>27</v>
      </c>
      <c r="D22" s="268"/>
      <c r="E22" s="268"/>
      <c r="F22" s="268"/>
      <c r="G22" s="268"/>
      <c r="H22" s="323"/>
      <c r="I22" s="68"/>
      <c r="J22" s="179"/>
      <c r="K22" s="483"/>
    </row>
    <row r="23" spans="1:11" s="59" customFormat="1" ht="14.25">
      <c r="A23" s="51" t="s">
        <v>60</v>
      </c>
      <c r="D23" s="252"/>
      <c r="E23" s="252"/>
      <c r="F23" s="252"/>
      <c r="G23" s="252"/>
      <c r="H23" s="420"/>
      <c r="I23" s="229"/>
      <c r="J23" s="228"/>
      <c r="K23" s="485"/>
    </row>
    <row r="24" spans="2:11" s="59" customFormat="1" ht="15">
      <c r="B24" s="59" t="s">
        <v>37</v>
      </c>
      <c r="D24" s="239">
        <v>75.0499001996008</v>
      </c>
      <c r="E24" s="239">
        <v>77.80548628428927</v>
      </c>
      <c r="F24" s="239">
        <v>80.68506184586109</v>
      </c>
      <c r="G24" s="239">
        <v>73.76283846872083</v>
      </c>
      <c r="H24" s="537">
        <v>90.03285870755751</v>
      </c>
      <c r="I24" s="68"/>
      <c r="J24" s="179">
        <v>68.43446039833256</v>
      </c>
      <c r="K24" s="537">
        <v>80.13213780084946</v>
      </c>
    </row>
    <row r="25" spans="2:11" s="59" customFormat="1" ht="15">
      <c r="B25" s="59" t="s">
        <v>38</v>
      </c>
      <c r="D25" s="239">
        <v>20.159680638722556</v>
      </c>
      <c r="E25" s="239">
        <v>17.373233582709894</v>
      </c>
      <c r="F25" s="239">
        <v>15.318744053282588</v>
      </c>
      <c r="G25" s="239">
        <v>21.66199813258637</v>
      </c>
      <c r="H25" s="537">
        <v>12.157721796276014</v>
      </c>
      <c r="I25" s="68"/>
      <c r="J25" s="179">
        <v>25.26632700324224</v>
      </c>
      <c r="K25" s="537">
        <v>16.82397357243983</v>
      </c>
    </row>
    <row r="26" spans="2:11" s="59" customFormat="1" ht="15">
      <c r="B26" s="59" t="s">
        <v>55</v>
      </c>
      <c r="D26" s="239">
        <v>-0.499001996007984</v>
      </c>
      <c r="E26" s="239">
        <v>1.9118869492934332</v>
      </c>
      <c r="F26" s="239">
        <v>-1.4272121788772598</v>
      </c>
      <c r="G26" s="239">
        <v>1.4939309056956116</v>
      </c>
      <c r="H26" s="537">
        <v>-4.928806133625411</v>
      </c>
      <c r="I26" s="68"/>
      <c r="J26" s="179">
        <v>3.8675312644742936</v>
      </c>
      <c r="K26" s="537">
        <v>-0.4955167531854649</v>
      </c>
    </row>
    <row r="27" spans="2:11" s="59" customFormat="1" ht="15">
      <c r="B27" s="68" t="s">
        <v>317</v>
      </c>
      <c r="D27" s="239">
        <v>2.3952095808383236</v>
      </c>
      <c r="E27" s="179">
        <v>1.5793848711554446</v>
      </c>
      <c r="F27" s="179">
        <v>4.376784015223597</v>
      </c>
      <c r="G27" s="179">
        <v>2.1475256769374416</v>
      </c>
      <c r="H27" s="537">
        <v>0.43811610076670315</v>
      </c>
      <c r="I27" s="68"/>
      <c r="J27" s="179">
        <v>0.7410838351088467</v>
      </c>
      <c r="K27" s="537">
        <v>2.1708352996696556</v>
      </c>
    </row>
    <row r="28" spans="2:13" s="59" customFormat="1" ht="15">
      <c r="B28" s="59" t="s">
        <v>56</v>
      </c>
      <c r="D28" s="239">
        <v>2.8942115768463075</v>
      </c>
      <c r="E28" s="239">
        <v>1.3300083125519535</v>
      </c>
      <c r="F28" s="239">
        <v>1.0466222645099905</v>
      </c>
      <c r="G28" s="239">
        <v>0.9337068160597572</v>
      </c>
      <c r="H28" s="537">
        <v>2.3001095290251916</v>
      </c>
      <c r="I28" s="313"/>
      <c r="J28" s="372">
        <v>1.6905974988420565</v>
      </c>
      <c r="K28" s="537">
        <v>1.368570080226522</v>
      </c>
      <c r="L28" s="313"/>
      <c r="M28" s="313"/>
    </row>
    <row r="29" spans="4:11" s="59" customFormat="1" ht="15">
      <c r="D29" s="268"/>
      <c r="E29" s="268"/>
      <c r="F29" s="268"/>
      <c r="G29" s="268"/>
      <c r="H29" s="323"/>
      <c r="I29" s="68"/>
      <c r="J29" s="179"/>
      <c r="K29" s="483"/>
    </row>
    <row r="30" spans="1:11" s="59" customFormat="1" ht="15">
      <c r="A30" s="58" t="s">
        <v>304</v>
      </c>
      <c r="D30" s="241"/>
      <c r="E30" s="241"/>
      <c r="F30" s="241"/>
      <c r="G30" s="241"/>
      <c r="H30" s="357"/>
      <c r="I30" s="68"/>
      <c r="J30" s="222"/>
      <c r="K30" s="484"/>
    </row>
    <row r="31" spans="1:11" s="59" customFormat="1" ht="14.25">
      <c r="A31" s="46" t="s">
        <v>61</v>
      </c>
      <c r="D31" s="252"/>
      <c r="E31" s="252"/>
      <c r="F31" s="252"/>
      <c r="G31" s="252"/>
      <c r="H31" s="420"/>
      <c r="I31" s="275"/>
      <c r="J31" s="254"/>
      <c r="K31" s="485"/>
    </row>
    <row r="32" spans="2:13" s="59" customFormat="1" ht="15">
      <c r="B32" s="59" t="s">
        <v>245</v>
      </c>
      <c r="D32" s="239">
        <v>20.031277818151295</v>
      </c>
      <c r="E32" s="239">
        <v>20.790361778832313</v>
      </c>
      <c r="F32" s="239">
        <v>20.58657920770979</v>
      </c>
      <c r="G32" s="239">
        <v>20.64144754705505</v>
      </c>
      <c r="H32" s="536">
        <v>20.23389505365692</v>
      </c>
      <c r="I32" s="68"/>
      <c r="J32" s="239">
        <v>20.031277818151295</v>
      </c>
      <c r="K32" s="536">
        <v>20.23389505365692</v>
      </c>
      <c r="L32" s="68"/>
      <c r="M32" s="68"/>
    </row>
    <row r="33" spans="2:13" s="59" customFormat="1" ht="15">
      <c r="B33" s="59" t="s">
        <v>93</v>
      </c>
      <c r="D33" s="239">
        <v>49.52232851869932</v>
      </c>
      <c r="E33" s="239">
        <v>49.21528201702353</v>
      </c>
      <c r="F33" s="239">
        <v>49.55840554903751</v>
      </c>
      <c r="G33" s="239">
        <v>48.62923984229904</v>
      </c>
      <c r="H33" s="536">
        <v>48.678253678746906</v>
      </c>
      <c r="I33" s="68"/>
      <c r="J33" s="239">
        <v>49.52232851869932</v>
      </c>
      <c r="K33" s="536">
        <v>48.678253678746906</v>
      </c>
      <c r="L33" s="68"/>
      <c r="M33" s="68"/>
    </row>
    <row r="34" spans="2:13" s="59" customFormat="1" ht="15">
      <c r="B34" s="59" t="s">
        <v>226</v>
      </c>
      <c r="D34" s="239">
        <v>20.157626066615567</v>
      </c>
      <c r="E34" s="239">
        <v>20.62266041625874</v>
      </c>
      <c r="F34" s="239">
        <v>20.204544485845872</v>
      </c>
      <c r="G34" s="239">
        <v>20.857797617108165</v>
      </c>
      <c r="H34" s="536">
        <v>21.555326548473825</v>
      </c>
      <c r="I34" s="68"/>
      <c r="J34" s="239">
        <v>20.157626066615567</v>
      </c>
      <c r="K34" s="536">
        <v>21.555326548473825</v>
      </c>
      <c r="L34" s="68"/>
      <c r="M34" s="68"/>
    </row>
    <row r="35" spans="2:13" s="59" customFormat="1" ht="15">
      <c r="B35" s="59" t="s">
        <v>27</v>
      </c>
      <c r="D35" s="239">
        <v>10.288767596533816</v>
      </c>
      <c r="E35" s="239">
        <v>9.371695787885418</v>
      </c>
      <c r="F35" s="239">
        <v>9.650470757406831</v>
      </c>
      <c r="G35" s="239">
        <v>9.871514993537737</v>
      </c>
      <c r="H35" s="536">
        <v>9.532524719122348</v>
      </c>
      <c r="I35" s="68"/>
      <c r="J35" s="239">
        <v>10.288767596533816</v>
      </c>
      <c r="K35" s="536">
        <v>9.532524719122348</v>
      </c>
      <c r="L35" s="68"/>
      <c r="M35" s="68"/>
    </row>
    <row r="36" spans="1:11" s="59" customFormat="1" ht="14.25">
      <c r="A36" s="51" t="s">
        <v>60</v>
      </c>
      <c r="D36" s="252"/>
      <c r="E36" s="252"/>
      <c r="F36" s="252"/>
      <c r="G36" s="252"/>
      <c r="H36" s="421"/>
      <c r="I36" s="229"/>
      <c r="J36" s="228"/>
      <c r="K36" s="485"/>
    </row>
    <row r="37" spans="2:11" s="59" customFormat="1" ht="15">
      <c r="B37" s="59" t="s">
        <v>37</v>
      </c>
      <c r="D37" s="239">
        <v>67.04630044818286</v>
      </c>
      <c r="E37" s="239">
        <v>67.43046037249053</v>
      </c>
      <c r="F37" s="239">
        <v>66.97609310610156</v>
      </c>
      <c r="G37" s="239">
        <v>67.06200514808901</v>
      </c>
      <c r="H37" s="537">
        <v>66.51401082583172</v>
      </c>
      <c r="I37" s="68"/>
      <c r="J37" s="179">
        <v>67.04630044818286</v>
      </c>
      <c r="K37" s="537">
        <v>66.51401082583172</v>
      </c>
    </row>
    <row r="38" spans="2:11" s="59" customFormat="1" ht="15">
      <c r="B38" s="59" t="s">
        <v>38</v>
      </c>
      <c r="D38" s="239">
        <v>16.127735428534823</v>
      </c>
      <c r="E38" s="239">
        <v>15.121226431393325</v>
      </c>
      <c r="F38" s="239">
        <v>15.466012818240756</v>
      </c>
      <c r="G38" s="239">
        <v>15.24138455356076</v>
      </c>
      <c r="H38" s="537">
        <v>15.39249411799275</v>
      </c>
      <c r="I38" s="68"/>
      <c r="J38" s="179">
        <v>16.127735428534823</v>
      </c>
      <c r="K38" s="537">
        <v>15.39249411799275</v>
      </c>
    </row>
    <row r="39" spans="2:11" s="59" customFormat="1" ht="15">
      <c r="B39" s="59" t="s">
        <v>55</v>
      </c>
      <c r="D39" s="239">
        <v>9.22960701718734</v>
      </c>
      <c r="E39" s="239">
        <v>8.70780110802686</v>
      </c>
      <c r="F39" s="239">
        <v>8.31996697856074</v>
      </c>
      <c r="G39" s="239">
        <v>8.16808402028825</v>
      </c>
      <c r="H39" s="537">
        <v>8.48688118240414</v>
      </c>
      <c r="I39" s="68"/>
      <c r="J39" s="179">
        <v>9.22960701718734</v>
      </c>
      <c r="K39" s="537">
        <v>8.48688118240414</v>
      </c>
    </row>
    <row r="40" spans="2:11" s="59" customFormat="1" ht="15">
      <c r="B40" s="68" t="s">
        <v>317</v>
      </c>
      <c r="D40" s="239">
        <v>3.6013668583242953</v>
      </c>
      <c r="E40" s="239">
        <v>4.376821275958581</v>
      </c>
      <c r="F40" s="239">
        <v>4.243434409147297</v>
      </c>
      <c r="G40" s="239">
        <v>4.561597862565573</v>
      </c>
      <c r="H40" s="537">
        <v>4.5362291768548</v>
      </c>
      <c r="I40" s="68"/>
      <c r="J40" s="179">
        <v>3.6013668583242953</v>
      </c>
      <c r="K40" s="537">
        <v>4.5362291768548</v>
      </c>
    </row>
    <row r="41" spans="2:11" s="59" customFormat="1" ht="15">
      <c r="B41" s="59" t="s">
        <v>56</v>
      </c>
      <c r="D41" s="239">
        <v>3.9949902477706822</v>
      </c>
      <c r="E41" s="239">
        <v>4.363690812130706</v>
      </c>
      <c r="F41" s="239">
        <v>4.994492687949642</v>
      </c>
      <c r="G41" s="239">
        <v>4.966928415496399</v>
      </c>
      <c r="H41" s="537">
        <v>5.07038469691659</v>
      </c>
      <c r="I41" s="68"/>
      <c r="J41" s="179">
        <v>3.9949902477706822</v>
      </c>
      <c r="K41" s="537">
        <v>5.07038469691659</v>
      </c>
    </row>
    <row r="42" spans="4:11" s="59" customFormat="1" ht="15">
      <c r="D42" s="241"/>
      <c r="E42" s="241"/>
      <c r="F42" s="241"/>
      <c r="G42" s="241"/>
      <c r="H42" s="324"/>
      <c r="I42" s="68"/>
      <c r="J42" s="222"/>
      <c r="K42" s="325"/>
    </row>
    <row r="43" spans="4:11" ht="12.75">
      <c r="D43" s="249"/>
      <c r="E43" s="249"/>
      <c r="F43" s="249"/>
      <c r="G43" s="249"/>
      <c r="H43" s="326"/>
      <c r="I43" s="164"/>
      <c r="J43" s="227"/>
      <c r="K43" s="326"/>
    </row>
    <row r="44" spans="4:11" ht="12.75">
      <c r="D44" s="249"/>
      <c r="E44" s="249"/>
      <c r="F44" s="249"/>
      <c r="G44" s="249"/>
      <c r="H44" s="326"/>
      <c r="I44" s="164"/>
      <c r="J44" s="227"/>
      <c r="K44" s="326"/>
    </row>
    <row r="45" spans="4:11" ht="12.75">
      <c r="D45" s="249"/>
      <c r="E45" s="249"/>
      <c r="F45" s="249"/>
      <c r="G45" s="249"/>
      <c r="H45" s="326"/>
      <c r="I45" s="164"/>
      <c r="J45" s="227"/>
      <c r="K45" s="326"/>
    </row>
    <row r="46" spans="1:11" ht="12.75">
      <c r="A46" s="290"/>
      <c r="D46" s="249"/>
      <c r="E46" s="249"/>
      <c r="F46" s="249"/>
      <c r="G46" s="249"/>
      <c r="H46" s="326"/>
      <c r="I46" s="164"/>
      <c r="J46" s="227"/>
      <c r="K46" s="326"/>
    </row>
    <row r="47" spans="1:11" ht="12.75">
      <c r="A47" s="164"/>
      <c r="D47" s="249"/>
      <c r="E47" s="249"/>
      <c r="F47" s="249"/>
      <c r="G47" s="249"/>
      <c r="H47" s="326"/>
      <c r="K47" s="326"/>
    </row>
    <row r="48" spans="1:11" ht="12.75">
      <c r="A48" s="164"/>
      <c r="D48" s="250"/>
      <c r="E48" s="250"/>
      <c r="F48" s="250"/>
      <c r="G48" s="250"/>
      <c r="H48" s="326"/>
      <c r="K48" s="326"/>
    </row>
    <row r="49" spans="4:11" ht="12.75">
      <c r="D49" s="250"/>
      <c r="E49" s="250"/>
      <c r="F49" s="250"/>
      <c r="G49" s="250"/>
      <c r="H49" s="326"/>
      <c r="K49" s="326"/>
    </row>
    <row r="50" spans="4:11" ht="12.75">
      <c r="D50" s="250"/>
      <c r="E50" s="250"/>
      <c r="F50" s="250"/>
      <c r="G50" s="250"/>
      <c r="H50" s="326"/>
      <c r="K50" s="326"/>
    </row>
    <row r="51" spans="4:11" ht="12.75">
      <c r="D51" s="250"/>
      <c r="E51" s="250"/>
      <c r="F51" s="250"/>
      <c r="G51" s="250"/>
      <c r="H51" s="326"/>
      <c r="K51" s="326"/>
    </row>
    <row r="52" spans="4:11" ht="12.75">
      <c r="D52" s="250"/>
      <c r="E52" s="250"/>
      <c r="F52" s="250"/>
      <c r="G52" s="250"/>
      <c r="H52" s="326"/>
      <c r="K52" s="326"/>
    </row>
    <row r="53" spans="4:11" ht="12.75">
      <c r="D53" s="250"/>
      <c r="E53" s="250"/>
      <c r="F53" s="250"/>
      <c r="G53" s="250"/>
      <c r="H53" s="326"/>
      <c r="K53" s="326"/>
    </row>
    <row r="54" spans="4:11" ht="12.75">
      <c r="D54" s="250"/>
      <c r="E54" s="250"/>
      <c r="F54" s="250"/>
      <c r="G54" s="250"/>
      <c r="H54" s="326"/>
      <c r="K54" s="326"/>
    </row>
    <row r="55" spans="4:11" ht="12.75">
      <c r="D55" s="250"/>
      <c r="E55" s="250"/>
      <c r="F55" s="250"/>
      <c r="G55" s="250"/>
      <c r="H55" s="326"/>
      <c r="K55" s="326"/>
    </row>
    <row r="56" spans="4:11" ht="12.75">
      <c r="D56" s="250"/>
      <c r="E56" s="250"/>
      <c r="F56" s="250"/>
      <c r="G56" s="250"/>
      <c r="H56" s="326"/>
      <c r="K56" s="326"/>
    </row>
    <row r="57" spans="2:11" ht="12.75">
      <c r="B57" s="164"/>
      <c r="D57" s="250"/>
      <c r="E57" s="250"/>
      <c r="F57" s="250"/>
      <c r="G57" s="250"/>
      <c r="H57" s="326"/>
      <c r="K57" s="326"/>
    </row>
    <row r="58" spans="4:11" ht="12.75">
      <c r="D58" s="250"/>
      <c r="E58" s="250"/>
      <c r="F58" s="250"/>
      <c r="G58" s="250"/>
      <c r="H58" s="326"/>
      <c r="K58" s="326"/>
    </row>
    <row r="59" spans="4:11" ht="12.75">
      <c r="D59" s="250"/>
      <c r="E59" s="250"/>
      <c r="F59" s="250"/>
      <c r="G59" s="250"/>
      <c r="H59" s="326"/>
      <c r="K59" s="326"/>
    </row>
    <row r="60" spans="4:11" ht="12.75">
      <c r="D60" s="250"/>
      <c r="E60" s="250"/>
      <c r="F60" s="250"/>
      <c r="G60" s="250"/>
      <c r="H60" s="326"/>
      <c r="K60" s="326"/>
    </row>
    <row r="61" spans="4:11" ht="12.75">
      <c r="D61" s="250"/>
      <c r="E61" s="250"/>
      <c r="F61" s="250"/>
      <c r="G61" s="250"/>
      <c r="H61" s="326"/>
      <c r="K61" s="326"/>
    </row>
    <row r="62" spans="4:11" ht="12.75">
      <c r="D62" s="250"/>
      <c r="E62" s="250"/>
      <c r="F62" s="250"/>
      <c r="G62" s="250"/>
      <c r="H62" s="326"/>
      <c r="K62" s="326"/>
    </row>
    <row r="63" spans="4:11" ht="12.75">
      <c r="D63" s="250"/>
      <c r="E63" s="250"/>
      <c r="F63" s="250"/>
      <c r="G63" s="250"/>
      <c r="H63" s="326"/>
      <c r="K63" s="326"/>
    </row>
    <row r="64" spans="4:11" ht="12.75">
      <c r="D64" s="250"/>
      <c r="E64" s="250"/>
      <c r="F64" s="250"/>
      <c r="G64" s="250"/>
      <c r="H64" s="326"/>
      <c r="K64" s="326"/>
    </row>
    <row r="65" spans="4:11" ht="12.75">
      <c r="D65" s="250"/>
      <c r="E65" s="250"/>
      <c r="F65" s="250"/>
      <c r="G65" s="250"/>
      <c r="H65" s="326"/>
      <c r="K65" s="326"/>
    </row>
    <row r="66" spans="4:11" ht="12.75">
      <c r="D66" s="250"/>
      <c r="E66" s="250"/>
      <c r="F66" s="250"/>
      <c r="G66" s="250"/>
      <c r="H66" s="326"/>
      <c r="K66" s="326"/>
    </row>
    <row r="67" spans="4:11" ht="12.75">
      <c r="D67" s="250"/>
      <c r="E67" s="250"/>
      <c r="F67" s="250"/>
      <c r="G67" s="250"/>
      <c r="H67" s="326"/>
      <c r="K67" s="326"/>
    </row>
    <row r="68" spans="4:11" ht="12.75">
      <c r="D68" s="250"/>
      <c r="E68" s="250"/>
      <c r="F68" s="250"/>
      <c r="G68" s="250"/>
      <c r="H68" s="326"/>
      <c r="K68" s="326"/>
    </row>
    <row r="69" spans="4:11" ht="12.75">
      <c r="D69" s="250"/>
      <c r="E69" s="250"/>
      <c r="F69" s="250"/>
      <c r="G69" s="250"/>
      <c r="H69" s="326"/>
      <c r="K69" s="326"/>
    </row>
    <row r="70" spans="4:11" ht="12.75">
      <c r="D70" s="250"/>
      <c r="E70" s="250"/>
      <c r="F70" s="250"/>
      <c r="G70" s="250"/>
      <c r="H70" s="326"/>
      <c r="K70" s="326"/>
    </row>
    <row r="71" spans="4:11" ht="12.75">
      <c r="D71" s="250"/>
      <c r="E71" s="250"/>
      <c r="F71" s="250"/>
      <c r="G71" s="250"/>
      <c r="H71" s="326"/>
      <c r="K71" s="326"/>
    </row>
    <row r="72" spans="4:11" ht="12.75">
      <c r="D72" s="250"/>
      <c r="E72" s="250"/>
      <c r="F72" s="250"/>
      <c r="G72" s="250"/>
      <c r="H72" s="326"/>
      <c r="K72" s="326"/>
    </row>
    <row r="73" spans="4:11" ht="12.75">
      <c r="D73" s="250"/>
      <c r="E73" s="250"/>
      <c r="F73" s="250"/>
      <c r="G73" s="250"/>
      <c r="H73" s="326"/>
      <c r="K73" s="326"/>
    </row>
    <row r="74" spans="4:11" ht="12.75">
      <c r="D74" s="250"/>
      <c r="E74" s="250"/>
      <c r="F74" s="250"/>
      <c r="G74" s="250"/>
      <c r="H74" s="326"/>
      <c r="K74" s="326"/>
    </row>
    <row r="75" spans="4:11" ht="12.75">
      <c r="D75" s="250"/>
      <c r="E75" s="250"/>
      <c r="F75" s="250"/>
      <c r="G75" s="250"/>
      <c r="H75" s="326"/>
      <c r="K75" s="326"/>
    </row>
    <row r="76" spans="4:11" ht="12.75">
      <c r="D76" s="250"/>
      <c r="E76" s="250"/>
      <c r="F76" s="250"/>
      <c r="G76" s="250"/>
      <c r="H76" s="326"/>
      <c r="K76" s="326"/>
    </row>
    <row r="77" spans="4:11" ht="12.75">
      <c r="D77" s="250"/>
      <c r="E77" s="250"/>
      <c r="F77" s="250"/>
      <c r="G77" s="250"/>
      <c r="H77" s="326"/>
      <c r="K77" s="326"/>
    </row>
    <row r="78" spans="4:11" ht="12.75">
      <c r="D78" s="250"/>
      <c r="E78" s="250"/>
      <c r="F78" s="250"/>
      <c r="G78" s="250"/>
      <c r="H78" s="326"/>
      <c r="K78" s="326"/>
    </row>
    <row r="79" spans="4:11" ht="12.75">
      <c r="D79" s="250"/>
      <c r="E79" s="250"/>
      <c r="F79" s="250"/>
      <c r="G79" s="250"/>
      <c r="H79" s="326"/>
      <c r="K79" s="326"/>
    </row>
    <row r="80" spans="4:11" ht="12.75">
      <c r="D80" s="250"/>
      <c r="E80" s="250"/>
      <c r="F80" s="250"/>
      <c r="G80" s="250"/>
      <c r="H80" s="326"/>
      <c r="K80" s="326"/>
    </row>
    <row r="81" spans="8:11" ht="12.75">
      <c r="H81" s="326"/>
      <c r="K81" s="326"/>
    </row>
    <row r="82" spans="8:11" ht="12.75">
      <c r="H82" s="326"/>
      <c r="K82" s="326"/>
    </row>
    <row r="83" spans="8:11" ht="12.75">
      <c r="H83" s="326"/>
      <c r="K83" s="326"/>
    </row>
    <row r="84" spans="8:11" ht="12.75">
      <c r="H84" s="326"/>
      <c r="K84" s="326"/>
    </row>
    <row r="85" spans="8:11" ht="12.75">
      <c r="H85" s="326"/>
      <c r="K85" s="326"/>
    </row>
    <row r="86" spans="8:11" ht="12.75">
      <c r="H86" s="326"/>
      <c r="K86" s="326"/>
    </row>
    <row r="87" spans="8:11" ht="12.75">
      <c r="H87" s="326"/>
      <c r="K87" s="326"/>
    </row>
    <row r="88" spans="8:11" ht="12.75">
      <c r="H88" s="326"/>
      <c r="K88" s="326"/>
    </row>
    <row r="89" spans="8:11" ht="12.75">
      <c r="H89" s="326"/>
      <c r="K89" s="326"/>
    </row>
    <row r="90" spans="8:11" ht="12.75">
      <c r="H90" s="326"/>
      <c r="K90" s="326"/>
    </row>
    <row r="91" spans="8:11" ht="12.75">
      <c r="H91" s="326"/>
      <c r="K91" s="326"/>
    </row>
    <row r="92" spans="8:11" ht="12.75">
      <c r="H92" s="326"/>
      <c r="K92" s="326"/>
    </row>
    <row r="93" spans="8:11" ht="12.75">
      <c r="H93" s="326"/>
      <c r="K93" s="326"/>
    </row>
    <row r="94" spans="8:11" ht="12.75">
      <c r="H94" s="326"/>
      <c r="K94" s="326"/>
    </row>
    <row r="95" spans="8:11" ht="12.75">
      <c r="H95" s="326"/>
      <c r="K95" s="326"/>
    </row>
    <row r="96" spans="8:11" ht="12.75">
      <c r="H96" s="326"/>
      <c r="K96" s="326"/>
    </row>
    <row r="97" spans="8:11" ht="12.75">
      <c r="H97" s="326"/>
      <c r="K97" s="326"/>
    </row>
    <row r="98" spans="8:11" ht="12.75">
      <c r="H98" s="326"/>
      <c r="K98" s="326"/>
    </row>
    <row r="99" spans="8:11" ht="12.75">
      <c r="H99" s="326"/>
      <c r="K99" s="326"/>
    </row>
    <row r="100" spans="8:11" ht="12.75">
      <c r="H100" s="326"/>
      <c r="K100" s="326"/>
    </row>
    <row r="101" spans="8:11" ht="12.75">
      <c r="H101" s="326"/>
      <c r="K101" s="326"/>
    </row>
    <row r="102" spans="8:11" ht="12.75">
      <c r="H102" s="326"/>
      <c r="K102" s="326"/>
    </row>
    <row r="103" spans="8:11" ht="12.75">
      <c r="H103" s="326"/>
      <c r="K103" s="326"/>
    </row>
    <row r="104" spans="8:11" ht="12.75">
      <c r="H104" s="326"/>
      <c r="K104" s="326"/>
    </row>
    <row r="105" spans="8:11" ht="12.75">
      <c r="H105" s="326"/>
      <c r="K105" s="326"/>
    </row>
    <row r="106" spans="8:11" ht="12.75">
      <c r="H106" s="326"/>
      <c r="K106" s="326"/>
    </row>
    <row r="107" spans="8:11" ht="12.75">
      <c r="H107" s="326"/>
      <c r="K107" s="326"/>
    </row>
    <row r="108" spans="8:11" ht="12.75">
      <c r="H108" s="326"/>
      <c r="K108" s="326"/>
    </row>
    <row r="109" spans="8:11" ht="12.75">
      <c r="H109" s="326"/>
      <c r="K109" s="326"/>
    </row>
    <row r="110" spans="8:11" ht="12.75">
      <c r="H110" s="326"/>
      <c r="K110" s="326"/>
    </row>
    <row r="111" spans="8:11" ht="12.75">
      <c r="H111" s="326"/>
      <c r="K111" s="326"/>
    </row>
    <row r="112" spans="8:11" ht="12.75">
      <c r="H112" s="326"/>
      <c r="K112" s="326"/>
    </row>
    <row r="113" spans="8:11" ht="12.75">
      <c r="H113" s="326"/>
      <c r="K113" s="326"/>
    </row>
    <row r="114" spans="8:11" ht="12.75">
      <c r="H114" s="326"/>
      <c r="K114" s="326"/>
    </row>
    <row r="115" spans="8:11" ht="12.75">
      <c r="H115" s="326"/>
      <c r="K115" s="326"/>
    </row>
    <row r="116" spans="8:11" ht="12.75">
      <c r="H116" s="326"/>
      <c r="K116" s="326"/>
    </row>
    <row r="117" spans="8:11" ht="12.75">
      <c r="H117" s="326"/>
      <c r="K117" s="326"/>
    </row>
    <row r="118" spans="8:11" ht="12.75">
      <c r="H118" s="326"/>
      <c r="K118" s="326"/>
    </row>
    <row r="119" spans="8:11" ht="12.75">
      <c r="H119" s="326"/>
      <c r="K119" s="326"/>
    </row>
    <row r="120" spans="8:11" ht="12.75">
      <c r="H120" s="326"/>
      <c r="K120" s="326"/>
    </row>
    <row r="121" spans="8:11" ht="12.75">
      <c r="H121" s="326"/>
      <c r="K121" s="326"/>
    </row>
    <row r="122" spans="8:11" ht="12.75">
      <c r="H122" s="326"/>
      <c r="K122" s="326"/>
    </row>
    <row r="123" spans="8:11" ht="12.75">
      <c r="H123" s="326"/>
      <c r="K123" s="326"/>
    </row>
    <row r="124" spans="8:11" ht="12.75">
      <c r="H124" s="327"/>
      <c r="K124" s="327"/>
    </row>
    <row r="125" spans="8:11" ht="12.75">
      <c r="H125" s="327"/>
      <c r="K125" s="327"/>
    </row>
    <row r="126" spans="8:11" ht="12.75">
      <c r="H126" s="327"/>
      <c r="K126" s="327"/>
    </row>
    <row r="127" spans="8:11" ht="12.75">
      <c r="H127" s="327"/>
      <c r="K127" s="327"/>
    </row>
    <row r="128" spans="8:11" ht="12.75">
      <c r="H128" s="327"/>
      <c r="K128" s="327"/>
    </row>
    <row r="129" spans="8:11" ht="12.75">
      <c r="H129" s="327"/>
      <c r="K129" s="327"/>
    </row>
    <row r="130" spans="8:11" ht="12.75">
      <c r="H130" s="327"/>
      <c r="K130" s="327"/>
    </row>
    <row r="131" spans="8:11" ht="12.75">
      <c r="H131" s="327"/>
      <c r="K131" s="327"/>
    </row>
    <row r="132" spans="8:11" ht="12.75">
      <c r="H132" s="327"/>
      <c r="K132" s="327"/>
    </row>
    <row r="133" spans="8:11" ht="12.75">
      <c r="H133" s="327"/>
      <c r="K133" s="327"/>
    </row>
    <row r="134" spans="8:11" ht="12.75">
      <c r="H134" s="327"/>
      <c r="K134" s="327"/>
    </row>
    <row r="135" spans="8:11" ht="12.75">
      <c r="H135" s="327"/>
      <c r="K135" s="327"/>
    </row>
    <row r="136" spans="8:11" ht="12.75">
      <c r="H136" s="327"/>
      <c r="K136" s="327"/>
    </row>
    <row r="137" spans="8:11" ht="12.75">
      <c r="H137" s="327"/>
      <c r="K137" s="327"/>
    </row>
    <row r="138" spans="8:11" ht="12.75">
      <c r="H138" s="327"/>
      <c r="K138" s="327"/>
    </row>
    <row r="139" spans="8:11" ht="12.75">
      <c r="H139" s="327"/>
      <c r="K139" s="327"/>
    </row>
    <row r="140" ht="12.75">
      <c r="H140" s="327"/>
    </row>
    <row r="141" ht="12.75">
      <c r="H141" s="327"/>
    </row>
    <row r="142" ht="12.75">
      <c r="H142" s="327"/>
    </row>
    <row r="143" ht="12.75">
      <c r="H143" s="327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77" bottom="0.77" header="0.5" footer="0.5"/>
  <pageSetup fitToHeight="1" fitToWidth="1" horizontalDpi="600" verticalDpi="600" orientation="landscape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147"/>
  <sheetViews>
    <sheetView zoomScale="80" zoomScaleNormal="80" zoomScalePageLayoutView="0" workbookViewId="0" topLeftCell="A1">
      <pane xSplit="3" ySplit="3" topLeftCell="D4" activePane="bottomRight" state="frozen"/>
      <selection pane="topLeft" activeCell="Z11" sqref="Z11:AC21"/>
      <selection pane="topRight" activeCell="Z11" sqref="Z11:AC21"/>
      <selection pane="bottomLeft" activeCell="Z11" sqref="Z11:AC21"/>
      <selection pane="bottomRight" activeCell="M13" sqref="M13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32.28125" style="5" customWidth="1"/>
    <col min="4" max="7" width="10.00390625" style="100" customWidth="1"/>
    <col min="8" max="8" width="10.00390625" style="101" customWidth="1"/>
    <col min="9" max="9" width="8.57421875" style="100" customWidth="1"/>
    <col min="10" max="10" width="8.421875" style="100" customWidth="1"/>
    <col min="11" max="11" width="3.7109375" style="100" customWidth="1"/>
    <col min="12" max="12" width="9.57421875" style="100" customWidth="1"/>
    <col min="13" max="13" width="10.00390625" style="101" customWidth="1"/>
    <col min="14" max="14" width="10.00390625" style="100" customWidth="1"/>
    <col min="15" max="15" width="3.28125" style="19" customWidth="1"/>
    <col min="16" max="16" width="9.140625" style="19" customWidth="1"/>
    <col min="17" max="17" width="9.421875" style="19" bestFit="1" customWidth="1"/>
    <col min="18" max="16384" width="9.140625" style="19" customWidth="1"/>
  </cols>
  <sheetData>
    <row r="1" spans="1:14" s="39" customFormat="1" ht="20.25">
      <c r="A1" s="38" t="s">
        <v>245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5" s="41" customFormat="1" ht="45">
      <c r="A2" s="759" t="s">
        <v>59</v>
      </c>
      <c r="B2" s="759"/>
      <c r="C2" s="759"/>
      <c r="D2" s="190" t="s">
        <v>322</v>
      </c>
      <c r="E2" s="190" t="s">
        <v>335</v>
      </c>
      <c r="F2" s="190" t="s">
        <v>357</v>
      </c>
      <c r="G2" s="190" t="s">
        <v>378</v>
      </c>
      <c r="H2" s="401" t="s">
        <v>387</v>
      </c>
      <c r="I2" s="190" t="s">
        <v>388</v>
      </c>
      <c r="J2" s="190" t="s">
        <v>389</v>
      </c>
      <c r="K2" s="191"/>
      <c r="L2" s="190" t="s">
        <v>323</v>
      </c>
      <c r="M2" s="190" t="s">
        <v>336</v>
      </c>
      <c r="N2" s="190" t="s">
        <v>337</v>
      </c>
      <c r="O2" s="191"/>
    </row>
    <row r="3" spans="1:14" s="23" customFormat="1" ht="6.75" customHeight="1">
      <c r="A3" s="44"/>
      <c r="B3" s="29"/>
      <c r="D3" s="127"/>
      <c r="E3" s="127"/>
      <c r="F3" s="127"/>
      <c r="G3" s="127"/>
      <c r="H3" s="115"/>
      <c r="I3" s="16"/>
      <c r="J3" s="16"/>
      <c r="K3" s="16"/>
      <c r="L3" s="16"/>
      <c r="M3" s="103"/>
      <c r="N3" s="16"/>
    </row>
    <row r="4" spans="1:14" s="23" customFormat="1" ht="14.25" customHeight="1">
      <c r="A4" s="44" t="s">
        <v>79</v>
      </c>
      <c r="B4" s="29"/>
      <c r="D4" s="127"/>
      <c r="E4" s="127"/>
      <c r="F4" s="127"/>
      <c r="G4" s="127"/>
      <c r="H4" s="277"/>
      <c r="I4" s="100"/>
      <c r="J4" s="100"/>
      <c r="K4" s="16"/>
      <c r="L4" s="16"/>
      <c r="M4" s="103"/>
      <c r="N4" s="16"/>
    </row>
    <row r="5" spans="2:19" ht="12.75" customHeight="1">
      <c r="B5" s="85" t="s">
        <v>2</v>
      </c>
      <c r="C5" s="19"/>
      <c r="D5" s="100">
        <v>602</v>
      </c>
      <c r="E5" s="100">
        <v>645</v>
      </c>
      <c r="F5" s="100">
        <v>677</v>
      </c>
      <c r="G5" s="100">
        <v>690</v>
      </c>
      <c r="H5" s="101">
        <v>703</v>
      </c>
      <c r="I5" s="100">
        <v>1.8840579710144967</v>
      </c>
      <c r="J5" s="100">
        <v>16.77740863787376</v>
      </c>
      <c r="L5" s="100">
        <v>2157</v>
      </c>
      <c r="M5" s="101">
        <v>2715</v>
      </c>
      <c r="N5" s="100">
        <v>25.869262865090413</v>
      </c>
      <c r="O5" s="306"/>
      <c r="Q5" s="738"/>
      <c r="R5" s="738"/>
      <c r="S5" s="714"/>
    </row>
    <row r="6" spans="2:19" ht="14.25">
      <c r="B6" s="85" t="s">
        <v>22</v>
      </c>
      <c r="C6" s="19"/>
      <c r="D6" s="100">
        <v>301</v>
      </c>
      <c r="E6" s="100">
        <v>377</v>
      </c>
      <c r="F6" s="100">
        <v>393</v>
      </c>
      <c r="G6" s="100">
        <v>416</v>
      </c>
      <c r="H6" s="101">
        <v>378</v>
      </c>
      <c r="I6" s="100">
        <v>-9.134615384615385</v>
      </c>
      <c r="J6" s="100">
        <v>25.581395348837212</v>
      </c>
      <c r="L6" s="100">
        <v>1390</v>
      </c>
      <c r="M6" s="101">
        <v>1564</v>
      </c>
      <c r="N6" s="100">
        <v>12.517985611510785</v>
      </c>
      <c r="O6" s="306"/>
      <c r="Q6" s="738"/>
      <c r="R6" s="738"/>
      <c r="S6" s="714"/>
    </row>
    <row r="7" spans="2:19" ht="14.25">
      <c r="B7" s="86" t="s">
        <v>3</v>
      </c>
      <c r="C7" s="19"/>
      <c r="D7" s="100">
        <v>903</v>
      </c>
      <c r="E7" s="100">
        <v>1022</v>
      </c>
      <c r="F7" s="100">
        <v>1070</v>
      </c>
      <c r="G7" s="100">
        <v>1106</v>
      </c>
      <c r="H7" s="101">
        <v>1081</v>
      </c>
      <c r="I7" s="100">
        <v>-2.2603978300180794</v>
      </c>
      <c r="J7" s="100">
        <v>19.712070874861574</v>
      </c>
      <c r="L7" s="100">
        <v>3547</v>
      </c>
      <c r="M7" s="101">
        <v>4279</v>
      </c>
      <c r="N7" s="100">
        <v>20.637158161826896</v>
      </c>
      <c r="O7" s="306"/>
      <c r="Q7" s="738"/>
      <c r="R7" s="738"/>
      <c r="S7" s="714"/>
    </row>
    <row r="8" spans="2:19" ht="14.25">
      <c r="B8" s="86" t="s">
        <v>0</v>
      </c>
      <c r="C8" s="19"/>
      <c r="D8" s="100">
        <v>620</v>
      </c>
      <c r="E8" s="100">
        <v>558</v>
      </c>
      <c r="F8" s="100">
        <v>586</v>
      </c>
      <c r="G8" s="100">
        <v>584</v>
      </c>
      <c r="H8" s="101">
        <v>656</v>
      </c>
      <c r="I8" s="100">
        <v>12.328767123287676</v>
      </c>
      <c r="J8" s="100">
        <v>5.8064516129032295</v>
      </c>
      <c r="L8" s="100">
        <v>2261</v>
      </c>
      <c r="M8" s="101">
        <v>2384</v>
      </c>
      <c r="N8" s="100">
        <v>5.440070765148164</v>
      </c>
      <c r="O8" s="306"/>
      <c r="Q8" s="738"/>
      <c r="R8" s="738"/>
      <c r="S8" s="714"/>
    </row>
    <row r="9" spans="2:19" ht="14.25">
      <c r="B9" s="86" t="s">
        <v>5</v>
      </c>
      <c r="C9" s="19"/>
      <c r="D9" s="100">
        <v>38</v>
      </c>
      <c r="E9" s="100">
        <v>27</v>
      </c>
      <c r="F9" s="100">
        <v>28</v>
      </c>
      <c r="G9" s="100">
        <v>39</v>
      </c>
      <c r="H9" s="101">
        <v>35</v>
      </c>
      <c r="I9" s="100">
        <v>-10.256410256410254</v>
      </c>
      <c r="J9" s="100">
        <v>-7.8947368421052655</v>
      </c>
      <c r="L9" s="100">
        <v>116</v>
      </c>
      <c r="M9" s="101">
        <v>129</v>
      </c>
      <c r="N9" s="100">
        <v>11.206896551724132</v>
      </c>
      <c r="O9" s="306"/>
      <c r="Q9" s="738"/>
      <c r="R9" s="738"/>
      <c r="S9" s="714"/>
    </row>
    <row r="10" spans="2:19" ht="14.25">
      <c r="B10" s="87" t="s">
        <v>6</v>
      </c>
      <c r="C10" s="19"/>
      <c r="D10" s="100">
        <v>245</v>
      </c>
      <c r="E10" s="100">
        <v>437</v>
      </c>
      <c r="F10" s="100">
        <v>456</v>
      </c>
      <c r="G10" s="100">
        <v>483</v>
      </c>
      <c r="H10" s="101">
        <v>390</v>
      </c>
      <c r="I10" s="100">
        <v>-19.254658385093173</v>
      </c>
      <c r="J10" s="100">
        <v>59.183673469387756</v>
      </c>
      <c r="L10" s="100">
        <v>1170</v>
      </c>
      <c r="M10" s="101">
        <v>1766</v>
      </c>
      <c r="N10" s="100">
        <v>50.94017094017094</v>
      </c>
      <c r="O10" s="306"/>
      <c r="Q10" s="738"/>
      <c r="R10" s="738"/>
      <c r="S10" s="714"/>
    </row>
    <row r="11" spans="4:18" ht="14.25">
      <c r="D11" s="124"/>
      <c r="E11" s="124"/>
      <c r="F11" s="124"/>
      <c r="G11" s="124"/>
      <c r="H11" s="394"/>
      <c r="L11" s="124"/>
      <c r="M11" s="394"/>
      <c r="R11" s="415"/>
    </row>
    <row r="12" spans="1:18" s="23" customFormat="1" ht="14.25" customHeight="1">
      <c r="A12" s="44" t="s">
        <v>83</v>
      </c>
      <c r="B12" s="29"/>
      <c r="D12" s="247"/>
      <c r="E12" s="247"/>
      <c r="F12" s="247"/>
      <c r="G12" s="247"/>
      <c r="H12" s="101"/>
      <c r="I12" s="16"/>
      <c r="J12" s="16"/>
      <c r="K12" s="16"/>
      <c r="L12" s="127"/>
      <c r="M12" s="101"/>
      <c r="N12" s="16"/>
      <c r="R12" s="463"/>
    </row>
    <row r="13" spans="2:19" ht="14.25">
      <c r="B13" s="86" t="s">
        <v>296</v>
      </c>
      <c r="C13" s="19"/>
      <c r="D13" s="100">
        <v>90685</v>
      </c>
      <c r="E13" s="100">
        <v>90252</v>
      </c>
      <c r="F13" s="100">
        <v>91769</v>
      </c>
      <c r="G13" s="100">
        <v>95026</v>
      </c>
      <c r="H13" s="101">
        <v>96405</v>
      </c>
      <c r="I13" s="100">
        <v>1.4511817818281258</v>
      </c>
      <c r="J13" s="100">
        <v>6.307548106081495</v>
      </c>
      <c r="L13" s="100">
        <v>90685</v>
      </c>
      <c r="M13" s="101">
        <v>96405</v>
      </c>
      <c r="N13" s="100">
        <v>6.307548106081495</v>
      </c>
      <c r="P13" s="462"/>
      <c r="Q13" s="738"/>
      <c r="R13" s="738"/>
      <c r="S13" s="714"/>
    </row>
    <row r="14" spans="2:19" ht="14.25">
      <c r="B14" s="86" t="s">
        <v>8</v>
      </c>
      <c r="C14" s="19"/>
      <c r="D14" s="100">
        <v>172723</v>
      </c>
      <c r="E14" s="100">
        <v>172808</v>
      </c>
      <c r="F14" s="100">
        <v>173666</v>
      </c>
      <c r="G14" s="100">
        <v>180858</v>
      </c>
      <c r="H14" s="101">
        <v>187387</v>
      </c>
      <c r="I14" s="100">
        <v>3.6100144865032213</v>
      </c>
      <c r="J14" s="100">
        <v>8.489894223699213</v>
      </c>
      <c r="L14" s="100">
        <v>172723</v>
      </c>
      <c r="M14" s="101">
        <v>187387</v>
      </c>
      <c r="N14" s="100">
        <v>8.489894223699213</v>
      </c>
      <c r="P14" s="462"/>
      <c r="Q14" s="738"/>
      <c r="R14" s="738"/>
      <c r="S14" s="714"/>
    </row>
    <row r="15" spans="2:19" ht="14.25">
      <c r="B15" s="86" t="s">
        <v>52</v>
      </c>
      <c r="C15" s="19"/>
      <c r="D15" s="100">
        <v>26</v>
      </c>
      <c r="E15" s="100">
        <v>12</v>
      </c>
      <c r="F15" s="100">
        <v>19</v>
      </c>
      <c r="G15" s="100">
        <v>24</v>
      </c>
      <c r="H15" s="101">
        <v>32</v>
      </c>
      <c r="I15" s="100">
        <v>33.33333333333333</v>
      </c>
      <c r="J15" s="100">
        <v>23.076923076923084</v>
      </c>
      <c r="L15" s="100">
        <v>75</v>
      </c>
      <c r="M15" s="101">
        <v>87</v>
      </c>
      <c r="N15" s="100">
        <v>15.999999999999993</v>
      </c>
      <c r="P15" s="462"/>
      <c r="Q15" s="738"/>
      <c r="R15" s="738"/>
      <c r="S15" s="714"/>
    </row>
    <row r="16" spans="2:19" ht="14.25">
      <c r="B16" s="86" t="s">
        <v>53</v>
      </c>
      <c r="C16" s="19"/>
      <c r="D16" s="100">
        <v>10</v>
      </c>
      <c r="E16" s="100">
        <v>10</v>
      </c>
      <c r="F16" s="100">
        <v>9</v>
      </c>
      <c r="G16" s="100">
        <v>10</v>
      </c>
      <c r="H16" s="101">
        <v>10</v>
      </c>
      <c r="I16" s="113">
        <v>0</v>
      </c>
      <c r="J16" s="237">
        <v>0</v>
      </c>
      <c r="L16" s="100">
        <v>37</v>
      </c>
      <c r="M16" s="101">
        <v>39</v>
      </c>
      <c r="N16" s="113">
        <v>5.405405405405395</v>
      </c>
      <c r="P16" s="462"/>
      <c r="Q16" s="738"/>
      <c r="R16" s="738"/>
      <c r="S16" s="714"/>
    </row>
    <row r="17" spans="2:18" ht="14.25">
      <c r="B17" s="35"/>
      <c r="D17" s="124"/>
      <c r="E17" s="124"/>
      <c r="F17" s="124"/>
      <c r="G17" s="124"/>
      <c r="R17" s="415"/>
    </row>
    <row r="18" spans="4:18" ht="14.25">
      <c r="D18" s="124"/>
      <c r="E18" s="124"/>
      <c r="F18" s="124"/>
      <c r="G18" s="124"/>
      <c r="R18" s="415"/>
    </row>
    <row r="19" spans="4:13" ht="14.25">
      <c r="D19" s="124"/>
      <c r="E19" s="124"/>
      <c r="F19" s="124"/>
      <c r="G19" s="124"/>
      <c r="H19" s="261"/>
      <c r="M19" s="261"/>
    </row>
    <row r="20" spans="4:13" ht="14.25">
      <c r="D20" s="124"/>
      <c r="E20" s="124"/>
      <c r="F20" s="124"/>
      <c r="G20" s="124"/>
      <c r="H20" s="261"/>
      <c r="M20" s="261"/>
    </row>
    <row r="21" spans="4:13" ht="14.25">
      <c r="D21" s="218"/>
      <c r="E21" s="218"/>
      <c r="F21" s="218"/>
      <c r="G21" s="218"/>
      <c r="H21" s="261"/>
      <c r="M21" s="261"/>
    </row>
    <row r="22" spans="4:13" ht="14.25">
      <c r="D22" s="218"/>
      <c r="E22" s="218"/>
      <c r="F22" s="218"/>
      <c r="G22" s="218"/>
      <c r="H22" s="261"/>
      <c r="M22" s="261"/>
    </row>
    <row r="23" spans="4:13" ht="14.25">
      <c r="D23" s="218"/>
      <c r="E23" s="218"/>
      <c r="F23" s="218"/>
      <c r="G23" s="218"/>
      <c r="H23" s="261"/>
      <c r="M23" s="261"/>
    </row>
    <row r="24" spans="4:13" ht="14.25">
      <c r="D24" s="218"/>
      <c r="E24" s="218"/>
      <c r="F24" s="218"/>
      <c r="G24" s="218"/>
      <c r="H24" s="261"/>
      <c r="M24" s="261"/>
    </row>
    <row r="25" spans="4:13" ht="14.25">
      <c r="D25" s="218"/>
      <c r="E25" s="218"/>
      <c r="F25" s="218"/>
      <c r="G25" s="218"/>
      <c r="H25" s="261"/>
      <c r="M25" s="261"/>
    </row>
    <row r="26" spans="4:13" ht="14.25">
      <c r="D26" s="218"/>
      <c r="E26" s="218"/>
      <c r="F26" s="218"/>
      <c r="G26" s="218"/>
      <c r="H26" s="261"/>
      <c r="M26" s="261"/>
    </row>
    <row r="27" spans="4:13" ht="14.25">
      <c r="D27" s="218"/>
      <c r="E27" s="218"/>
      <c r="F27" s="218"/>
      <c r="G27" s="218"/>
      <c r="H27" s="261"/>
      <c r="M27" s="261"/>
    </row>
    <row r="28" spans="4:13" ht="14.25">
      <c r="D28" s="218"/>
      <c r="E28" s="218"/>
      <c r="F28" s="218"/>
      <c r="G28" s="218"/>
      <c r="H28" s="261"/>
      <c r="M28" s="261"/>
    </row>
    <row r="29" spans="4:13" ht="14.25">
      <c r="D29" s="218"/>
      <c r="E29" s="218"/>
      <c r="F29" s="218"/>
      <c r="G29" s="218"/>
      <c r="H29" s="261"/>
      <c r="M29" s="261"/>
    </row>
    <row r="30" spans="4:13" ht="14.25">
      <c r="D30" s="218"/>
      <c r="E30" s="218"/>
      <c r="F30" s="218"/>
      <c r="G30" s="218"/>
      <c r="H30" s="261"/>
      <c r="M30" s="261"/>
    </row>
    <row r="31" spans="4:13" ht="14.25">
      <c r="D31" s="218"/>
      <c r="E31" s="218"/>
      <c r="F31" s="218"/>
      <c r="G31" s="218"/>
      <c r="H31" s="261"/>
      <c r="M31" s="261"/>
    </row>
    <row r="32" spans="8:13" ht="14.25">
      <c r="H32" s="261"/>
      <c r="M32" s="261"/>
    </row>
    <row r="33" spans="8:13" ht="14.25">
      <c r="H33" s="261"/>
      <c r="M33" s="261"/>
    </row>
    <row r="34" spans="8:13" ht="14.25">
      <c r="H34" s="261"/>
      <c r="M34" s="261"/>
    </row>
    <row r="35" spans="8:13" ht="14.25">
      <c r="H35" s="261"/>
      <c r="M35" s="261"/>
    </row>
    <row r="36" spans="8:13" ht="14.25">
      <c r="H36" s="261"/>
      <c r="M36" s="261"/>
    </row>
    <row r="37" spans="8:13" ht="14.25">
      <c r="H37" s="261"/>
      <c r="M37" s="261"/>
    </row>
    <row r="38" spans="8:13" ht="14.25">
      <c r="H38" s="261"/>
      <c r="M38" s="261"/>
    </row>
    <row r="39" spans="8:13" ht="14.25">
      <c r="H39" s="261"/>
      <c r="M39" s="261"/>
    </row>
    <row r="40" spans="8:13" ht="14.25">
      <c r="H40" s="261"/>
      <c r="M40" s="261"/>
    </row>
    <row r="41" spans="8:13" ht="14.25">
      <c r="H41" s="261"/>
      <c r="M41" s="261"/>
    </row>
    <row r="42" spans="8:13" ht="14.25">
      <c r="H42" s="261"/>
      <c r="M42" s="261"/>
    </row>
    <row r="43" spans="8:13" ht="14.25">
      <c r="H43" s="261"/>
      <c r="M43" s="261"/>
    </row>
    <row r="44" spans="8:13" ht="14.25">
      <c r="H44" s="261"/>
      <c r="M44" s="261"/>
    </row>
    <row r="45" spans="8:13" ht="14.25">
      <c r="H45" s="261"/>
      <c r="M45" s="261"/>
    </row>
    <row r="46" spans="8:13" ht="14.25">
      <c r="H46" s="261"/>
      <c r="M46" s="261"/>
    </row>
    <row r="47" spans="8:13" ht="14.25">
      <c r="H47" s="261"/>
      <c r="M47" s="261"/>
    </row>
    <row r="48" spans="8:13" ht="14.25">
      <c r="H48" s="261"/>
      <c r="M48" s="261"/>
    </row>
    <row r="49" spans="8:13" ht="14.25">
      <c r="H49" s="261"/>
      <c r="M49" s="261"/>
    </row>
    <row r="50" spans="8:13" ht="14.25">
      <c r="H50" s="261"/>
      <c r="M50" s="261"/>
    </row>
    <row r="51" spans="8:13" ht="14.25">
      <c r="H51" s="261"/>
      <c r="M51" s="261"/>
    </row>
    <row r="52" spans="8:13" ht="14.25">
      <c r="H52" s="261"/>
      <c r="M52" s="261"/>
    </row>
    <row r="53" spans="8:13" ht="14.25">
      <c r="H53" s="261"/>
      <c r="M53" s="261"/>
    </row>
    <row r="54" spans="8:13" ht="14.25">
      <c r="H54" s="261"/>
      <c r="M54" s="261"/>
    </row>
    <row r="55" spans="8:13" ht="14.25">
      <c r="H55" s="261"/>
      <c r="M55" s="261"/>
    </row>
    <row r="56" spans="8:13" ht="14.25">
      <c r="H56" s="261"/>
      <c r="M56" s="261"/>
    </row>
    <row r="57" spans="8:13" ht="14.25">
      <c r="H57" s="261"/>
      <c r="M57" s="261"/>
    </row>
    <row r="58" spans="8:13" ht="14.25">
      <c r="H58" s="261"/>
      <c r="M58" s="261"/>
    </row>
    <row r="59" spans="8:13" ht="14.25">
      <c r="H59" s="261"/>
      <c r="M59" s="261"/>
    </row>
    <row r="60" spans="8:13" ht="14.25">
      <c r="H60" s="261"/>
      <c r="M60" s="261"/>
    </row>
    <row r="61" spans="8:13" ht="14.25">
      <c r="H61" s="261"/>
      <c r="M61" s="261"/>
    </row>
    <row r="62" spans="8:13" ht="14.25">
      <c r="H62" s="261"/>
      <c r="M62" s="261"/>
    </row>
    <row r="63" spans="8:13" ht="14.25">
      <c r="H63" s="261"/>
      <c r="M63" s="261"/>
    </row>
    <row r="64" spans="8:13" ht="14.25">
      <c r="H64" s="261"/>
      <c r="M64" s="261"/>
    </row>
    <row r="65" spans="8:13" ht="14.25">
      <c r="H65" s="261"/>
      <c r="M65" s="261"/>
    </row>
    <row r="66" spans="8:13" ht="14.25">
      <c r="H66" s="261"/>
      <c r="M66" s="261"/>
    </row>
    <row r="67" spans="8:13" ht="14.25">
      <c r="H67" s="261"/>
      <c r="M67" s="261"/>
    </row>
    <row r="68" spans="8:13" ht="14.25">
      <c r="H68" s="261"/>
      <c r="M68" s="261"/>
    </row>
    <row r="69" spans="8:13" ht="14.25">
      <c r="H69" s="261"/>
      <c r="M69" s="261"/>
    </row>
    <row r="70" spans="8:13" ht="14.25">
      <c r="H70" s="261"/>
      <c r="M70" s="261"/>
    </row>
    <row r="71" spans="8:13" ht="14.25">
      <c r="H71" s="261"/>
      <c r="M71" s="261"/>
    </row>
    <row r="72" spans="8:13" ht="14.25">
      <c r="H72" s="261"/>
      <c r="M72" s="261"/>
    </row>
    <row r="73" spans="8:13" ht="14.25">
      <c r="H73" s="261"/>
      <c r="M73" s="261"/>
    </row>
    <row r="74" spans="8:13" ht="14.25">
      <c r="H74" s="261"/>
      <c r="M74" s="261"/>
    </row>
    <row r="75" spans="8:13" ht="14.25">
      <c r="H75" s="261"/>
      <c r="M75" s="261"/>
    </row>
    <row r="76" spans="8:13" ht="14.25">
      <c r="H76" s="261"/>
      <c r="M76" s="261"/>
    </row>
    <row r="77" spans="8:13" ht="14.25">
      <c r="H77" s="261"/>
      <c r="M77" s="261"/>
    </row>
    <row r="78" spans="8:13" ht="14.25">
      <c r="H78" s="261"/>
      <c r="M78" s="261"/>
    </row>
    <row r="79" spans="8:13" ht="14.25">
      <c r="H79" s="261"/>
      <c r="M79" s="261"/>
    </row>
    <row r="80" spans="8:13" ht="14.25">
      <c r="H80" s="261"/>
      <c r="M80" s="261"/>
    </row>
    <row r="81" spans="8:13" ht="14.25">
      <c r="H81" s="261"/>
      <c r="M81" s="261"/>
    </row>
    <row r="82" spans="8:13" ht="14.25">
      <c r="H82" s="261"/>
      <c r="M82" s="261"/>
    </row>
    <row r="83" spans="8:13" ht="14.25">
      <c r="H83" s="261"/>
      <c r="M83" s="261"/>
    </row>
    <row r="84" spans="8:13" ht="14.25">
      <c r="H84" s="261"/>
      <c r="M84" s="261"/>
    </row>
    <row r="85" spans="8:13" ht="14.25">
      <c r="H85" s="261"/>
      <c r="M85" s="261"/>
    </row>
    <row r="86" spans="8:13" ht="14.25">
      <c r="H86" s="261"/>
      <c r="M86" s="261"/>
    </row>
    <row r="87" spans="8:13" ht="14.25">
      <c r="H87" s="261"/>
      <c r="M87" s="261"/>
    </row>
    <row r="88" spans="8:13" ht="14.25">
      <c r="H88" s="261"/>
      <c r="M88" s="261"/>
    </row>
    <row r="89" spans="8:13" ht="14.25">
      <c r="H89" s="261"/>
      <c r="M89" s="261"/>
    </row>
    <row r="90" spans="8:13" ht="14.25">
      <c r="H90" s="261"/>
      <c r="M90" s="261"/>
    </row>
    <row r="91" spans="8:13" ht="14.25">
      <c r="H91" s="261"/>
      <c r="M91" s="261"/>
    </row>
    <row r="92" spans="8:13" ht="14.25">
      <c r="H92" s="261"/>
      <c r="M92" s="261"/>
    </row>
    <row r="93" spans="8:13" ht="14.25">
      <c r="H93" s="261"/>
      <c r="M93" s="261"/>
    </row>
    <row r="94" spans="8:13" ht="14.25">
      <c r="H94" s="261"/>
      <c r="M94" s="261"/>
    </row>
    <row r="95" spans="8:13" ht="14.25">
      <c r="H95" s="261"/>
      <c r="M95" s="261"/>
    </row>
    <row r="96" spans="8:13" ht="14.25">
      <c r="H96" s="261"/>
      <c r="M96" s="261"/>
    </row>
    <row r="97" spans="8:13" ht="14.25">
      <c r="H97" s="261"/>
      <c r="M97" s="261"/>
    </row>
    <row r="98" spans="8:13" ht="14.25">
      <c r="H98" s="261"/>
      <c r="M98" s="261"/>
    </row>
    <row r="99" spans="8:13" ht="14.25">
      <c r="H99" s="261"/>
      <c r="M99" s="261"/>
    </row>
    <row r="100" spans="8:13" ht="14.25">
      <c r="H100" s="261"/>
      <c r="M100" s="261"/>
    </row>
    <row r="101" spans="8:13" ht="14.25">
      <c r="H101" s="261"/>
      <c r="M101" s="261"/>
    </row>
    <row r="102" spans="8:13" ht="14.25">
      <c r="H102" s="261"/>
      <c r="M102" s="261"/>
    </row>
    <row r="103" spans="8:13" ht="14.25">
      <c r="H103" s="261"/>
      <c r="M103" s="261"/>
    </row>
    <row r="104" spans="8:13" ht="14.25">
      <c r="H104" s="261"/>
      <c r="M104" s="261"/>
    </row>
    <row r="105" spans="8:13" ht="14.25">
      <c r="H105" s="261"/>
      <c r="M105" s="261"/>
    </row>
    <row r="106" spans="8:13" ht="14.25">
      <c r="H106" s="261"/>
      <c r="M106" s="261"/>
    </row>
    <row r="107" spans="8:13" ht="14.25">
      <c r="H107" s="261"/>
      <c r="M107" s="261"/>
    </row>
    <row r="108" spans="8:13" ht="14.25">
      <c r="H108" s="261"/>
      <c r="M108" s="261"/>
    </row>
    <row r="109" spans="8:13" ht="14.25">
      <c r="H109" s="261"/>
      <c r="M109" s="261"/>
    </row>
    <row r="110" spans="8:13" ht="14.25">
      <c r="H110" s="261"/>
      <c r="M110" s="261"/>
    </row>
    <row r="111" spans="8:13" ht="14.25">
      <c r="H111" s="261"/>
      <c r="M111" s="261"/>
    </row>
    <row r="112" spans="8:13" ht="14.25">
      <c r="H112" s="261"/>
      <c r="M112" s="261"/>
    </row>
    <row r="113" spans="8:13" ht="14.25">
      <c r="H113" s="261"/>
      <c r="M113" s="261"/>
    </row>
    <row r="114" spans="8:13" ht="14.25">
      <c r="H114" s="261"/>
      <c r="M114" s="261"/>
    </row>
    <row r="115" spans="8:13" ht="14.25">
      <c r="H115" s="261"/>
      <c r="M115" s="261"/>
    </row>
    <row r="116" spans="8:13" ht="14.25">
      <c r="H116" s="261"/>
      <c r="M116" s="261"/>
    </row>
    <row r="117" spans="8:13" ht="14.25">
      <c r="H117" s="261"/>
      <c r="M117" s="261"/>
    </row>
    <row r="118" spans="8:13" ht="14.25">
      <c r="H118" s="261"/>
      <c r="M118" s="261"/>
    </row>
    <row r="119" spans="8:13" ht="14.25">
      <c r="H119" s="261"/>
      <c r="M119" s="261"/>
    </row>
    <row r="120" spans="8:13" ht="14.25">
      <c r="H120" s="261"/>
      <c r="M120" s="261"/>
    </row>
    <row r="121" spans="8:13" ht="14.25">
      <c r="H121" s="261"/>
      <c r="M121" s="261"/>
    </row>
    <row r="122" spans="8:13" ht="14.25">
      <c r="H122" s="261"/>
      <c r="M122" s="261"/>
    </row>
    <row r="123" spans="8:13" ht="14.25">
      <c r="H123" s="261"/>
      <c r="M123" s="261"/>
    </row>
    <row r="124" spans="8:13" ht="14.25">
      <c r="H124" s="261"/>
      <c r="M124" s="261"/>
    </row>
    <row r="125" spans="8:13" ht="14.25">
      <c r="H125" s="261"/>
      <c r="M125" s="261"/>
    </row>
    <row r="126" spans="8:13" ht="14.25">
      <c r="H126" s="261"/>
      <c r="M126" s="261"/>
    </row>
    <row r="127" spans="8:13" ht="14.25">
      <c r="H127" s="261"/>
      <c r="M127" s="261"/>
    </row>
    <row r="128" spans="8:13" ht="14.25">
      <c r="H128" s="261"/>
      <c r="M128" s="261"/>
    </row>
    <row r="129" spans="8:13" ht="14.25">
      <c r="H129" s="261"/>
      <c r="M129" s="261"/>
    </row>
    <row r="130" spans="8:13" ht="14.25">
      <c r="H130" s="261"/>
      <c r="M130" s="261"/>
    </row>
    <row r="131" spans="8:13" ht="14.25">
      <c r="H131" s="261"/>
      <c r="M131" s="261"/>
    </row>
    <row r="132" spans="8:13" ht="14.25">
      <c r="H132" s="261"/>
      <c r="M132" s="261"/>
    </row>
    <row r="133" spans="8:13" ht="14.25">
      <c r="H133" s="261"/>
      <c r="M133" s="261"/>
    </row>
    <row r="134" spans="8:13" ht="14.25">
      <c r="H134" s="261"/>
      <c r="M134" s="261"/>
    </row>
    <row r="135" spans="8:13" ht="14.25">
      <c r="H135" s="261"/>
      <c r="M135" s="261"/>
    </row>
    <row r="136" spans="8:13" ht="14.25">
      <c r="H136" s="261"/>
      <c r="M136" s="261"/>
    </row>
    <row r="137" spans="8:13" ht="14.25">
      <c r="H137" s="261"/>
      <c r="M137" s="276"/>
    </row>
    <row r="138" ht="14.25">
      <c r="H138" s="261"/>
    </row>
    <row r="139" ht="14.25">
      <c r="H139" s="261"/>
    </row>
    <row r="140" ht="14.25">
      <c r="H140" s="261"/>
    </row>
    <row r="141" ht="14.25">
      <c r="H141" s="276"/>
    </row>
    <row r="142" ht="14.25">
      <c r="H142" s="276"/>
    </row>
    <row r="143" ht="14.25">
      <c r="H143" s="276"/>
    </row>
    <row r="144" ht="14.25">
      <c r="H144" s="276"/>
    </row>
    <row r="145" ht="14.25">
      <c r="H145" s="276"/>
    </row>
    <row r="146" ht="14.25">
      <c r="H146" s="276"/>
    </row>
    <row r="147" ht="14.25">
      <c r="H147" s="276"/>
    </row>
  </sheetData>
  <sheetProtection/>
  <mergeCells count="1">
    <mergeCell ref="A2:C2"/>
  </mergeCells>
  <hyperlinks>
    <hyperlink ref="A2" location="Index!A1" display="Back to Index"/>
  </hyperlinks>
  <printOptions/>
  <pageMargins left="0.18" right="0.17" top="1" bottom="1" header="0.5" footer="0.5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S147"/>
  <sheetViews>
    <sheetView zoomScale="80" zoomScaleNormal="80" zoomScalePageLayoutView="0" workbookViewId="0" topLeftCell="A1">
      <pane xSplit="3" ySplit="3" topLeftCell="D4" activePane="bottomRight" state="frozen"/>
      <selection pane="topLeft" activeCell="Z11" sqref="Z11:AC21"/>
      <selection pane="topRight" activeCell="Z11" sqref="Z11:AC21"/>
      <selection pane="bottomLeft" activeCell="Z11" sqref="Z11:AC21"/>
      <selection pane="bottomRight" activeCell="L13" sqref="L13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33.28125" style="5" customWidth="1"/>
    <col min="4" max="7" width="9.8515625" style="100" customWidth="1"/>
    <col min="8" max="8" width="9.8515625" style="101" bestFit="1" customWidth="1"/>
    <col min="9" max="10" width="8.140625" style="100" bestFit="1" customWidth="1"/>
    <col min="11" max="11" width="4.00390625" style="100" customWidth="1"/>
    <col min="12" max="12" width="9.8515625" style="100" customWidth="1"/>
    <col min="13" max="13" width="9.8515625" style="101" customWidth="1"/>
    <col min="14" max="14" width="10.00390625" style="100" customWidth="1"/>
    <col min="15" max="15" width="3.28125" style="19" customWidth="1"/>
    <col min="16" max="16384" width="9.140625" style="19" customWidth="1"/>
  </cols>
  <sheetData>
    <row r="1" spans="1:14" s="39" customFormat="1" ht="20.25">
      <c r="A1" s="38" t="s">
        <v>225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5" s="41" customFormat="1" ht="45">
      <c r="A2" s="759" t="s">
        <v>59</v>
      </c>
      <c r="B2" s="759"/>
      <c r="C2" s="759"/>
      <c r="D2" s="190" t="s">
        <v>322</v>
      </c>
      <c r="E2" s="190" t="s">
        <v>335</v>
      </c>
      <c r="F2" s="190" t="s">
        <v>357</v>
      </c>
      <c r="G2" s="190" t="s">
        <v>378</v>
      </c>
      <c r="H2" s="401" t="s">
        <v>387</v>
      </c>
      <c r="I2" s="190" t="s">
        <v>388</v>
      </c>
      <c r="J2" s="190" t="s">
        <v>389</v>
      </c>
      <c r="K2" s="191"/>
      <c r="L2" s="190" t="s">
        <v>323</v>
      </c>
      <c r="M2" s="190" t="s">
        <v>336</v>
      </c>
      <c r="N2" s="190" t="s">
        <v>337</v>
      </c>
      <c r="O2" s="191"/>
    </row>
    <row r="3" spans="1:14" s="23" customFormat="1" ht="7.5" customHeight="1">
      <c r="A3" s="73"/>
      <c r="B3" s="29"/>
      <c r="D3" s="16"/>
      <c r="E3" s="16"/>
      <c r="F3" s="16"/>
      <c r="G3" s="16"/>
      <c r="H3" s="263"/>
      <c r="I3" s="16"/>
      <c r="J3" s="16"/>
      <c r="K3" s="16"/>
      <c r="L3" s="128"/>
      <c r="M3" s="263"/>
      <c r="N3" s="16"/>
    </row>
    <row r="4" spans="1:14" s="23" customFormat="1" ht="14.25" customHeight="1">
      <c r="A4" s="73" t="s">
        <v>79</v>
      </c>
      <c r="B4" s="29"/>
      <c r="D4" s="16"/>
      <c r="E4" s="16"/>
      <c r="F4" s="16"/>
      <c r="G4" s="16"/>
      <c r="H4" s="103"/>
      <c r="I4" s="16"/>
      <c r="J4" s="16"/>
      <c r="K4" s="16"/>
      <c r="L4" s="128"/>
      <c r="M4" s="263"/>
      <c r="N4" s="16"/>
    </row>
    <row r="5" spans="2:19" ht="14.25">
      <c r="B5" s="86" t="s">
        <v>2</v>
      </c>
      <c r="C5" s="19"/>
      <c r="D5" s="100">
        <v>909</v>
      </c>
      <c r="E5" s="100">
        <v>868</v>
      </c>
      <c r="F5" s="100">
        <v>856</v>
      </c>
      <c r="G5" s="100">
        <v>867</v>
      </c>
      <c r="H5" s="101">
        <v>896</v>
      </c>
      <c r="I5" s="100">
        <v>3.344867358708181</v>
      </c>
      <c r="J5" s="100">
        <v>-1.4301430143014326</v>
      </c>
      <c r="L5" s="100">
        <v>3538</v>
      </c>
      <c r="M5" s="101">
        <v>3487</v>
      </c>
      <c r="N5" s="100">
        <v>-1.4414923685698189</v>
      </c>
      <c r="O5" s="306"/>
      <c r="Q5" s="738"/>
      <c r="R5" s="738"/>
      <c r="S5" s="714"/>
    </row>
    <row r="6" spans="2:19" ht="14.25">
      <c r="B6" s="86" t="s">
        <v>22</v>
      </c>
      <c r="C6" s="19"/>
      <c r="D6" s="100">
        <v>366</v>
      </c>
      <c r="E6" s="100">
        <v>443</v>
      </c>
      <c r="F6" s="100">
        <v>484</v>
      </c>
      <c r="G6" s="100">
        <v>443</v>
      </c>
      <c r="H6" s="101">
        <v>359</v>
      </c>
      <c r="I6" s="100">
        <v>-18.961625282167038</v>
      </c>
      <c r="J6" s="100">
        <v>-1.912568306010931</v>
      </c>
      <c r="L6" s="100">
        <v>1752</v>
      </c>
      <c r="M6" s="101">
        <v>1729</v>
      </c>
      <c r="N6" s="100">
        <v>-1.3127853881278573</v>
      </c>
      <c r="O6" s="306"/>
      <c r="Q6" s="738"/>
      <c r="R6" s="738"/>
      <c r="S6" s="714"/>
    </row>
    <row r="7" spans="2:19" ht="14.25">
      <c r="B7" s="86" t="s">
        <v>3</v>
      </c>
      <c r="C7" s="19"/>
      <c r="D7" s="100">
        <v>1275</v>
      </c>
      <c r="E7" s="100">
        <v>1311</v>
      </c>
      <c r="F7" s="100">
        <v>1340</v>
      </c>
      <c r="G7" s="100">
        <v>1310</v>
      </c>
      <c r="H7" s="101">
        <v>1255</v>
      </c>
      <c r="I7" s="100">
        <v>-4.19847328244275</v>
      </c>
      <c r="J7" s="100">
        <v>-1.5686274509803977</v>
      </c>
      <c r="L7" s="100">
        <v>5290</v>
      </c>
      <c r="M7" s="101">
        <v>5216</v>
      </c>
      <c r="N7" s="100">
        <v>-1.3988657844990593</v>
      </c>
      <c r="O7" s="306"/>
      <c r="Q7" s="738"/>
      <c r="R7" s="738"/>
      <c r="S7" s="714"/>
    </row>
    <row r="8" spans="2:19" ht="14.25">
      <c r="B8" s="86" t="s">
        <v>0</v>
      </c>
      <c r="C8" s="19"/>
      <c r="D8" s="100">
        <v>460</v>
      </c>
      <c r="E8" s="100">
        <v>420</v>
      </c>
      <c r="F8" s="100">
        <v>428</v>
      </c>
      <c r="G8" s="100">
        <v>429</v>
      </c>
      <c r="H8" s="101">
        <v>460</v>
      </c>
      <c r="I8" s="100">
        <v>7.226107226107237</v>
      </c>
      <c r="J8" s="100">
        <v>0</v>
      </c>
      <c r="L8" s="100">
        <v>1722</v>
      </c>
      <c r="M8" s="101">
        <v>1737</v>
      </c>
      <c r="N8" s="100">
        <v>0.8710801393728262</v>
      </c>
      <c r="O8" s="306"/>
      <c r="Q8" s="738"/>
      <c r="R8" s="738"/>
      <c r="S8" s="714"/>
    </row>
    <row r="9" spans="2:19" ht="14.25">
      <c r="B9" s="86" t="s">
        <v>5</v>
      </c>
      <c r="C9" s="19"/>
      <c r="D9" s="100">
        <v>158</v>
      </c>
      <c r="E9" s="100">
        <v>134</v>
      </c>
      <c r="F9" s="100">
        <v>628</v>
      </c>
      <c r="G9" s="100">
        <v>233</v>
      </c>
      <c r="H9" s="101">
        <v>504</v>
      </c>
      <c r="I9" s="100" t="s">
        <v>410</v>
      </c>
      <c r="J9" s="100" t="s">
        <v>410</v>
      </c>
      <c r="L9" s="100">
        <v>558</v>
      </c>
      <c r="M9" s="101">
        <v>1499</v>
      </c>
      <c r="N9" s="100" t="s">
        <v>410</v>
      </c>
      <c r="O9" s="306"/>
      <c r="Q9" s="738"/>
      <c r="R9" s="738"/>
      <c r="S9" s="714"/>
    </row>
    <row r="10" spans="2:19" ht="14.25">
      <c r="B10" s="87" t="s">
        <v>6</v>
      </c>
      <c r="C10" s="19"/>
      <c r="D10" s="100">
        <v>657</v>
      </c>
      <c r="E10" s="100">
        <v>757</v>
      </c>
      <c r="F10" s="100">
        <v>284</v>
      </c>
      <c r="G10" s="100">
        <v>648</v>
      </c>
      <c r="H10" s="101">
        <v>291</v>
      </c>
      <c r="I10" s="113">
        <v>-55.092592592592595</v>
      </c>
      <c r="J10" s="100">
        <v>-55.707762557077636</v>
      </c>
      <c r="L10" s="100">
        <v>3010</v>
      </c>
      <c r="M10" s="101">
        <v>1980</v>
      </c>
      <c r="N10" s="100">
        <v>-34.21926910299003</v>
      </c>
      <c r="O10" s="306"/>
      <c r="Q10" s="738"/>
      <c r="R10" s="738"/>
      <c r="S10" s="714"/>
    </row>
    <row r="11" spans="3:18" ht="14.25">
      <c r="C11" s="19"/>
      <c r="D11" s="129"/>
      <c r="E11" s="129"/>
      <c r="F11" s="129"/>
      <c r="G11" s="129"/>
      <c r="H11" s="394"/>
      <c r="L11" s="124"/>
      <c r="M11" s="394"/>
      <c r="R11" s="415"/>
    </row>
    <row r="12" spans="1:18" s="23" customFormat="1" ht="14.25" customHeight="1">
      <c r="A12" s="73" t="s">
        <v>83</v>
      </c>
      <c r="B12" s="29"/>
      <c r="D12" s="16"/>
      <c r="E12" s="16"/>
      <c r="F12" s="16"/>
      <c r="G12" s="16"/>
      <c r="H12" s="395"/>
      <c r="I12" s="16"/>
      <c r="J12" s="100"/>
      <c r="K12" s="16"/>
      <c r="L12" s="127"/>
      <c r="M12" s="394"/>
      <c r="N12" s="16"/>
      <c r="R12" s="463"/>
    </row>
    <row r="13" spans="2:19" ht="14.25">
      <c r="B13" s="86" t="s">
        <v>296</v>
      </c>
      <c r="C13" s="19"/>
      <c r="D13" s="100">
        <v>224196</v>
      </c>
      <c r="E13" s="100">
        <v>213646</v>
      </c>
      <c r="F13" s="100">
        <v>220917</v>
      </c>
      <c r="G13" s="100">
        <v>223872</v>
      </c>
      <c r="H13" s="101">
        <v>231929</v>
      </c>
      <c r="I13" s="100">
        <v>3.5989315323041726</v>
      </c>
      <c r="J13" s="100">
        <v>3.4492140805366667</v>
      </c>
      <c r="L13" s="100">
        <v>224196</v>
      </c>
      <c r="M13" s="101">
        <v>231929</v>
      </c>
      <c r="N13" s="100">
        <v>3.4492140805366667</v>
      </c>
      <c r="P13" s="462"/>
      <c r="Q13" s="738"/>
      <c r="R13" s="738"/>
      <c r="S13" s="714"/>
    </row>
    <row r="14" spans="2:19" ht="14.25">
      <c r="B14" s="86" t="s">
        <v>8</v>
      </c>
      <c r="C14" s="19"/>
      <c r="D14" s="100">
        <v>155231</v>
      </c>
      <c r="E14" s="100">
        <v>148440</v>
      </c>
      <c r="F14" s="100">
        <v>144691</v>
      </c>
      <c r="G14" s="100">
        <v>152279</v>
      </c>
      <c r="H14" s="101">
        <v>167598</v>
      </c>
      <c r="I14" s="100">
        <v>10.059824401263473</v>
      </c>
      <c r="J14" s="100">
        <v>7.96683652105572</v>
      </c>
      <c r="L14" s="100">
        <v>155231</v>
      </c>
      <c r="M14" s="101">
        <v>167598</v>
      </c>
      <c r="N14" s="100">
        <v>7.96683652105572</v>
      </c>
      <c r="P14" s="462"/>
      <c r="Q14" s="738"/>
      <c r="R14" s="738"/>
      <c r="S14" s="714"/>
    </row>
    <row r="15" spans="2:19" ht="14.25">
      <c r="B15" s="86" t="s">
        <v>52</v>
      </c>
      <c r="C15" s="19"/>
      <c r="D15" s="100">
        <v>9</v>
      </c>
      <c r="E15" s="100">
        <v>4</v>
      </c>
      <c r="F15" s="100">
        <v>4</v>
      </c>
      <c r="G15" s="100">
        <v>4</v>
      </c>
      <c r="H15" s="101">
        <v>7</v>
      </c>
      <c r="I15" s="113">
        <v>75</v>
      </c>
      <c r="J15" s="100">
        <v>-22.22222222222222</v>
      </c>
      <c r="L15" s="100">
        <v>28</v>
      </c>
      <c r="M15" s="101">
        <v>19</v>
      </c>
      <c r="N15" s="100">
        <v>-32.14285714285714</v>
      </c>
      <c r="P15" s="462"/>
      <c r="Q15" s="738"/>
      <c r="R15" s="738"/>
      <c r="S15" s="714"/>
    </row>
    <row r="16" spans="2:19" ht="14.25">
      <c r="B16" s="86" t="s">
        <v>53</v>
      </c>
      <c r="C16" s="19"/>
      <c r="D16" s="100">
        <v>2</v>
      </c>
      <c r="E16" s="100">
        <v>3</v>
      </c>
      <c r="F16" s="100">
        <v>3</v>
      </c>
      <c r="G16" s="100">
        <v>4</v>
      </c>
      <c r="H16" s="101">
        <v>10</v>
      </c>
      <c r="I16" s="113" t="s">
        <v>410</v>
      </c>
      <c r="J16" s="100" t="s">
        <v>410</v>
      </c>
      <c r="L16" s="100">
        <v>11</v>
      </c>
      <c r="M16" s="101">
        <v>20</v>
      </c>
      <c r="N16" s="100">
        <v>81.81818181818181</v>
      </c>
      <c r="P16" s="462"/>
      <c r="Q16" s="738"/>
      <c r="R16" s="738"/>
      <c r="S16" s="714"/>
    </row>
    <row r="17" spans="3:18" ht="14.25">
      <c r="C17" s="19"/>
      <c r="R17" s="415"/>
    </row>
    <row r="18" ht="14.25">
      <c r="M18" s="261"/>
    </row>
    <row r="19" spans="8:13" ht="14.25">
      <c r="H19" s="261"/>
      <c r="M19" s="261"/>
    </row>
    <row r="20" spans="8:13" ht="14.25">
      <c r="H20" s="261"/>
      <c r="M20" s="261"/>
    </row>
    <row r="21" spans="4:13" ht="14.25">
      <c r="D21" s="218"/>
      <c r="E21" s="218"/>
      <c r="F21" s="218"/>
      <c r="G21" s="218"/>
      <c r="H21" s="261"/>
      <c r="M21" s="261"/>
    </row>
    <row r="22" spans="4:13" ht="14.25">
      <c r="D22" s="218"/>
      <c r="E22" s="218"/>
      <c r="F22" s="218"/>
      <c r="G22" s="218"/>
      <c r="H22" s="261"/>
      <c r="M22" s="261"/>
    </row>
    <row r="23" spans="4:13" ht="14.25">
      <c r="D23" s="218"/>
      <c r="E23" s="218"/>
      <c r="F23" s="218"/>
      <c r="G23" s="218"/>
      <c r="H23" s="261"/>
      <c r="M23" s="261"/>
    </row>
    <row r="24" spans="4:13" ht="14.25">
      <c r="D24" s="218"/>
      <c r="E24" s="218"/>
      <c r="F24" s="218"/>
      <c r="G24" s="218"/>
      <c r="H24" s="261"/>
      <c r="M24" s="261"/>
    </row>
    <row r="25" spans="8:13" ht="14.25">
      <c r="H25" s="261"/>
      <c r="M25" s="261"/>
    </row>
    <row r="26" spans="8:13" ht="14.25">
      <c r="H26" s="261"/>
      <c r="M26" s="261"/>
    </row>
    <row r="27" spans="8:13" ht="14.25">
      <c r="H27" s="261"/>
      <c r="M27" s="261"/>
    </row>
    <row r="28" spans="2:13" ht="14.25">
      <c r="B28" s="244"/>
      <c r="H28" s="261"/>
      <c r="M28" s="261"/>
    </row>
    <row r="29" spans="2:13" ht="14.25">
      <c r="B29" s="244"/>
      <c r="H29" s="261"/>
      <c r="M29" s="261"/>
    </row>
    <row r="30" spans="8:13" ht="14.25">
      <c r="H30" s="261"/>
      <c r="M30" s="261"/>
    </row>
    <row r="31" spans="8:13" ht="14.25">
      <c r="H31" s="261"/>
      <c r="M31" s="261"/>
    </row>
    <row r="32" spans="8:13" ht="14.25">
      <c r="H32" s="261"/>
      <c r="M32" s="261"/>
    </row>
    <row r="33" spans="8:13" ht="14.25">
      <c r="H33" s="261"/>
      <c r="M33" s="261"/>
    </row>
    <row r="34" spans="8:13" ht="14.25">
      <c r="H34" s="261"/>
      <c r="M34" s="261"/>
    </row>
    <row r="35" spans="8:13" ht="14.25">
      <c r="H35" s="261"/>
      <c r="M35" s="261"/>
    </row>
    <row r="36" spans="8:13" ht="14.25">
      <c r="H36" s="261"/>
      <c r="M36" s="261"/>
    </row>
    <row r="37" spans="8:13" ht="14.25">
      <c r="H37" s="261"/>
      <c r="M37" s="261"/>
    </row>
    <row r="38" spans="8:13" ht="14.25">
      <c r="H38" s="261"/>
      <c r="M38" s="261"/>
    </row>
    <row r="39" spans="8:13" ht="14.25">
      <c r="H39" s="261"/>
      <c r="M39" s="261"/>
    </row>
    <row r="40" spans="8:13" ht="14.25">
      <c r="H40" s="261"/>
      <c r="M40" s="261"/>
    </row>
    <row r="41" spans="8:13" ht="14.25">
      <c r="H41" s="261"/>
      <c r="M41" s="261"/>
    </row>
    <row r="42" spans="8:13" ht="14.25">
      <c r="H42" s="261"/>
      <c r="M42" s="261"/>
    </row>
    <row r="43" spans="8:13" ht="14.25">
      <c r="H43" s="261"/>
      <c r="M43" s="261"/>
    </row>
    <row r="44" spans="8:13" ht="14.25">
      <c r="H44" s="261"/>
      <c r="M44" s="261"/>
    </row>
    <row r="45" spans="8:13" ht="14.25">
      <c r="H45" s="261"/>
      <c r="M45" s="261"/>
    </row>
    <row r="46" spans="8:13" ht="14.25">
      <c r="H46" s="261"/>
      <c r="M46" s="261"/>
    </row>
    <row r="47" spans="8:13" ht="14.25">
      <c r="H47" s="261"/>
      <c r="M47" s="261"/>
    </row>
    <row r="48" spans="8:13" ht="14.25">
      <c r="H48" s="261"/>
      <c r="M48" s="261"/>
    </row>
    <row r="49" spans="8:13" ht="14.25">
      <c r="H49" s="261"/>
      <c r="M49" s="261"/>
    </row>
    <row r="50" spans="8:13" ht="14.25">
      <c r="H50" s="261"/>
      <c r="M50" s="261"/>
    </row>
    <row r="51" spans="8:13" ht="14.25">
      <c r="H51" s="261"/>
      <c r="M51" s="261"/>
    </row>
    <row r="52" spans="8:13" ht="14.25">
      <c r="H52" s="261"/>
      <c r="M52" s="261"/>
    </row>
    <row r="53" spans="8:13" ht="14.25">
      <c r="H53" s="261"/>
      <c r="M53" s="261"/>
    </row>
    <row r="54" spans="8:13" ht="14.25">
      <c r="H54" s="261"/>
      <c r="M54" s="261"/>
    </row>
    <row r="55" spans="8:13" ht="14.25">
      <c r="H55" s="261"/>
      <c r="M55" s="261"/>
    </row>
    <row r="56" spans="8:13" ht="14.25">
      <c r="H56" s="261"/>
      <c r="M56" s="261"/>
    </row>
    <row r="57" spans="8:13" ht="14.25">
      <c r="H57" s="261"/>
      <c r="M57" s="261"/>
    </row>
    <row r="58" spans="8:13" ht="14.25">
      <c r="H58" s="261"/>
      <c r="M58" s="261"/>
    </row>
    <row r="59" spans="8:13" ht="14.25">
      <c r="H59" s="261"/>
      <c r="M59" s="261"/>
    </row>
    <row r="60" spans="8:13" ht="14.25">
      <c r="H60" s="261"/>
      <c r="M60" s="261"/>
    </row>
    <row r="61" spans="8:13" ht="14.25">
      <c r="H61" s="261"/>
      <c r="M61" s="261"/>
    </row>
    <row r="62" spans="8:13" ht="14.25">
      <c r="H62" s="261"/>
      <c r="M62" s="261"/>
    </row>
    <row r="63" spans="8:13" ht="14.25">
      <c r="H63" s="261"/>
      <c r="M63" s="261"/>
    </row>
    <row r="64" spans="8:13" ht="14.25">
      <c r="H64" s="261"/>
      <c r="M64" s="261"/>
    </row>
    <row r="65" spans="8:13" ht="14.25">
      <c r="H65" s="261"/>
      <c r="M65" s="261"/>
    </row>
    <row r="66" spans="8:13" ht="14.25">
      <c r="H66" s="261"/>
      <c r="M66" s="261"/>
    </row>
    <row r="67" spans="8:13" ht="14.25">
      <c r="H67" s="261"/>
      <c r="M67" s="261"/>
    </row>
    <row r="68" spans="8:13" ht="14.25">
      <c r="H68" s="261"/>
      <c r="M68" s="261"/>
    </row>
    <row r="69" spans="8:13" ht="14.25">
      <c r="H69" s="261"/>
      <c r="M69" s="261"/>
    </row>
    <row r="70" spans="8:13" ht="14.25">
      <c r="H70" s="261"/>
      <c r="M70" s="261"/>
    </row>
    <row r="71" spans="8:13" ht="14.25">
      <c r="H71" s="261"/>
      <c r="M71" s="261"/>
    </row>
    <row r="72" spans="8:13" ht="14.25">
      <c r="H72" s="261"/>
      <c r="M72" s="261"/>
    </row>
    <row r="73" spans="8:13" ht="14.25">
      <c r="H73" s="261"/>
      <c r="M73" s="261"/>
    </row>
    <row r="74" spans="8:13" ht="14.25">
      <c r="H74" s="261"/>
      <c r="M74" s="261"/>
    </row>
    <row r="75" spans="8:13" ht="14.25">
      <c r="H75" s="261"/>
      <c r="M75" s="261"/>
    </row>
    <row r="76" spans="8:13" ht="14.25">
      <c r="H76" s="261"/>
      <c r="M76" s="261"/>
    </row>
    <row r="77" spans="8:13" ht="14.25">
      <c r="H77" s="261"/>
      <c r="M77" s="261"/>
    </row>
    <row r="78" spans="8:13" ht="14.25">
      <c r="H78" s="261"/>
      <c r="M78" s="261"/>
    </row>
    <row r="79" spans="8:13" ht="14.25">
      <c r="H79" s="261"/>
      <c r="M79" s="261"/>
    </row>
    <row r="80" spans="8:13" ht="14.25">
      <c r="H80" s="261"/>
      <c r="M80" s="261"/>
    </row>
    <row r="81" spans="8:13" ht="14.25">
      <c r="H81" s="261"/>
      <c r="M81" s="261"/>
    </row>
    <row r="82" spans="8:13" ht="14.25">
      <c r="H82" s="261"/>
      <c r="M82" s="261"/>
    </row>
    <row r="83" spans="8:13" ht="14.25">
      <c r="H83" s="261"/>
      <c r="M83" s="261"/>
    </row>
    <row r="84" spans="8:13" ht="14.25">
      <c r="H84" s="261"/>
      <c r="M84" s="261"/>
    </row>
    <row r="85" spans="8:13" ht="14.25">
      <c r="H85" s="261"/>
      <c r="M85" s="261"/>
    </row>
    <row r="86" spans="8:13" ht="14.25">
      <c r="H86" s="261"/>
      <c r="M86" s="261"/>
    </row>
    <row r="87" spans="8:13" ht="14.25">
      <c r="H87" s="261"/>
      <c r="M87" s="261"/>
    </row>
    <row r="88" spans="8:13" ht="14.25">
      <c r="H88" s="261"/>
      <c r="M88" s="261"/>
    </row>
    <row r="89" spans="8:13" ht="14.25">
      <c r="H89" s="261"/>
      <c r="M89" s="261"/>
    </row>
    <row r="90" spans="8:13" ht="14.25">
      <c r="H90" s="261"/>
      <c r="M90" s="261"/>
    </row>
    <row r="91" spans="8:13" ht="14.25">
      <c r="H91" s="261"/>
      <c r="M91" s="261"/>
    </row>
    <row r="92" spans="8:13" ht="14.25">
      <c r="H92" s="261"/>
      <c r="M92" s="261"/>
    </row>
    <row r="93" spans="8:13" ht="14.25">
      <c r="H93" s="261"/>
      <c r="M93" s="261"/>
    </row>
    <row r="94" spans="8:13" ht="14.25">
      <c r="H94" s="261"/>
      <c r="M94" s="261"/>
    </row>
    <row r="95" spans="8:13" ht="14.25">
      <c r="H95" s="261"/>
      <c r="M95" s="261"/>
    </row>
    <row r="96" spans="8:13" ht="14.25">
      <c r="H96" s="261"/>
      <c r="M96" s="261"/>
    </row>
    <row r="97" spans="8:13" ht="14.25">
      <c r="H97" s="261"/>
      <c r="M97" s="261"/>
    </row>
    <row r="98" spans="8:13" ht="14.25">
      <c r="H98" s="261"/>
      <c r="M98" s="261"/>
    </row>
    <row r="99" spans="8:13" ht="14.25">
      <c r="H99" s="261"/>
      <c r="M99" s="261"/>
    </row>
    <row r="100" spans="8:13" ht="14.25">
      <c r="H100" s="261"/>
      <c r="M100" s="261"/>
    </row>
    <row r="101" spans="8:13" ht="14.25">
      <c r="H101" s="261"/>
      <c r="M101" s="261"/>
    </row>
    <row r="102" spans="8:13" ht="14.25">
      <c r="H102" s="261"/>
      <c r="M102" s="261"/>
    </row>
    <row r="103" spans="8:13" ht="14.25">
      <c r="H103" s="261"/>
      <c r="M103" s="261"/>
    </row>
    <row r="104" spans="8:13" ht="14.25">
      <c r="H104" s="261"/>
      <c r="M104" s="261"/>
    </row>
    <row r="105" spans="8:13" ht="14.25">
      <c r="H105" s="261"/>
      <c r="M105" s="261"/>
    </row>
    <row r="106" spans="8:13" ht="14.25">
      <c r="H106" s="261"/>
      <c r="M106" s="261"/>
    </row>
    <row r="107" spans="8:13" ht="14.25">
      <c r="H107" s="261"/>
      <c r="M107" s="261"/>
    </row>
    <row r="108" spans="8:13" ht="14.25">
      <c r="H108" s="261"/>
      <c r="M108" s="261"/>
    </row>
    <row r="109" spans="8:13" ht="14.25">
      <c r="H109" s="261"/>
      <c r="M109" s="261"/>
    </row>
    <row r="110" spans="8:13" ht="14.25">
      <c r="H110" s="261"/>
      <c r="M110" s="261"/>
    </row>
    <row r="111" spans="8:13" ht="14.25">
      <c r="H111" s="261"/>
      <c r="M111" s="261"/>
    </row>
    <row r="112" spans="8:13" ht="14.25">
      <c r="H112" s="261"/>
      <c r="M112" s="261"/>
    </row>
    <row r="113" spans="8:13" ht="14.25">
      <c r="H113" s="261"/>
      <c r="M113" s="261"/>
    </row>
    <row r="114" spans="8:13" ht="14.25">
      <c r="H114" s="261"/>
      <c r="M114" s="261"/>
    </row>
    <row r="115" spans="8:13" ht="14.25">
      <c r="H115" s="261"/>
      <c r="M115" s="261"/>
    </row>
    <row r="116" spans="8:13" ht="14.25">
      <c r="H116" s="261"/>
      <c r="M116" s="261"/>
    </row>
    <row r="117" spans="8:13" ht="14.25">
      <c r="H117" s="261"/>
      <c r="M117" s="261"/>
    </row>
    <row r="118" spans="8:13" ht="14.25">
      <c r="H118" s="261"/>
      <c r="M118" s="261"/>
    </row>
    <row r="119" spans="8:13" ht="14.25">
      <c r="H119" s="261"/>
      <c r="M119" s="261"/>
    </row>
    <row r="120" spans="8:13" ht="14.25">
      <c r="H120" s="261"/>
      <c r="M120" s="261"/>
    </row>
    <row r="121" spans="8:13" ht="14.25">
      <c r="H121" s="261"/>
      <c r="M121" s="261"/>
    </row>
    <row r="122" spans="8:13" ht="14.25">
      <c r="H122" s="261"/>
      <c r="M122" s="261"/>
    </row>
    <row r="123" spans="8:13" ht="14.25">
      <c r="H123" s="261"/>
      <c r="M123" s="261"/>
    </row>
    <row r="124" spans="8:13" ht="14.25">
      <c r="H124" s="261"/>
      <c r="M124" s="261"/>
    </row>
    <row r="125" spans="8:13" ht="14.25">
      <c r="H125" s="261"/>
      <c r="M125" s="261"/>
    </row>
    <row r="126" spans="8:13" ht="14.25">
      <c r="H126" s="261"/>
      <c r="M126" s="261"/>
    </row>
    <row r="127" spans="8:13" ht="14.25">
      <c r="H127" s="261"/>
      <c r="M127" s="261"/>
    </row>
    <row r="128" spans="8:13" ht="14.25">
      <c r="H128" s="261"/>
      <c r="M128" s="261"/>
    </row>
    <row r="129" spans="8:13" ht="14.25">
      <c r="H129" s="261"/>
      <c r="M129" s="261"/>
    </row>
    <row r="130" spans="8:13" ht="14.25">
      <c r="H130" s="261"/>
      <c r="M130" s="261"/>
    </row>
    <row r="131" spans="8:13" ht="14.25">
      <c r="H131" s="261"/>
      <c r="M131" s="261"/>
    </row>
    <row r="132" spans="8:13" ht="14.25">
      <c r="H132" s="261"/>
      <c r="M132" s="261"/>
    </row>
    <row r="133" spans="8:13" ht="14.25">
      <c r="H133" s="261"/>
      <c r="M133" s="261"/>
    </row>
    <row r="134" spans="8:13" ht="14.25">
      <c r="H134" s="261"/>
      <c r="M134" s="261"/>
    </row>
    <row r="135" spans="8:13" ht="14.25">
      <c r="H135" s="261"/>
      <c r="M135" s="261"/>
    </row>
    <row r="136" spans="8:13" ht="14.25">
      <c r="H136" s="261"/>
      <c r="M136" s="261"/>
    </row>
    <row r="137" spans="8:13" ht="14.25">
      <c r="H137" s="261"/>
      <c r="M137" s="276"/>
    </row>
    <row r="138" ht="14.25">
      <c r="H138" s="261"/>
    </row>
    <row r="139" ht="14.25">
      <c r="H139" s="261"/>
    </row>
    <row r="140" ht="14.25">
      <c r="H140" s="261"/>
    </row>
    <row r="141" ht="14.25">
      <c r="H141" s="276"/>
    </row>
    <row r="142" ht="14.25">
      <c r="H142" s="276"/>
    </row>
    <row r="143" ht="14.25">
      <c r="H143" s="276"/>
    </row>
    <row r="144" ht="14.25">
      <c r="H144" s="276"/>
    </row>
    <row r="145" ht="14.25">
      <c r="H145" s="276"/>
    </row>
    <row r="146" ht="14.25">
      <c r="H146" s="276"/>
    </row>
    <row r="147" ht="14.25">
      <c r="H147" s="276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S147"/>
  <sheetViews>
    <sheetView zoomScale="80" zoomScaleNormal="80" zoomScaleSheetLayoutView="85" zoomScalePageLayoutView="0" workbookViewId="0" topLeftCell="A1">
      <selection activeCell="H12" sqref="H12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32.28125" style="5" customWidth="1"/>
    <col min="4" max="7" width="10.28125" style="100" customWidth="1"/>
    <col min="8" max="8" width="10.28125" style="101" customWidth="1"/>
    <col min="9" max="9" width="8.8515625" style="100" bestFit="1" customWidth="1"/>
    <col min="10" max="10" width="8.00390625" style="100" customWidth="1"/>
    <col min="11" max="11" width="4.57421875" style="100" customWidth="1"/>
    <col min="12" max="12" width="10.421875" style="100" customWidth="1"/>
    <col min="13" max="13" width="10.140625" style="101" customWidth="1"/>
    <col min="14" max="14" width="9.28125" style="100" customWidth="1"/>
    <col min="15" max="15" width="3.28125" style="19" customWidth="1"/>
    <col min="16" max="16384" width="9.140625" style="19" customWidth="1"/>
  </cols>
  <sheetData>
    <row r="1" spans="1:14" s="39" customFormat="1" ht="20.25">
      <c r="A1" s="38" t="s">
        <v>226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5" s="41" customFormat="1" ht="45">
      <c r="A2" s="759" t="s">
        <v>59</v>
      </c>
      <c r="B2" s="759"/>
      <c r="C2" s="759"/>
      <c r="D2" s="190" t="s">
        <v>322</v>
      </c>
      <c r="E2" s="190" t="s">
        <v>335</v>
      </c>
      <c r="F2" s="190" t="s">
        <v>357</v>
      </c>
      <c r="G2" s="190" t="s">
        <v>378</v>
      </c>
      <c r="H2" s="401" t="s">
        <v>387</v>
      </c>
      <c r="I2" s="190" t="s">
        <v>388</v>
      </c>
      <c r="J2" s="190" t="s">
        <v>389</v>
      </c>
      <c r="K2" s="191"/>
      <c r="L2" s="190" t="s">
        <v>323</v>
      </c>
      <c r="M2" s="190" t="s">
        <v>336</v>
      </c>
      <c r="N2" s="190" t="s">
        <v>337</v>
      </c>
      <c r="O2" s="191"/>
    </row>
    <row r="3" spans="1:14" s="23" customFormat="1" ht="6" customHeight="1">
      <c r="A3" s="73"/>
      <c r="B3" s="29"/>
      <c r="D3" s="217"/>
      <c r="E3" s="217"/>
      <c r="F3" s="217"/>
      <c r="G3" s="217"/>
      <c r="H3" s="263"/>
      <c r="I3" s="16"/>
      <c r="J3" s="16"/>
      <c r="K3" s="16"/>
      <c r="L3" s="128"/>
      <c r="M3" s="103"/>
      <c r="N3" s="16"/>
    </row>
    <row r="4" spans="1:14" s="23" customFormat="1" ht="14.25" customHeight="1">
      <c r="A4" s="73" t="s">
        <v>79</v>
      </c>
      <c r="B4" s="29"/>
      <c r="D4" s="217"/>
      <c r="E4" s="217"/>
      <c r="F4" s="217"/>
      <c r="G4" s="16"/>
      <c r="H4" s="103"/>
      <c r="I4" s="16"/>
      <c r="J4" s="16"/>
      <c r="K4" s="16"/>
      <c r="L4" s="128"/>
      <c r="M4" s="103"/>
      <c r="N4" s="16"/>
    </row>
    <row r="5" spans="2:19" ht="14.25">
      <c r="B5" s="86" t="s">
        <v>2</v>
      </c>
      <c r="C5" s="19"/>
      <c r="D5" s="100">
        <v>127</v>
      </c>
      <c r="E5" s="100">
        <v>119</v>
      </c>
      <c r="F5" s="100">
        <v>153</v>
      </c>
      <c r="G5" s="100">
        <v>149</v>
      </c>
      <c r="H5" s="101">
        <v>157</v>
      </c>
      <c r="I5" s="100">
        <v>5.369127516778516</v>
      </c>
      <c r="J5" s="100">
        <v>23.62204724409449</v>
      </c>
      <c r="L5" s="100">
        <v>694</v>
      </c>
      <c r="M5" s="101">
        <v>578</v>
      </c>
      <c r="N5" s="100">
        <v>-16.71469740634006</v>
      </c>
      <c r="O5" s="306"/>
      <c r="Q5" s="738"/>
      <c r="R5" s="738"/>
      <c r="S5" s="714"/>
    </row>
    <row r="6" spans="2:19" ht="14.25">
      <c r="B6" s="86" t="s">
        <v>22</v>
      </c>
      <c r="C6" s="19"/>
      <c r="D6" s="100">
        <v>124</v>
      </c>
      <c r="E6" s="100">
        <v>188</v>
      </c>
      <c r="F6" s="100">
        <v>118</v>
      </c>
      <c r="G6" s="100">
        <v>138</v>
      </c>
      <c r="H6" s="101">
        <v>107</v>
      </c>
      <c r="I6" s="100">
        <v>-22.463768115942027</v>
      </c>
      <c r="J6" s="100">
        <v>-13.709677419354838</v>
      </c>
      <c r="L6" s="100">
        <v>446</v>
      </c>
      <c r="M6" s="101">
        <v>551</v>
      </c>
      <c r="N6" s="100">
        <v>23.542600896860975</v>
      </c>
      <c r="O6" s="306"/>
      <c r="Q6" s="738"/>
      <c r="R6" s="738"/>
      <c r="S6" s="714"/>
    </row>
    <row r="7" spans="2:19" ht="14.25">
      <c r="B7" s="86" t="s">
        <v>3</v>
      </c>
      <c r="C7" s="19"/>
      <c r="D7" s="100">
        <v>251</v>
      </c>
      <c r="E7" s="100">
        <v>307</v>
      </c>
      <c r="F7" s="100">
        <v>271</v>
      </c>
      <c r="G7" s="100">
        <v>287</v>
      </c>
      <c r="H7" s="101">
        <v>264</v>
      </c>
      <c r="I7" s="113">
        <v>-8.013937282229966</v>
      </c>
      <c r="J7" s="100">
        <v>5.179282868525892</v>
      </c>
      <c r="L7" s="100">
        <v>1140</v>
      </c>
      <c r="M7" s="101">
        <v>1129</v>
      </c>
      <c r="N7" s="100">
        <v>-0.9649122807017574</v>
      </c>
      <c r="O7" s="306"/>
      <c r="Q7" s="738"/>
      <c r="R7" s="738"/>
      <c r="S7" s="714"/>
    </row>
    <row r="8" spans="2:19" ht="14.25">
      <c r="B8" s="86" t="s">
        <v>0</v>
      </c>
      <c r="C8" s="19"/>
      <c r="D8" s="100">
        <v>150</v>
      </c>
      <c r="E8" s="100">
        <v>137</v>
      </c>
      <c r="F8" s="100">
        <v>146</v>
      </c>
      <c r="G8" s="100">
        <v>136</v>
      </c>
      <c r="H8" s="101">
        <v>145</v>
      </c>
      <c r="I8" s="113">
        <v>6.617647058823528</v>
      </c>
      <c r="J8" s="100">
        <v>-3.3333333333333326</v>
      </c>
      <c r="L8" s="100">
        <v>572</v>
      </c>
      <c r="M8" s="101">
        <v>564</v>
      </c>
      <c r="N8" s="100">
        <v>-1.3986013986013957</v>
      </c>
      <c r="O8" s="306"/>
      <c r="Q8" s="738"/>
      <c r="R8" s="738"/>
      <c r="S8" s="714"/>
    </row>
    <row r="9" spans="2:19" ht="14.25">
      <c r="B9" s="86" t="s">
        <v>5</v>
      </c>
      <c r="C9" s="19"/>
      <c r="D9" s="100">
        <v>2</v>
      </c>
      <c r="E9" s="237">
        <v>0</v>
      </c>
      <c r="F9" s="237">
        <v>0</v>
      </c>
      <c r="G9" s="237">
        <v>0</v>
      </c>
      <c r="H9" s="756">
        <v>0</v>
      </c>
      <c r="I9" s="113">
        <v>0</v>
      </c>
      <c r="J9" s="100">
        <v>-100</v>
      </c>
      <c r="L9" s="100">
        <v>-38</v>
      </c>
      <c r="M9" s="756">
        <v>0</v>
      </c>
      <c r="N9" s="100">
        <v>-100</v>
      </c>
      <c r="O9" s="306"/>
      <c r="Q9" s="738"/>
      <c r="R9" s="738"/>
      <c r="S9" s="714"/>
    </row>
    <row r="10" spans="2:19" ht="14.25">
      <c r="B10" s="87" t="s">
        <v>6</v>
      </c>
      <c r="C10" s="19"/>
      <c r="D10" s="100">
        <v>99</v>
      </c>
      <c r="E10" s="100">
        <v>170</v>
      </c>
      <c r="F10" s="100">
        <v>125</v>
      </c>
      <c r="G10" s="100">
        <v>151</v>
      </c>
      <c r="H10" s="101">
        <v>119</v>
      </c>
      <c r="I10" s="100">
        <v>-21.19205298013245</v>
      </c>
      <c r="J10" s="100">
        <v>20.2020202020202</v>
      </c>
      <c r="L10" s="100">
        <v>606</v>
      </c>
      <c r="M10" s="101">
        <v>565</v>
      </c>
      <c r="N10" s="100">
        <v>-6.765676567656764</v>
      </c>
      <c r="O10" s="306"/>
      <c r="Q10" s="738"/>
      <c r="R10" s="738"/>
      <c r="S10" s="714"/>
    </row>
    <row r="11" spans="3:18" ht="14.25">
      <c r="C11" s="19"/>
      <c r="D11" s="124"/>
      <c r="E11" s="124"/>
      <c r="F11" s="124"/>
      <c r="G11" s="124"/>
      <c r="H11" s="394"/>
      <c r="I11" s="469"/>
      <c r="L11" s="129"/>
      <c r="R11" s="415"/>
    </row>
    <row r="12" spans="1:18" s="23" customFormat="1" ht="14.25" customHeight="1">
      <c r="A12" s="73" t="s">
        <v>83</v>
      </c>
      <c r="B12" s="29"/>
      <c r="D12" s="16"/>
      <c r="E12" s="16"/>
      <c r="F12" s="16"/>
      <c r="G12" s="16"/>
      <c r="H12" s="395"/>
      <c r="I12" s="472"/>
      <c r="J12" s="100"/>
      <c r="K12" s="16"/>
      <c r="L12" s="128"/>
      <c r="M12" s="103"/>
      <c r="N12" s="16"/>
      <c r="R12" s="463"/>
    </row>
    <row r="13" spans="2:19" ht="14.25">
      <c r="B13" s="86" t="s">
        <v>296</v>
      </c>
      <c r="C13" s="19"/>
      <c r="D13" s="100">
        <v>91257</v>
      </c>
      <c r="E13" s="100">
        <v>89524</v>
      </c>
      <c r="F13" s="100">
        <v>90066</v>
      </c>
      <c r="G13" s="100">
        <v>96022</v>
      </c>
      <c r="H13" s="101">
        <v>102701</v>
      </c>
      <c r="I13" s="100">
        <v>6.955697652621273</v>
      </c>
      <c r="J13" s="100">
        <v>12.540407859123137</v>
      </c>
      <c r="L13" s="100">
        <v>91257</v>
      </c>
      <c r="M13" s="101">
        <v>102701</v>
      </c>
      <c r="N13" s="100">
        <v>12.540407859123137</v>
      </c>
      <c r="P13" s="404"/>
      <c r="Q13" s="738"/>
      <c r="R13" s="738"/>
      <c r="S13" s="714"/>
    </row>
    <row r="14" spans="2:19" ht="14.25">
      <c r="B14" s="86" t="s">
        <v>8</v>
      </c>
      <c r="C14" s="19"/>
      <c r="D14" s="100">
        <v>43354</v>
      </c>
      <c r="E14" s="100">
        <v>46323</v>
      </c>
      <c r="F14" s="100">
        <v>49884</v>
      </c>
      <c r="G14" s="100">
        <v>51042</v>
      </c>
      <c r="H14" s="101">
        <v>47836</v>
      </c>
      <c r="I14" s="100">
        <v>-6.281101837702286</v>
      </c>
      <c r="J14" s="100">
        <v>10.338146422475436</v>
      </c>
      <c r="L14" s="100">
        <v>43354</v>
      </c>
      <c r="M14" s="101">
        <v>47836</v>
      </c>
      <c r="N14" s="100">
        <v>10.338146422475436</v>
      </c>
      <c r="P14" s="404"/>
      <c r="Q14" s="738"/>
      <c r="R14" s="738"/>
      <c r="S14" s="714"/>
    </row>
    <row r="15" spans="2:19" ht="14.25">
      <c r="B15" s="86" t="s">
        <v>52</v>
      </c>
      <c r="C15" s="19"/>
      <c r="D15" s="100">
        <v>3</v>
      </c>
      <c r="E15" s="100">
        <v>3</v>
      </c>
      <c r="F15" s="100">
        <v>4</v>
      </c>
      <c r="G15" s="100">
        <v>5</v>
      </c>
      <c r="H15" s="101">
        <v>5</v>
      </c>
      <c r="I15" s="100">
        <v>0</v>
      </c>
      <c r="J15" s="100">
        <v>66.66666666666667</v>
      </c>
      <c r="L15" s="100">
        <v>12</v>
      </c>
      <c r="M15" s="101">
        <v>17</v>
      </c>
      <c r="N15" s="100">
        <v>41.66666666666667</v>
      </c>
      <c r="P15" s="404"/>
      <c r="Q15" s="738"/>
      <c r="R15" s="738"/>
      <c r="S15" s="714"/>
    </row>
    <row r="16" spans="2:19" ht="14.25">
      <c r="B16" s="86" t="s">
        <v>53</v>
      </c>
      <c r="C16" s="19"/>
      <c r="D16" s="100">
        <v>1</v>
      </c>
      <c r="E16" s="100">
        <v>1</v>
      </c>
      <c r="F16" s="100">
        <v>1</v>
      </c>
      <c r="G16" s="100">
        <v>1</v>
      </c>
      <c r="H16" s="101">
        <v>1</v>
      </c>
      <c r="I16" s="237">
        <v>0</v>
      </c>
      <c r="J16" s="237">
        <v>0</v>
      </c>
      <c r="L16" s="100">
        <v>4</v>
      </c>
      <c r="M16" s="101">
        <v>4</v>
      </c>
      <c r="N16" s="237">
        <v>0</v>
      </c>
      <c r="P16" s="404"/>
      <c r="Q16" s="738"/>
      <c r="R16" s="738"/>
      <c r="S16" s="714"/>
    </row>
    <row r="17" spans="3:18" ht="14.25">
      <c r="C17" s="19"/>
      <c r="R17" s="415"/>
    </row>
    <row r="18" spans="4:13" ht="14.25">
      <c r="D18" s="218"/>
      <c r="E18" s="218"/>
      <c r="F18" s="218"/>
      <c r="G18" s="218"/>
      <c r="M18" s="261"/>
    </row>
    <row r="19" spans="4:13" ht="14.25">
      <c r="D19" s="218"/>
      <c r="E19" s="218"/>
      <c r="F19" s="218"/>
      <c r="G19" s="218"/>
      <c r="H19" s="261"/>
      <c r="M19" s="261"/>
    </row>
    <row r="20" spans="4:13" ht="14.25">
      <c r="D20" s="218"/>
      <c r="E20" s="218"/>
      <c r="F20" s="218"/>
      <c r="G20" s="218"/>
      <c r="H20" s="261"/>
      <c r="M20" s="261"/>
    </row>
    <row r="21" spans="4:13" ht="14.25">
      <c r="D21" s="218"/>
      <c r="E21" s="218"/>
      <c r="F21" s="218"/>
      <c r="G21" s="218"/>
      <c r="H21" s="261"/>
      <c r="M21" s="261"/>
    </row>
    <row r="22" spans="4:13" ht="14.25">
      <c r="D22" s="218"/>
      <c r="E22" s="218"/>
      <c r="F22" s="218"/>
      <c r="G22" s="218"/>
      <c r="H22" s="261"/>
      <c r="M22" s="261"/>
    </row>
    <row r="23" spans="4:13" ht="14.25">
      <c r="D23" s="218"/>
      <c r="E23" s="218"/>
      <c r="F23" s="218"/>
      <c r="G23" s="218"/>
      <c r="H23" s="261"/>
      <c r="M23" s="261"/>
    </row>
    <row r="24" spans="4:13" ht="14.25">
      <c r="D24" s="218"/>
      <c r="E24" s="218"/>
      <c r="F24" s="218"/>
      <c r="G24" s="218"/>
      <c r="H24" s="261"/>
      <c r="M24" s="261"/>
    </row>
    <row r="25" spans="4:13" ht="14.25">
      <c r="D25" s="218"/>
      <c r="E25" s="218"/>
      <c r="F25" s="218"/>
      <c r="G25" s="218"/>
      <c r="H25" s="261"/>
      <c r="M25" s="261"/>
    </row>
    <row r="26" spans="8:13" ht="14.25">
      <c r="H26" s="261"/>
      <c r="M26" s="261"/>
    </row>
    <row r="27" spans="8:13" ht="14.25">
      <c r="H27" s="261"/>
      <c r="M27" s="261"/>
    </row>
    <row r="28" spans="8:13" ht="14.25">
      <c r="H28" s="261"/>
      <c r="M28" s="261"/>
    </row>
    <row r="29" spans="8:13" ht="14.25">
      <c r="H29" s="261"/>
      <c r="M29" s="261"/>
    </row>
    <row r="30" spans="8:13" ht="14.25">
      <c r="H30" s="261"/>
      <c r="M30" s="261"/>
    </row>
    <row r="31" spans="8:13" ht="14.25">
      <c r="H31" s="261"/>
      <c r="M31" s="261"/>
    </row>
    <row r="32" spans="8:13" ht="14.25">
      <c r="H32" s="261"/>
      <c r="M32" s="261"/>
    </row>
    <row r="33" spans="8:13" ht="14.25">
      <c r="H33" s="261"/>
      <c r="M33" s="261"/>
    </row>
    <row r="34" spans="8:13" ht="14.25">
      <c r="H34" s="261"/>
      <c r="M34" s="261"/>
    </row>
    <row r="35" spans="8:13" ht="14.25">
      <c r="H35" s="261"/>
      <c r="M35" s="261"/>
    </row>
    <row r="36" spans="8:13" ht="14.25">
      <c r="H36" s="261"/>
      <c r="M36" s="261"/>
    </row>
    <row r="37" spans="8:13" ht="14.25">
      <c r="H37" s="261"/>
      <c r="M37" s="261"/>
    </row>
    <row r="38" spans="8:13" ht="14.25">
      <c r="H38" s="261"/>
      <c r="M38" s="261"/>
    </row>
    <row r="39" spans="8:13" ht="14.25">
      <c r="H39" s="261"/>
      <c r="M39" s="261"/>
    </row>
    <row r="40" spans="8:13" ht="14.25">
      <c r="H40" s="261"/>
      <c r="M40" s="261"/>
    </row>
    <row r="41" spans="8:13" ht="14.25">
      <c r="H41" s="261"/>
      <c r="M41" s="261"/>
    </row>
    <row r="42" spans="8:13" ht="14.25">
      <c r="H42" s="261"/>
      <c r="M42" s="261"/>
    </row>
    <row r="43" spans="8:13" ht="14.25">
      <c r="H43" s="261"/>
      <c r="M43" s="261"/>
    </row>
    <row r="44" spans="8:13" ht="14.25">
      <c r="H44" s="261"/>
      <c r="M44" s="261"/>
    </row>
    <row r="45" spans="8:13" ht="14.25">
      <c r="H45" s="261"/>
      <c r="M45" s="261"/>
    </row>
    <row r="46" spans="8:13" ht="14.25">
      <c r="H46" s="261"/>
      <c r="M46" s="261"/>
    </row>
    <row r="47" spans="8:13" ht="14.25">
      <c r="H47" s="261"/>
      <c r="M47" s="261"/>
    </row>
    <row r="48" spans="8:13" ht="14.25">
      <c r="H48" s="261"/>
      <c r="M48" s="261"/>
    </row>
    <row r="49" spans="8:13" ht="14.25">
      <c r="H49" s="261"/>
      <c r="M49" s="261"/>
    </row>
    <row r="50" spans="8:13" ht="14.25">
      <c r="H50" s="261"/>
      <c r="M50" s="261"/>
    </row>
    <row r="51" spans="8:13" ht="14.25">
      <c r="H51" s="261"/>
      <c r="M51" s="261"/>
    </row>
    <row r="52" spans="8:13" ht="14.25">
      <c r="H52" s="261"/>
      <c r="M52" s="261"/>
    </row>
    <row r="53" spans="8:13" ht="14.25">
      <c r="H53" s="261"/>
      <c r="M53" s="261"/>
    </row>
    <row r="54" spans="8:13" ht="14.25">
      <c r="H54" s="261"/>
      <c r="M54" s="261"/>
    </row>
    <row r="55" spans="8:13" ht="14.25">
      <c r="H55" s="261"/>
      <c r="M55" s="261"/>
    </row>
    <row r="56" spans="8:13" ht="14.25">
      <c r="H56" s="261"/>
      <c r="M56" s="261"/>
    </row>
    <row r="57" spans="8:13" ht="14.25">
      <c r="H57" s="261"/>
      <c r="M57" s="261"/>
    </row>
    <row r="58" spans="8:13" ht="14.25">
      <c r="H58" s="261"/>
      <c r="M58" s="261"/>
    </row>
    <row r="59" spans="8:13" ht="14.25">
      <c r="H59" s="261"/>
      <c r="M59" s="261"/>
    </row>
    <row r="60" spans="8:13" ht="14.25">
      <c r="H60" s="261"/>
      <c r="M60" s="261"/>
    </row>
    <row r="61" spans="8:13" ht="14.25">
      <c r="H61" s="261"/>
      <c r="M61" s="261"/>
    </row>
    <row r="62" spans="8:13" ht="14.25">
      <c r="H62" s="261"/>
      <c r="M62" s="261"/>
    </row>
    <row r="63" spans="8:13" ht="14.25">
      <c r="H63" s="261"/>
      <c r="M63" s="261"/>
    </row>
    <row r="64" spans="8:13" ht="14.25">
      <c r="H64" s="261"/>
      <c r="M64" s="261"/>
    </row>
    <row r="65" spans="8:13" ht="14.25">
      <c r="H65" s="261"/>
      <c r="M65" s="261"/>
    </row>
    <row r="66" spans="8:13" ht="14.25">
      <c r="H66" s="261"/>
      <c r="M66" s="261"/>
    </row>
    <row r="67" spans="8:13" ht="14.25">
      <c r="H67" s="261"/>
      <c r="M67" s="261"/>
    </row>
    <row r="68" spans="8:13" ht="14.25">
      <c r="H68" s="261"/>
      <c r="M68" s="261"/>
    </row>
    <row r="69" spans="8:13" ht="14.25">
      <c r="H69" s="261"/>
      <c r="M69" s="261"/>
    </row>
    <row r="70" spans="8:13" ht="14.25">
      <c r="H70" s="261"/>
      <c r="M70" s="261"/>
    </row>
    <row r="71" spans="8:13" ht="14.25">
      <c r="H71" s="261"/>
      <c r="M71" s="261"/>
    </row>
    <row r="72" spans="8:13" ht="14.25">
      <c r="H72" s="261"/>
      <c r="M72" s="261"/>
    </row>
    <row r="73" spans="8:13" ht="14.25">
      <c r="H73" s="261"/>
      <c r="M73" s="261"/>
    </row>
    <row r="74" spans="8:13" ht="14.25">
      <c r="H74" s="261"/>
      <c r="M74" s="261"/>
    </row>
    <row r="75" spans="8:13" ht="14.25">
      <c r="H75" s="261"/>
      <c r="M75" s="261"/>
    </row>
    <row r="76" spans="8:13" ht="14.25">
      <c r="H76" s="261"/>
      <c r="M76" s="261"/>
    </row>
    <row r="77" spans="8:13" ht="14.25">
      <c r="H77" s="261"/>
      <c r="M77" s="261"/>
    </row>
    <row r="78" spans="8:13" ht="14.25">
      <c r="H78" s="261"/>
      <c r="M78" s="261"/>
    </row>
    <row r="79" spans="8:13" ht="14.25">
      <c r="H79" s="261"/>
      <c r="M79" s="261"/>
    </row>
    <row r="80" spans="8:13" ht="14.25">
      <c r="H80" s="261"/>
      <c r="M80" s="261"/>
    </row>
    <row r="81" spans="8:13" ht="14.25">
      <c r="H81" s="261"/>
      <c r="M81" s="261"/>
    </row>
    <row r="82" spans="8:13" ht="14.25">
      <c r="H82" s="261"/>
      <c r="M82" s="261"/>
    </row>
    <row r="83" spans="8:13" ht="14.25">
      <c r="H83" s="261"/>
      <c r="M83" s="261"/>
    </row>
    <row r="84" spans="8:13" ht="14.25">
      <c r="H84" s="261"/>
      <c r="M84" s="261"/>
    </row>
    <row r="85" spans="8:13" ht="14.25">
      <c r="H85" s="261"/>
      <c r="M85" s="261"/>
    </row>
    <row r="86" spans="8:13" ht="14.25">
      <c r="H86" s="261"/>
      <c r="M86" s="261"/>
    </row>
    <row r="87" spans="8:13" ht="14.25">
      <c r="H87" s="261"/>
      <c r="M87" s="261"/>
    </row>
    <row r="88" spans="8:13" ht="14.25">
      <c r="H88" s="261"/>
      <c r="M88" s="261"/>
    </row>
    <row r="89" spans="8:13" ht="14.25">
      <c r="H89" s="261"/>
      <c r="M89" s="261"/>
    </row>
    <row r="90" spans="8:13" ht="14.25">
      <c r="H90" s="261"/>
      <c r="M90" s="261"/>
    </row>
    <row r="91" spans="8:13" ht="14.25">
      <c r="H91" s="261"/>
      <c r="M91" s="261"/>
    </row>
    <row r="92" spans="8:13" ht="14.25">
      <c r="H92" s="261"/>
      <c r="M92" s="261"/>
    </row>
    <row r="93" spans="8:13" ht="14.25">
      <c r="H93" s="261"/>
      <c r="M93" s="261"/>
    </row>
    <row r="94" spans="8:13" ht="14.25">
      <c r="H94" s="261"/>
      <c r="M94" s="261"/>
    </row>
    <row r="95" spans="8:13" ht="14.25">
      <c r="H95" s="261"/>
      <c r="M95" s="261"/>
    </row>
    <row r="96" spans="8:13" ht="14.25">
      <c r="H96" s="261"/>
      <c r="M96" s="261"/>
    </row>
    <row r="97" spans="8:13" ht="14.25">
      <c r="H97" s="261"/>
      <c r="M97" s="261"/>
    </row>
    <row r="98" spans="8:13" ht="14.25">
      <c r="H98" s="261"/>
      <c r="M98" s="261"/>
    </row>
    <row r="99" spans="8:13" ht="14.25">
      <c r="H99" s="261"/>
      <c r="M99" s="261"/>
    </row>
    <row r="100" spans="8:13" ht="14.25">
      <c r="H100" s="261"/>
      <c r="M100" s="261"/>
    </row>
    <row r="101" spans="8:13" ht="14.25">
      <c r="H101" s="261"/>
      <c r="M101" s="261"/>
    </row>
    <row r="102" spans="8:13" ht="14.25">
      <c r="H102" s="261"/>
      <c r="M102" s="261"/>
    </row>
    <row r="103" spans="8:13" ht="14.25">
      <c r="H103" s="261"/>
      <c r="M103" s="261"/>
    </row>
    <row r="104" spans="8:13" ht="14.25">
      <c r="H104" s="261"/>
      <c r="M104" s="261"/>
    </row>
    <row r="105" spans="8:13" ht="14.25">
      <c r="H105" s="261"/>
      <c r="M105" s="261"/>
    </row>
    <row r="106" spans="8:13" ht="14.25">
      <c r="H106" s="261"/>
      <c r="M106" s="261"/>
    </row>
    <row r="107" spans="8:13" ht="14.25">
      <c r="H107" s="261"/>
      <c r="M107" s="261"/>
    </row>
    <row r="108" spans="8:13" ht="14.25">
      <c r="H108" s="261"/>
      <c r="M108" s="261"/>
    </row>
    <row r="109" spans="8:13" ht="14.25">
      <c r="H109" s="261"/>
      <c r="M109" s="261"/>
    </row>
    <row r="110" spans="8:13" ht="14.25">
      <c r="H110" s="261"/>
      <c r="M110" s="261"/>
    </row>
    <row r="111" spans="8:13" ht="14.25">
      <c r="H111" s="261"/>
      <c r="M111" s="261"/>
    </row>
    <row r="112" spans="8:13" ht="14.25">
      <c r="H112" s="261"/>
      <c r="M112" s="261"/>
    </row>
    <row r="113" spans="8:13" ht="14.25">
      <c r="H113" s="261"/>
      <c r="M113" s="261"/>
    </row>
    <row r="114" spans="8:13" ht="14.25">
      <c r="H114" s="261"/>
      <c r="M114" s="261"/>
    </row>
    <row r="115" spans="8:13" ht="14.25">
      <c r="H115" s="261"/>
      <c r="M115" s="261"/>
    </row>
    <row r="116" spans="8:13" ht="14.25">
      <c r="H116" s="261"/>
      <c r="M116" s="261"/>
    </row>
    <row r="117" spans="8:13" ht="14.25">
      <c r="H117" s="261"/>
      <c r="M117" s="261"/>
    </row>
    <row r="118" spans="8:13" ht="14.25">
      <c r="H118" s="261"/>
      <c r="M118" s="261"/>
    </row>
    <row r="119" spans="8:13" ht="14.25">
      <c r="H119" s="261"/>
      <c r="M119" s="261"/>
    </row>
    <row r="120" spans="8:13" ht="14.25">
      <c r="H120" s="261"/>
      <c r="M120" s="261"/>
    </row>
    <row r="121" spans="8:13" ht="14.25">
      <c r="H121" s="261"/>
      <c r="M121" s="261"/>
    </row>
    <row r="122" spans="8:13" ht="14.25">
      <c r="H122" s="261"/>
      <c r="M122" s="261"/>
    </row>
    <row r="123" spans="8:13" ht="14.25">
      <c r="H123" s="261"/>
      <c r="M123" s="261"/>
    </row>
    <row r="124" spans="8:13" ht="14.25">
      <c r="H124" s="261"/>
      <c r="M124" s="261"/>
    </row>
    <row r="125" spans="8:13" ht="14.25">
      <c r="H125" s="261"/>
      <c r="M125" s="261"/>
    </row>
    <row r="126" spans="8:13" ht="14.25">
      <c r="H126" s="261"/>
      <c r="M126" s="261"/>
    </row>
    <row r="127" spans="8:13" ht="14.25">
      <c r="H127" s="261"/>
      <c r="M127" s="261"/>
    </row>
    <row r="128" spans="8:13" ht="14.25">
      <c r="H128" s="261"/>
      <c r="M128" s="261"/>
    </row>
    <row r="129" spans="8:13" ht="14.25">
      <c r="H129" s="261"/>
      <c r="M129" s="261"/>
    </row>
    <row r="130" spans="8:13" ht="14.25">
      <c r="H130" s="261"/>
      <c r="M130" s="261"/>
    </row>
    <row r="131" spans="8:13" ht="14.25">
      <c r="H131" s="261"/>
      <c r="M131" s="261"/>
    </row>
    <row r="132" spans="8:13" ht="14.25">
      <c r="H132" s="261"/>
      <c r="M132" s="261"/>
    </row>
    <row r="133" spans="8:13" ht="14.25">
      <c r="H133" s="261"/>
      <c r="M133" s="261"/>
    </row>
    <row r="134" spans="8:13" ht="14.25">
      <c r="H134" s="261"/>
      <c r="M134" s="261"/>
    </row>
    <row r="135" spans="8:13" ht="14.25">
      <c r="H135" s="261"/>
      <c r="M135" s="261"/>
    </row>
    <row r="136" spans="8:13" ht="14.25">
      <c r="H136" s="261"/>
      <c r="M136" s="261"/>
    </row>
    <row r="137" spans="8:13" ht="14.25">
      <c r="H137" s="261"/>
      <c r="M137" s="276"/>
    </row>
    <row r="138" ht="14.25">
      <c r="H138" s="261"/>
    </row>
    <row r="139" ht="14.25">
      <c r="H139" s="261"/>
    </row>
    <row r="140" ht="14.25">
      <c r="H140" s="261"/>
    </row>
    <row r="141" ht="14.25">
      <c r="H141" s="276"/>
    </row>
    <row r="142" ht="14.25">
      <c r="H142" s="276"/>
    </row>
    <row r="143" ht="14.25">
      <c r="H143" s="276"/>
    </row>
    <row r="144" ht="14.25">
      <c r="H144" s="276"/>
    </row>
    <row r="145" ht="14.25">
      <c r="H145" s="276"/>
    </row>
    <row r="146" ht="14.25">
      <c r="H146" s="276"/>
    </row>
    <row r="147" ht="14.25">
      <c r="H147" s="276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T149"/>
  <sheetViews>
    <sheetView zoomScale="80" zoomScaleNormal="80" zoomScalePageLayoutView="0" workbookViewId="0" topLeftCell="A1">
      <pane xSplit="3" ySplit="3" topLeftCell="D4" activePane="bottomRight" state="frozen"/>
      <selection pane="topLeft" activeCell="AB35" sqref="A1:AB35"/>
      <selection pane="topRight" activeCell="AB35" sqref="A1:AB35"/>
      <selection pane="bottomLeft" activeCell="AB35" sqref="A1:AB35"/>
      <selection pane="bottomRight" activeCell="P5" sqref="P5"/>
    </sheetView>
  </sheetViews>
  <sheetFormatPr defaultColWidth="9.140625" defaultRowHeight="12.75"/>
  <cols>
    <col min="1" max="1" width="2.28125" style="21" customWidth="1"/>
    <col min="2" max="2" width="38.28125" style="9" customWidth="1"/>
    <col min="3" max="3" width="1.28515625" style="9" customWidth="1"/>
    <col min="4" max="7" width="9.8515625" style="64" customWidth="1"/>
    <col min="8" max="8" width="9.8515625" style="98" customWidth="1"/>
    <col min="9" max="9" width="7.8515625" style="64" customWidth="1"/>
    <col min="10" max="10" width="10.00390625" style="64" bestFit="1" customWidth="1"/>
    <col min="11" max="11" width="5.00390625" style="64" customWidth="1"/>
    <col min="12" max="12" width="12.28125" style="106" customWidth="1"/>
    <col min="13" max="13" width="10.140625" style="98" customWidth="1"/>
    <col min="14" max="14" width="8.28125" style="64" customWidth="1"/>
    <col min="15" max="15" width="3.421875" style="21" customWidth="1"/>
    <col min="16" max="18" width="9.140625" style="21" customWidth="1"/>
    <col min="19" max="16384" width="9.140625" style="21" customWidth="1"/>
  </cols>
  <sheetData>
    <row r="1" spans="1:14" s="39" customFormat="1" ht="20.25">
      <c r="A1" s="38" t="s">
        <v>40</v>
      </c>
      <c r="D1" s="256"/>
      <c r="E1" s="256"/>
      <c r="F1" s="256"/>
      <c r="G1" s="256"/>
      <c r="H1" s="256"/>
      <c r="I1" s="256"/>
      <c r="J1" s="256"/>
      <c r="K1" s="256"/>
      <c r="L1" s="338"/>
      <c r="M1" s="256"/>
      <c r="N1" s="102"/>
    </row>
    <row r="2" spans="1:14" s="191" customFormat="1" ht="45">
      <c r="A2" s="759" t="s">
        <v>59</v>
      </c>
      <c r="B2" s="759"/>
      <c r="C2" s="759"/>
      <c r="D2" s="190" t="s">
        <v>322</v>
      </c>
      <c r="E2" s="190" t="s">
        <v>335</v>
      </c>
      <c r="F2" s="190" t="s">
        <v>357</v>
      </c>
      <c r="G2" s="190" t="s">
        <v>378</v>
      </c>
      <c r="H2" s="190" t="s">
        <v>387</v>
      </c>
      <c r="I2" s="190" t="s">
        <v>388</v>
      </c>
      <c r="J2" s="190" t="s">
        <v>389</v>
      </c>
      <c r="K2" s="190"/>
      <c r="L2" s="190" t="s">
        <v>323</v>
      </c>
      <c r="M2" s="190" t="s">
        <v>336</v>
      </c>
      <c r="N2" s="190" t="s">
        <v>337</v>
      </c>
    </row>
    <row r="3" spans="2:13" ht="6.75" customHeight="1">
      <c r="B3" s="25"/>
      <c r="C3" s="62"/>
      <c r="D3" s="100"/>
      <c r="E3" s="100"/>
      <c r="F3" s="100"/>
      <c r="G3" s="100"/>
      <c r="H3" s="101"/>
      <c r="I3" s="100"/>
      <c r="J3" s="100"/>
      <c r="K3" s="100"/>
      <c r="L3" s="113"/>
      <c r="M3" s="101"/>
    </row>
    <row r="4" spans="1:17" ht="15">
      <c r="A4" s="63" t="s">
        <v>353</v>
      </c>
      <c r="B4" s="19"/>
      <c r="C4" s="21"/>
      <c r="D4" s="100"/>
      <c r="E4" s="100"/>
      <c r="F4" s="100"/>
      <c r="G4" s="100"/>
      <c r="H4" s="101"/>
      <c r="I4" s="100"/>
      <c r="J4" s="100"/>
      <c r="K4" s="100"/>
      <c r="L4" s="113"/>
      <c r="M4" s="101"/>
      <c r="N4" s="100"/>
      <c r="O4" s="19"/>
      <c r="P4" s="19"/>
      <c r="Q4" s="19"/>
    </row>
    <row r="5" spans="2:20" s="99" customFormat="1" ht="14.25">
      <c r="B5" s="31" t="s">
        <v>2</v>
      </c>
      <c r="C5" s="62"/>
      <c r="D5" s="113">
        <v>1854</v>
      </c>
      <c r="E5" s="113">
        <v>1833</v>
      </c>
      <c r="F5" s="113">
        <v>1833</v>
      </c>
      <c r="G5" s="113">
        <v>1815</v>
      </c>
      <c r="H5" s="119">
        <v>1824</v>
      </c>
      <c r="I5" s="113">
        <v>0.49586776859504855</v>
      </c>
      <c r="J5" s="113">
        <v>-1.6181229773462813</v>
      </c>
      <c r="K5" s="100"/>
      <c r="L5" s="173">
        <v>7100</v>
      </c>
      <c r="M5" s="565">
        <v>7305</v>
      </c>
      <c r="N5" s="262">
        <v>2.887323943661979</v>
      </c>
      <c r="O5" s="352"/>
      <c r="P5" s="352"/>
      <c r="Q5" s="19"/>
      <c r="R5" s="100"/>
      <c r="S5" s="100"/>
      <c r="T5" s="100"/>
    </row>
    <row r="6" spans="2:20" s="99" customFormat="1" ht="14.25">
      <c r="B6" s="31" t="s">
        <v>181</v>
      </c>
      <c r="C6" s="62"/>
      <c r="D6" s="113">
        <v>485</v>
      </c>
      <c r="E6" s="113">
        <v>574</v>
      </c>
      <c r="F6" s="113">
        <v>628</v>
      </c>
      <c r="G6" s="113">
        <v>614</v>
      </c>
      <c r="H6" s="119">
        <v>515</v>
      </c>
      <c r="I6" s="100">
        <v>-16.12377850162866</v>
      </c>
      <c r="J6" s="433">
        <v>6.185567010309279</v>
      </c>
      <c r="K6" s="100"/>
      <c r="L6" s="173">
        <v>2144</v>
      </c>
      <c r="M6" s="565">
        <v>2331</v>
      </c>
      <c r="N6" s="262">
        <v>8.722014925373145</v>
      </c>
      <c r="O6" s="352"/>
      <c r="P6" s="352"/>
      <c r="Q6" s="19"/>
      <c r="R6" s="100"/>
      <c r="S6" s="100"/>
      <c r="T6" s="100"/>
    </row>
    <row r="7" spans="2:20" s="99" customFormat="1" ht="14.25">
      <c r="B7" s="99" t="s">
        <v>227</v>
      </c>
      <c r="C7" s="31"/>
      <c r="D7" s="113">
        <v>313</v>
      </c>
      <c r="E7" s="113">
        <v>458</v>
      </c>
      <c r="F7" s="113">
        <v>458</v>
      </c>
      <c r="G7" s="113">
        <v>500</v>
      </c>
      <c r="H7" s="119">
        <v>437</v>
      </c>
      <c r="I7" s="100">
        <v>-12.6</v>
      </c>
      <c r="J7" s="433">
        <v>39.616613418530356</v>
      </c>
      <c r="K7" s="100"/>
      <c r="L7" s="173">
        <v>1557</v>
      </c>
      <c r="M7" s="565">
        <v>1853</v>
      </c>
      <c r="N7" s="262">
        <v>19.010918432883763</v>
      </c>
      <c r="O7" s="352"/>
      <c r="P7" s="352"/>
      <c r="Q7" s="19"/>
      <c r="R7" s="497"/>
      <c r="S7" s="100"/>
      <c r="T7" s="100"/>
    </row>
    <row r="8" spans="2:20" s="99" customFormat="1" ht="14.25">
      <c r="B8" s="31" t="s">
        <v>3</v>
      </c>
      <c r="C8" s="62"/>
      <c r="D8" s="113">
        <v>2652</v>
      </c>
      <c r="E8" s="113">
        <v>2865</v>
      </c>
      <c r="F8" s="113">
        <v>2919</v>
      </c>
      <c r="G8" s="113">
        <v>2929</v>
      </c>
      <c r="H8" s="119">
        <v>2776</v>
      </c>
      <c r="I8" s="100">
        <v>-5.223625810856946</v>
      </c>
      <c r="J8" s="433">
        <v>4.675716440422328</v>
      </c>
      <c r="K8" s="100"/>
      <c r="L8" s="173">
        <v>10801</v>
      </c>
      <c r="M8" s="565">
        <v>11489</v>
      </c>
      <c r="N8" s="262">
        <v>6.369780575872608</v>
      </c>
      <c r="O8" s="352"/>
      <c r="P8" s="352"/>
      <c r="Q8" s="19"/>
      <c r="R8" s="100"/>
      <c r="S8" s="100"/>
      <c r="T8" s="100"/>
    </row>
    <row r="9" spans="2:20" s="99" customFormat="1" ht="14.25">
      <c r="B9" s="31" t="s">
        <v>0</v>
      </c>
      <c r="C9" s="31"/>
      <c r="D9" s="113">
        <v>1242</v>
      </c>
      <c r="E9" s="113">
        <v>1265</v>
      </c>
      <c r="F9" s="113">
        <v>1285</v>
      </c>
      <c r="G9" s="113">
        <v>1199</v>
      </c>
      <c r="H9" s="119">
        <v>1223</v>
      </c>
      <c r="I9" s="100">
        <v>2.0016680567139344</v>
      </c>
      <c r="J9" s="433">
        <v>-1.5297906602254385</v>
      </c>
      <c r="K9" s="100"/>
      <c r="L9" s="173">
        <v>4900</v>
      </c>
      <c r="M9" s="565">
        <v>4972</v>
      </c>
      <c r="N9" s="262">
        <v>1.4693877551020362</v>
      </c>
      <c r="O9" s="352"/>
      <c r="P9" s="352"/>
      <c r="Q9" s="19"/>
      <c r="R9" s="100"/>
      <c r="S9" s="100"/>
      <c r="T9" s="100"/>
    </row>
    <row r="10" spans="2:20" s="99" customFormat="1" ht="14.25">
      <c r="B10" s="104" t="s">
        <v>4</v>
      </c>
      <c r="C10" s="62"/>
      <c r="D10" s="113">
        <v>1410</v>
      </c>
      <c r="E10" s="113">
        <v>1600</v>
      </c>
      <c r="F10" s="113">
        <v>1634</v>
      </c>
      <c r="G10" s="113">
        <v>1730</v>
      </c>
      <c r="H10" s="119">
        <v>1553</v>
      </c>
      <c r="I10" s="100">
        <v>-10.231213872832367</v>
      </c>
      <c r="J10" s="433">
        <v>10.141843971631204</v>
      </c>
      <c r="K10" s="100"/>
      <c r="L10" s="173">
        <v>5901</v>
      </c>
      <c r="M10" s="565">
        <v>6517</v>
      </c>
      <c r="N10" s="262">
        <v>10.43890865954924</v>
      </c>
      <c r="O10" s="352"/>
      <c r="P10" s="352"/>
      <c r="Q10" s="19"/>
      <c r="R10" s="100"/>
      <c r="S10" s="100"/>
      <c r="T10" s="100"/>
    </row>
    <row r="11" spans="2:20" s="99" customFormat="1" ht="14.25">
      <c r="B11" s="104" t="s">
        <v>5</v>
      </c>
      <c r="C11" s="31"/>
      <c r="D11" s="113">
        <v>247</v>
      </c>
      <c r="E11" s="113">
        <v>170</v>
      </c>
      <c r="F11" s="113">
        <v>366</v>
      </c>
      <c r="G11" s="113">
        <v>436</v>
      </c>
      <c r="H11" s="119">
        <v>462</v>
      </c>
      <c r="I11" s="100">
        <v>5.9633027522935755</v>
      </c>
      <c r="J11" s="433">
        <v>87.04453441295547</v>
      </c>
      <c r="K11" s="100"/>
      <c r="L11" s="173">
        <v>743</v>
      </c>
      <c r="M11" s="565">
        <v>1434</v>
      </c>
      <c r="N11" s="262">
        <v>93.00134589502018</v>
      </c>
      <c r="O11" s="352"/>
      <c r="P11" s="352"/>
      <c r="Q11" s="19"/>
      <c r="R11" s="100"/>
      <c r="S11" s="100"/>
      <c r="T11" s="100"/>
    </row>
    <row r="12" spans="2:20" s="99" customFormat="1" ht="14.25">
      <c r="B12" s="104" t="s">
        <v>6</v>
      </c>
      <c r="C12" s="31"/>
      <c r="D12" s="113">
        <v>1163</v>
      </c>
      <c r="E12" s="113">
        <v>1430</v>
      </c>
      <c r="F12" s="113">
        <v>1268</v>
      </c>
      <c r="G12" s="113">
        <v>1294</v>
      </c>
      <c r="H12" s="119">
        <v>1091</v>
      </c>
      <c r="I12" s="100">
        <v>-15.687789799072638</v>
      </c>
      <c r="J12" s="433">
        <v>-6.190885640584698</v>
      </c>
      <c r="K12" s="100"/>
      <c r="L12" s="173">
        <v>5158</v>
      </c>
      <c r="M12" s="565">
        <v>5083</v>
      </c>
      <c r="N12" s="262">
        <v>-1.4540519581233036</v>
      </c>
      <c r="O12" s="352"/>
      <c r="P12" s="352"/>
      <c r="Q12" s="19"/>
      <c r="R12" s="100"/>
      <c r="S12" s="100"/>
      <c r="T12" s="100"/>
    </row>
    <row r="13" spans="2:20" s="99" customFormat="1" ht="14.25">
      <c r="B13" s="104" t="s">
        <v>228</v>
      </c>
      <c r="C13" s="31"/>
      <c r="D13" s="113">
        <v>1002</v>
      </c>
      <c r="E13" s="113">
        <v>1203</v>
      </c>
      <c r="F13" s="113">
        <v>1051</v>
      </c>
      <c r="G13" s="113">
        <v>1071</v>
      </c>
      <c r="H13" s="119">
        <v>913</v>
      </c>
      <c r="I13" s="100">
        <v>-14.752567693744167</v>
      </c>
      <c r="J13" s="113">
        <v>-8.882235528942118</v>
      </c>
      <c r="K13" s="100"/>
      <c r="L13" s="173">
        <v>4318</v>
      </c>
      <c r="M13" s="565">
        <v>4238</v>
      </c>
      <c r="N13" s="262">
        <v>-1.8527095877721167</v>
      </c>
      <c r="O13" s="352"/>
      <c r="P13" s="352"/>
      <c r="Q13" s="19"/>
      <c r="R13" s="100"/>
      <c r="S13" s="100"/>
      <c r="T13" s="100"/>
    </row>
    <row r="14" spans="2:20" s="99" customFormat="1" ht="14.25">
      <c r="B14" s="104" t="s">
        <v>368</v>
      </c>
      <c r="C14" s="31"/>
      <c r="D14" s="113">
        <v>0</v>
      </c>
      <c r="E14" s="113">
        <v>0</v>
      </c>
      <c r="F14" s="113">
        <v>0</v>
      </c>
      <c r="G14" s="113">
        <v>0</v>
      </c>
      <c r="H14" s="119">
        <v>0</v>
      </c>
      <c r="I14" s="237">
        <v>0</v>
      </c>
      <c r="J14" s="113">
        <v>0</v>
      </c>
      <c r="K14" s="100"/>
      <c r="L14" s="173">
        <v>136</v>
      </c>
      <c r="M14" s="565">
        <v>0</v>
      </c>
      <c r="N14" s="262">
        <v>-100</v>
      </c>
      <c r="O14" s="352"/>
      <c r="P14" s="352"/>
      <c r="Q14" s="19"/>
      <c r="R14" s="100"/>
      <c r="S14" s="100"/>
      <c r="T14" s="100"/>
    </row>
    <row r="15" spans="2:20" s="99" customFormat="1" ht="14.25">
      <c r="B15" s="104" t="s">
        <v>369</v>
      </c>
      <c r="C15" s="31"/>
      <c r="D15" s="113">
        <v>1002</v>
      </c>
      <c r="E15" s="113">
        <v>1203</v>
      </c>
      <c r="F15" s="113">
        <v>1051</v>
      </c>
      <c r="G15" s="113">
        <v>1071</v>
      </c>
      <c r="H15" s="119">
        <v>913</v>
      </c>
      <c r="I15" s="100">
        <v>-14.752567693744167</v>
      </c>
      <c r="J15" s="113">
        <v>-8.882235528942118</v>
      </c>
      <c r="K15" s="100"/>
      <c r="L15" s="173">
        <v>4454</v>
      </c>
      <c r="M15" s="565">
        <v>4238</v>
      </c>
      <c r="N15" s="262">
        <v>-4.849573417153119</v>
      </c>
      <c r="O15" s="352"/>
      <c r="P15" s="352"/>
      <c r="Q15" s="19"/>
      <c r="R15" s="100"/>
      <c r="S15" s="100"/>
      <c r="T15" s="100"/>
    </row>
    <row r="16" spans="2:18" ht="14.25">
      <c r="B16" s="19"/>
      <c r="C16" s="21"/>
      <c r="D16" s="100"/>
      <c r="E16" s="100"/>
      <c r="F16" s="100"/>
      <c r="G16" s="100"/>
      <c r="H16" s="669"/>
      <c r="I16" s="469"/>
      <c r="J16" s="469"/>
      <c r="K16" s="100"/>
      <c r="L16" s="173"/>
      <c r="M16" s="416"/>
      <c r="N16" s="469"/>
      <c r="O16" s="286"/>
      <c r="P16" s="286"/>
      <c r="Q16" s="19"/>
      <c r="R16" s="366"/>
    </row>
    <row r="17" spans="1:18" ht="15">
      <c r="A17" s="63" t="s">
        <v>354</v>
      </c>
      <c r="B17" s="19"/>
      <c r="C17" s="21"/>
      <c r="D17" s="100"/>
      <c r="E17" s="100"/>
      <c r="F17" s="100"/>
      <c r="G17" s="100"/>
      <c r="H17" s="669"/>
      <c r="I17" s="469"/>
      <c r="J17" s="469"/>
      <c r="K17" s="100"/>
      <c r="L17" s="173"/>
      <c r="M17" s="416"/>
      <c r="N17" s="469"/>
      <c r="O17" s="19"/>
      <c r="P17" s="19"/>
      <c r="Q17" s="19"/>
      <c r="R17" s="366"/>
    </row>
    <row r="18" spans="2:18" s="99" customFormat="1" ht="14.25">
      <c r="B18" s="104" t="s">
        <v>14</v>
      </c>
      <c r="C18" s="104"/>
      <c r="D18" s="650">
        <v>283289</v>
      </c>
      <c r="E18" s="651">
        <v>274129</v>
      </c>
      <c r="F18" s="651">
        <v>284814</v>
      </c>
      <c r="G18" s="651">
        <v>290207</v>
      </c>
      <c r="H18" s="652">
        <v>301516</v>
      </c>
      <c r="I18" s="653">
        <v>3.896873610905316</v>
      </c>
      <c r="J18" s="653">
        <v>6.434065565553193</v>
      </c>
      <c r="K18" s="653"/>
      <c r="L18" s="654">
        <v>283289</v>
      </c>
      <c r="M18" s="652">
        <v>301516</v>
      </c>
      <c r="N18" s="655">
        <v>6.434065565553193</v>
      </c>
      <c r="O18" s="352"/>
      <c r="P18" s="352"/>
      <c r="Q18" s="19"/>
      <c r="R18" s="366"/>
    </row>
    <row r="19" spans="2:18" s="99" customFormat="1" ht="14.25">
      <c r="B19" s="660" t="s">
        <v>383</v>
      </c>
      <c r="C19" s="104"/>
      <c r="D19" s="656"/>
      <c r="E19" s="505"/>
      <c r="F19" s="505"/>
      <c r="G19" s="505"/>
      <c r="H19" s="657"/>
      <c r="I19" s="658">
        <v>1</v>
      </c>
      <c r="J19" s="658">
        <v>6</v>
      </c>
      <c r="K19" s="658"/>
      <c r="L19" s="506"/>
      <c r="M19" s="657"/>
      <c r="N19" s="659">
        <v>6</v>
      </c>
      <c r="O19" s="352"/>
      <c r="P19" s="352"/>
      <c r="Q19" s="19"/>
      <c r="R19" s="366"/>
    </row>
    <row r="20" spans="2:18" s="99" customFormat="1" ht="21" customHeight="1">
      <c r="B20" s="104" t="s">
        <v>7</v>
      </c>
      <c r="C20" s="104"/>
      <c r="D20" s="221">
        <v>457834</v>
      </c>
      <c r="E20" s="221">
        <v>439221</v>
      </c>
      <c r="F20" s="221">
        <v>450886</v>
      </c>
      <c r="G20" s="221">
        <v>465480</v>
      </c>
      <c r="H20" s="573">
        <v>481570</v>
      </c>
      <c r="I20" s="100">
        <v>3.456646902122551</v>
      </c>
      <c r="J20" s="100">
        <v>5.184411817383583</v>
      </c>
      <c r="K20" s="100"/>
      <c r="L20" s="173">
        <v>457834</v>
      </c>
      <c r="M20" s="573">
        <v>481570</v>
      </c>
      <c r="N20" s="100">
        <v>5.184411817383583</v>
      </c>
      <c r="O20" s="352"/>
      <c r="P20" s="352"/>
      <c r="Q20" s="366"/>
      <c r="R20" s="366"/>
    </row>
    <row r="21" spans="2:18" s="282" customFormat="1" ht="14.25">
      <c r="B21" s="104" t="s">
        <v>18</v>
      </c>
      <c r="C21" s="104"/>
      <c r="D21" s="650">
        <v>320134</v>
      </c>
      <c r="E21" s="651">
        <v>313804</v>
      </c>
      <c r="F21" s="651">
        <v>310098</v>
      </c>
      <c r="G21" s="651">
        <v>324310</v>
      </c>
      <c r="H21" s="652">
        <v>347446</v>
      </c>
      <c r="I21" s="653">
        <v>7.133915081249431</v>
      </c>
      <c r="J21" s="653">
        <v>8.53142746474913</v>
      </c>
      <c r="K21" s="653"/>
      <c r="L21" s="654">
        <v>320134</v>
      </c>
      <c r="M21" s="652">
        <v>347446</v>
      </c>
      <c r="N21" s="655">
        <v>8.53142746474913</v>
      </c>
      <c r="O21" s="352"/>
      <c r="Q21" s="366"/>
      <c r="R21" s="366"/>
    </row>
    <row r="22" spans="2:18" s="99" customFormat="1" ht="14.25">
      <c r="B22" s="660" t="s">
        <v>383</v>
      </c>
      <c r="C22" s="104"/>
      <c r="D22" s="656"/>
      <c r="E22" s="505"/>
      <c r="F22" s="505"/>
      <c r="G22" s="505"/>
      <c r="H22" s="657"/>
      <c r="I22" s="658">
        <v>4</v>
      </c>
      <c r="J22" s="658">
        <v>8</v>
      </c>
      <c r="K22" s="658"/>
      <c r="L22" s="506"/>
      <c r="M22" s="657"/>
      <c r="N22" s="659">
        <v>8</v>
      </c>
      <c r="O22" s="352"/>
      <c r="P22" s="352"/>
      <c r="Q22" s="366"/>
      <c r="R22" s="366"/>
    </row>
    <row r="23" spans="2:18" s="99" customFormat="1" ht="16.5" customHeight="1">
      <c r="B23" s="104" t="s">
        <v>8</v>
      </c>
      <c r="C23" s="104"/>
      <c r="D23" s="221">
        <v>415038</v>
      </c>
      <c r="E23" s="221">
        <v>394954</v>
      </c>
      <c r="F23" s="221">
        <v>406174</v>
      </c>
      <c r="G23" s="221">
        <v>418953</v>
      </c>
      <c r="H23" s="573">
        <v>434600</v>
      </c>
      <c r="I23" s="100">
        <v>3.734786479628971</v>
      </c>
      <c r="J23" s="100">
        <v>4.713303360174259</v>
      </c>
      <c r="K23" s="100"/>
      <c r="L23" s="173">
        <v>415038</v>
      </c>
      <c r="M23" s="573">
        <v>434600</v>
      </c>
      <c r="N23" s="100">
        <v>4.713303360174259</v>
      </c>
      <c r="O23" s="352"/>
      <c r="P23" s="352"/>
      <c r="Q23" s="366"/>
      <c r="R23" s="366"/>
    </row>
    <row r="24" spans="2:18" s="99" customFormat="1" ht="14.25">
      <c r="B24" s="104" t="s">
        <v>9</v>
      </c>
      <c r="C24" s="104"/>
      <c r="D24" s="221">
        <v>40374</v>
      </c>
      <c r="E24" s="221">
        <v>41873</v>
      </c>
      <c r="F24" s="221">
        <v>42354</v>
      </c>
      <c r="G24" s="221">
        <v>44138</v>
      </c>
      <c r="H24" s="573">
        <v>44609</v>
      </c>
      <c r="I24" s="100">
        <v>1.0671077076441993</v>
      </c>
      <c r="J24" s="100">
        <v>10.489423886659722</v>
      </c>
      <c r="K24" s="100"/>
      <c r="L24" s="173">
        <v>40374</v>
      </c>
      <c r="M24" s="573">
        <v>44609</v>
      </c>
      <c r="N24" s="100">
        <v>10.489423886659722</v>
      </c>
      <c r="O24" s="352"/>
      <c r="P24" s="352"/>
      <c r="Q24" s="366"/>
      <c r="R24" s="366"/>
    </row>
    <row r="25" spans="2:17" ht="14.25">
      <c r="B25" s="19"/>
      <c r="C25" s="21"/>
      <c r="D25" s="100"/>
      <c r="E25" s="100"/>
      <c r="F25" s="100"/>
      <c r="G25" s="100"/>
      <c r="H25" s="101"/>
      <c r="I25" s="100"/>
      <c r="J25" s="100"/>
      <c r="K25" s="100"/>
      <c r="L25" s="339"/>
      <c r="M25" s="101"/>
      <c r="N25" s="469"/>
      <c r="O25" s="19"/>
      <c r="P25" s="19"/>
      <c r="Q25" s="19"/>
    </row>
    <row r="26" spans="1:17" ht="15">
      <c r="A26" s="37" t="s">
        <v>355</v>
      </c>
      <c r="B26" s="19"/>
      <c r="C26" s="21"/>
      <c r="D26" s="100"/>
      <c r="E26" s="100"/>
      <c r="F26" s="100"/>
      <c r="G26" s="100"/>
      <c r="H26" s="669"/>
      <c r="I26" s="469"/>
      <c r="J26" s="469"/>
      <c r="K26" s="100"/>
      <c r="L26" s="179"/>
      <c r="M26" s="416"/>
      <c r="N26" s="469"/>
      <c r="O26" s="19"/>
      <c r="P26" s="19"/>
      <c r="Q26" s="19"/>
    </row>
    <row r="27" spans="2:18" s="96" customFormat="1" ht="14.25">
      <c r="B27" s="378" t="s">
        <v>132</v>
      </c>
      <c r="C27" s="72"/>
      <c r="D27" s="245">
        <v>1.84</v>
      </c>
      <c r="E27" s="245">
        <v>1.85</v>
      </c>
      <c r="F27" s="245">
        <v>1.87</v>
      </c>
      <c r="G27" s="245">
        <v>1.77</v>
      </c>
      <c r="H27" s="574">
        <v>1.71</v>
      </c>
      <c r="I27" s="245">
        <v>-0.06000000000000005</v>
      </c>
      <c r="J27" s="245">
        <v>-0.13000000000000012</v>
      </c>
      <c r="K27" s="214"/>
      <c r="L27" s="237">
        <v>1.77</v>
      </c>
      <c r="M27" s="574">
        <v>1.8</v>
      </c>
      <c r="N27" s="245">
        <v>0.030000000000000027</v>
      </c>
      <c r="O27" s="390"/>
      <c r="P27" s="245"/>
      <c r="Q27" s="319"/>
      <c r="R27" s="311"/>
    </row>
    <row r="28" spans="2:18" s="97" customFormat="1" ht="14.25">
      <c r="B28" s="379" t="s">
        <v>10</v>
      </c>
      <c r="C28" s="71"/>
      <c r="D28" s="260">
        <v>30.1</v>
      </c>
      <c r="E28" s="260">
        <v>36</v>
      </c>
      <c r="F28" s="260">
        <v>37.2</v>
      </c>
      <c r="G28" s="260">
        <v>38</v>
      </c>
      <c r="H28" s="567">
        <v>34.3</v>
      </c>
      <c r="I28" s="260">
        <v>-3.700000000000003</v>
      </c>
      <c r="J28" s="246">
        <v>4.199999999999996</v>
      </c>
      <c r="K28" s="230"/>
      <c r="L28" s="258">
        <v>34.3</v>
      </c>
      <c r="M28" s="496">
        <v>36.4</v>
      </c>
      <c r="N28" s="260">
        <v>2.1000000000000014</v>
      </c>
      <c r="O28" s="309"/>
      <c r="P28" s="260"/>
      <c r="Q28" s="319"/>
      <c r="R28" s="311"/>
    </row>
    <row r="29" spans="2:18" s="97" customFormat="1" ht="14.25">
      <c r="B29" s="379" t="s">
        <v>11</v>
      </c>
      <c r="C29" s="71"/>
      <c r="D29" s="246">
        <v>46.8</v>
      </c>
      <c r="E29" s="246">
        <v>44.2</v>
      </c>
      <c r="F29" s="246">
        <v>44</v>
      </c>
      <c r="G29" s="246">
        <v>40.9</v>
      </c>
      <c r="H29" s="496">
        <v>44.1</v>
      </c>
      <c r="I29" s="246">
        <v>3.200000000000003</v>
      </c>
      <c r="J29" s="246">
        <v>-2.6999999999999957</v>
      </c>
      <c r="K29" s="231"/>
      <c r="L29" s="246">
        <v>45.4</v>
      </c>
      <c r="M29" s="496">
        <v>43.3</v>
      </c>
      <c r="N29" s="246">
        <v>-2.1000000000000014</v>
      </c>
      <c r="O29" s="310"/>
      <c r="P29" s="246"/>
      <c r="Q29" s="319"/>
      <c r="R29" s="311"/>
    </row>
    <row r="30" spans="2:17" s="311" customFormat="1" ht="14.25">
      <c r="B30" s="378" t="s">
        <v>133</v>
      </c>
      <c r="C30" s="378"/>
      <c r="D30" s="245">
        <v>0.87</v>
      </c>
      <c r="E30" s="245">
        <v>1.08</v>
      </c>
      <c r="F30" s="245">
        <v>0.95</v>
      </c>
      <c r="G30" s="245">
        <v>0.93</v>
      </c>
      <c r="H30" s="574">
        <v>0.77</v>
      </c>
      <c r="I30" s="245">
        <v>-0.16000000000000003</v>
      </c>
      <c r="J30" s="245">
        <v>-0.09999999999999998</v>
      </c>
      <c r="K30" s="214"/>
      <c r="L30" s="237">
        <v>0.96</v>
      </c>
      <c r="M30" s="574">
        <v>0.92</v>
      </c>
      <c r="N30" s="245">
        <v>-0.039999999999999925</v>
      </c>
      <c r="P30" s="245"/>
      <c r="Q30" s="245"/>
    </row>
    <row r="31" spans="2:18" s="309" customFormat="1" ht="14.25">
      <c r="B31" s="379" t="s">
        <v>134</v>
      </c>
      <c r="C31" s="379"/>
      <c r="D31" s="246">
        <v>10.1</v>
      </c>
      <c r="E31" s="246">
        <v>11.9</v>
      </c>
      <c r="F31" s="246">
        <v>10.1</v>
      </c>
      <c r="G31" s="246">
        <v>10.046645641539216</v>
      </c>
      <c r="H31" s="496">
        <v>8.4</v>
      </c>
      <c r="I31" s="246">
        <v>-1.6466456415392159</v>
      </c>
      <c r="J31" s="246">
        <v>-1.6999999999999993</v>
      </c>
      <c r="K31" s="230"/>
      <c r="L31" s="258">
        <v>11.2</v>
      </c>
      <c r="M31" s="496">
        <v>10.1</v>
      </c>
      <c r="N31" s="246">
        <v>-1.0999999999999996</v>
      </c>
      <c r="P31" s="246"/>
      <c r="Q31" s="245"/>
      <c r="R31" s="311"/>
    </row>
    <row r="32" spans="2:18" s="309" customFormat="1" ht="14.25">
      <c r="B32" s="379" t="s">
        <v>135</v>
      </c>
      <c r="C32" s="379"/>
      <c r="D32" s="246">
        <v>88.5</v>
      </c>
      <c r="E32" s="246">
        <v>87.4</v>
      </c>
      <c r="F32" s="246">
        <v>91.8</v>
      </c>
      <c r="G32" s="246">
        <v>89.5</v>
      </c>
      <c r="H32" s="496">
        <v>86.8</v>
      </c>
      <c r="I32" s="246">
        <v>-2.700000000000003</v>
      </c>
      <c r="J32" s="246">
        <v>-1.7000000000000028</v>
      </c>
      <c r="K32" s="230"/>
      <c r="L32" s="258">
        <v>88.5</v>
      </c>
      <c r="M32" s="496">
        <v>86.8</v>
      </c>
      <c r="N32" s="246">
        <v>-1.7000000000000028</v>
      </c>
      <c r="P32" s="246"/>
      <c r="Q32" s="245"/>
      <c r="R32" s="311"/>
    </row>
    <row r="33" spans="2:19" s="97" customFormat="1" ht="14.25">
      <c r="B33" s="379" t="s">
        <v>12</v>
      </c>
      <c r="C33" s="71"/>
      <c r="D33" s="246">
        <v>0.9</v>
      </c>
      <c r="E33" s="246">
        <v>1</v>
      </c>
      <c r="F33" s="246">
        <v>1.1</v>
      </c>
      <c r="G33" s="246">
        <v>1.3</v>
      </c>
      <c r="H33" s="496">
        <v>1.4</v>
      </c>
      <c r="I33" s="246">
        <v>0.09999999999999987</v>
      </c>
      <c r="J33" s="246">
        <v>0.4999999999999999</v>
      </c>
      <c r="K33" s="230"/>
      <c r="L33" s="258">
        <v>0.9</v>
      </c>
      <c r="M33" s="496">
        <v>1.4</v>
      </c>
      <c r="N33" s="246">
        <v>0.4999999999999999</v>
      </c>
      <c r="O33" s="602"/>
      <c r="P33" s="598"/>
      <c r="Q33" s="245"/>
      <c r="R33" s="311"/>
      <c r="S33" s="309"/>
    </row>
    <row r="34" spans="2:19" s="99" customFormat="1" ht="14.25">
      <c r="B34" s="104" t="s">
        <v>142</v>
      </c>
      <c r="C34" s="31"/>
      <c r="D34" s="236">
        <v>17</v>
      </c>
      <c r="E34" s="236">
        <v>18</v>
      </c>
      <c r="F34" s="236">
        <v>48</v>
      </c>
      <c r="G34" s="236">
        <v>30</v>
      </c>
      <c r="H34" s="642">
        <v>57</v>
      </c>
      <c r="I34" s="236">
        <v>27</v>
      </c>
      <c r="J34" s="236">
        <v>40</v>
      </c>
      <c r="K34" s="100"/>
      <c r="L34" s="113">
        <v>19</v>
      </c>
      <c r="M34" s="642">
        <v>38</v>
      </c>
      <c r="N34" s="236">
        <v>19</v>
      </c>
      <c r="O34" s="604"/>
      <c r="P34" s="603"/>
      <c r="Q34" s="245"/>
      <c r="R34" s="311"/>
      <c r="S34" s="352"/>
    </row>
    <row r="35" spans="2:19" s="99" customFormat="1" ht="14.25">
      <c r="B35" s="104" t="s">
        <v>278</v>
      </c>
      <c r="C35" s="31"/>
      <c r="D35" s="246">
        <v>13.5</v>
      </c>
      <c r="E35" s="246">
        <v>14</v>
      </c>
      <c r="F35" s="246">
        <v>14.2</v>
      </c>
      <c r="G35" s="246">
        <v>14.4</v>
      </c>
      <c r="H35" s="496">
        <v>14.1</v>
      </c>
      <c r="I35" s="246">
        <v>-0.3000000000000007</v>
      </c>
      <c r="J35" s="260">
        <v>0.5999999999999996</v>
      </c>
      <c r="K35" s="100"/>
      <c r="L35" s="231">
        <v>13.5</v>
      </c>
      <c r="M35" s="496">
        <v>14.1</v>
      </c>
      <c r="N35" s="246">
        <v>0.5999999999999996</v>
      </c>
      <c r="O35" s="352"/>
      <c r="P35" s="246"/>
      <c r="Q35" s="245"/>
      <c r="R35" s="311"/>
      <c r="S35" s="352"/>
    </row>
    <row r="36" spans="2:19" s="97" customFormat="1" ht="14.25">
      <c r="B36" s="379" t="s">
        <v>140</v>
      </c>
      <c r="C36" s="71"/>
      <c r="D36" s="246">
        <v>13.5</v>
      </c>
      <c r="E36" s="246">
        <v>14.3</v>
      </c>
      <c r="F36" s="246">
        <v>14.4</v>
      </c>
      <c r="G36" s="246">
        <v>14.9</v>
      </c>
      <c r="H36" s="496">
        <v>14.7</v>
      </c>
      <c r="I36" s="246">
        <v>-0.20000000000000107</v>
      </c>
      <c r="J36" s="260">
        <v>1.1999999999999993</v>
      </c>
      <c r="K36" s="230"/>
      <c r="L36" s="258">
        <v>13.5</v>
      </c>
      <c r="M36" s="496">
        <v>14.7</v>
      </c>
      <c r="N36" s="246">
        <v>1.1999999999999993</v>
      </c>
      <c r="O36" s="309"/>
      <c r="P36" s="246"/>
      <c r="Q36" s="245"/>
      <c r="R36" s="311"/>
      <c r="S36" s="309"/>
    </row>
    <row r="37" spans="2:19" s="97" customFormat="1" ht="14.25">
      <c r="B37" s="379" t="s">
        <v>141</v>
      </c>
      <c r="C37" s="71"/>
      <c r="D37" s="246">
        <v>15.4</v>
      </c>
      <c r="E37" s="246">
        <v>16</v>
      </c>
      <c r="F37" s="246">
        <v>16.3</v>
      </c>
      <c r="G37" s="246">
        <v>16.5</v>
      </c>
      <c r="H37" s="496">
        <v>16.2</v>
      </c>
      <c r="I37" s="246">
        <v>-0.3000000000000007</v>
      </c>
      <c r="J37" s="260">
        <v>0.7999999999999989</v>
      </c>
      <c r="K37" s="230"/>
      <c r="L37" s="258">
        <v>15.4</v>
      </c>
      <c r="M37" s="496">
        <v>16.2</v>
      </c>
      <c r="N37" s="246">
        <v>0.7999999999999989</v>
      </c>
      <c r="O37" s="309"/>
      <c r="P37" s="246"/>
      <c r="Q37" s="245"/>
      <c r="R37" s="311"/>
      <c r="S37" s="309"/>
    </row>
    <row r="38" spans="2:19" ht="14.25">
      <c r="B38" s="5" t="s">
        <v>316</v>
      </c>
      <c r="D38" s="230">
        <v>7.3</v>
      </c>
      <c r="E38" s="230">
        <v>7.8</v>
      </c>
      <c r="F38" s="230">
        <v>7.7</v>
      </c>
      <c r="G38" s="230">
        <v>7.8</v>
      </c>
      <c r="H38" s="350">
        <v>7.7</v>
      </c>
      <c r="I38" s="246">
        <v>-0.09999999999999964</v>
      </c>
      <c r="J38" s="260">
        <v>0.40000000000000036</v>
      </c>
      <c r="K38" s="100"/>
      <c r="L38" s="258">
        <v>7.3</v>
      </c>
      <c r="M38" s="350">
        <v>7.7</v>
      </c>
      <c r="N38" s="230" t="s">
        <v>321</v>
      </c>
      <c r="O38" s="19"/>
      <c r="P38" s="230"/>
      <c r="Q38" s="100"/>
      <c r="R38" s="19"/>
      <c r="S38" s="19"/>
    </row>
    <row r="39" spans="2:19" ht="28.5">
      <c r="B39" s="538" t="s">
        <v>356</v>
      </c>
      <c r="D39" s="100">
        <v>122</v>
      </c>
      <c r="E39" s="100">
        <v>119</v>
      </c>
      <c r="F39" s="100">
        <v>116</v>
      </c>
      <c r="G39" s="100">
        <v>115</v>
      </c>
      <c r="H39" s="101">
        <v>133</v>
      </c>
      <c r="I39" s="100">
        <v>18</v>
      </c>
      <c r="J39" s="236">
        <v>11</v>
      </c>
      <c r="K39" s="100"/>
      <c r="L39" s="113">
        <v>127</v>
      </c>
      <c r="M39" s="101">
        <v>121</v>
      </c>
      <c r="N39" s="584">
        <v>-6</v>
      </c>
      <c r="O39" s="19"/>
      <c r="P39" s="580"/>
      <c r="Q39" s="245"/>
      <c r="R39" s="19"/>
      <c r="S39" s="19"/>
    </row>
    <row r="40" spans="4:19" ht="14.25">
      <c r="D40" s="100"/>
      <c r="E40" s="100"/>
      <c r="F40" s="100"/>
      <c r="G40" s="100"/>
      <c r="H40" s="305"/>
      <c r="I40" s="260"/>
      <c r="J40" s="260"/>
      <c r="K40" s="100"/>
      <c r="L40" s="113"/>
      <c r="M40" s="305"/>
      <c r="N40" s="100"/>
      <c r="O40" s="19"/>
      <c r="P40" s="19"/>
      <c r="Q40" s="260"/>
      <c r="R40" s="19"/>
      <c r="S40" s="19"/>
    </row>
    <row r="41" spans="4:19" ht="14.25">
      <c r="D41" s="100"/>
      <c r="E41" s="100"/>
      <c r="F41" s="100"/>
      <c r="G41" s="100"/>
      <c r="H41" s="305"/>
      <c r="I41" s="246"/>
      <c r="J41" s="246"/>
      <c r="K41" s="100"/>
      <c r="L41" s="113"/>
      <c r="M41" s="305"/>
      <c r="N41" s="100"/>
      <c r="O41" s="19"/>
      <c r="P41" s="19"/>
      <c r="Q41" s="246"/>
      <c r="R41" s="19"/>
      <c r="S41" s="19"/>
    </row>
    <row r="42" spans="4:14" ht="14.25">
      <c r="D42" s="100"/>
      <c r="E42" s="100"/>
      <c r="F42" s="100"/>
      <c r="G42" s="100"/>
      <c r="H42" s="305"/>
      <c r="I42" s="100"/>
      <c r="J42" s="100"/>
      <c r="K42" s="100"/>
      <c r="L42" s="113"/>
      <c r="M42" s="261"/>
      <c r="N42" s="100"/>
    </row>
    <row r="43" spans="4:13" ht="14.25">
      <c r="D43" s="124"/>
      <c r="E43" s="124"/>
      <c r="F43" s="124"/>
      <c r="G43" s="124"/>
      <c r="H43" s="305"/>
      <c r="M43" s="261"/>
    </row>
    <row r="44" spans="4:13" ht="14.25">
      <c r="D44" s="124"/>
      <c r="E44" s="124"/>
      <c r="F44" s="124"/>
      <c r="G44" s="124"/>
      <c r="H44" s="261"/>
      <c r="M44" s="261"/>
    </row>
    <row r="45" spans="4:13" ht="14.25">
      <c r="D45" s="124"/>
      <c r="E45" s="124"/>
      <c r="F45" s="124"/>
      <c r="G45" s="124"/>
      <c r="H45" s="261"/>
      <c r="M45" s="261"/>
    </row>
    <row r="46" spans="8:13" ht="14.25">
      <c r="H46" s="261"/>
      <c r="M46" s="261"/>
    </row>
    <row r="47" spans="8:13" ht="14.25">
      <c r="H47" s="261"/>
      <c r="M47" s="261"/>
    </row>
    <row r="48" spans="8:13" ht="14.25">
      <c r="H48" s="261"/>
      <c r="M48" s="261"/>
    </row>
    <row r="49" spans="8:13" ht="14.25">
      <c r="H49" s="261"/>
      <c r="M49" s="261"/>
    </row>
    <row r="50" spans="8:13" ht="14.25">
      <c r="H50" s="261"/>
      <c r="M50" s="261"/>
    </row>
    <row r="51" spans="8:13" ht="14.25">
      <c r="H51" s="261"/>
      <c r="M51" s="261"/>
    </row>
    <row r="52" spans="8:13" ht="14.25">
      <c r="H52" s="261"/>
      <c r="M52" s="261"/>
    </row>
    <row r="53" spans="8:13" ht="14.25">
      <c r="H53" s="261"/>
      <c r="M53" s="261"/>
    </row>
    <row r="54" spans="8:13" ht="14.25">
      <c r="H54" s="261"/>
      <c r="M54" s="261"/>
    </row>
    <row r="55" spans="8:13" ht="14.25">
      <c r="H55" s="261"/>
      <c r="M55" s="261"/>
    </row>
    <row r="56" spans="8:13" ht="14.25">
      <c r="H56" s="261"/>
      <c r="M56" s="261"/>
    </row>
    <row r="57" spans="8:13" ht="14.25">
      <c r="H57" s="261"/>
      <c r="M57" s="261"/>
    </row>
    <row r="58" spans="8:13" ht="14.25">
      <c r="H58" s="261"/>
      <c r="M58" s="261"/>
    </row>
    <row r="59" spans="8:13" ht="14.25">
      <c r="H59" s="261"/>
      <c r="M59" s="261"/>
    </row>
    <row r="60" spans="8:13" ht="14.25">
      <c r="H60" s="261"/>
      <c r="M60" s="261"/>
    </row>
    <row r="61" spans="8:13" ht="14.25">
      <c r="H61" s="261"/>
      <c r="M61" s="261"/>
    </row>
    <row r="62" spans="8:13" ht="14.25">
      <c r="H62" s="261"/>
      <c r="M62" s="261"/>
    </row>
    <row r="63" spans="8:13" ht="14.25">
      <c r="H63" s="261"/>
      <c r="M63" s="261"/>
    </row>
    <row r="64" spans="8:13" ht="14.25">
      <c r="H64" s="261"/>
      <c r="M64" s="261"/>
    </row>
    <row r="65" spans="8:13" ht="14.25">
      <c r="H65" s="261"/>
      <c r="M65" s="261"/>
    </row>
    <row r="66" spans="8:13" ht="14.25">
      <c r="H66" s="261"/>
      <c r="M66" s="261"/>
    </row>
    <row r="67" spans="8:13" ht="14.25">
      <c r="H67" s="261"/>
      <c r="M67" s="261"/>
    </row>
    <row r="68" spans="8:13" ht="14.25">
      <c r="H68" s="261"/>
      <c r="M68" s="261"/>
    </row>
    <row r="69" spans="8:13" ht="14.25">
      <c r="H69" s="261"/>
      <c r="M69" s="261"/>
    </row>
    <row r="70" spans="8:13" ht="14.25">
      <c r="H70" s="261"/>
      <c r="M70" s="261"/>
    </row>
    <row r="71" spans="8:13" ht="14.25">
      <c r="H71" s="261"/>
      <c r="M71" s="261"/>
    </row>
    <row r="72" spans="8:13" ht="14.25">
      <c r="H72" s="261"/>
      <c r="M72" s="261"/>
    </row>
    <row r="73" spans="8:13" ht="14.25">
      <c r="H73" s="261"/>
      <c r="M73" s="261"/>
    </row>
    <row r="74" spans="8:13" ht="14.25">
      <c r="H74" s="261"/>
      <c r="M74" s="261"/>
    </row>
    <row r="75" spans="8:13" ht="14.25">
      <c r="H75" s="261"/>
      <c r="M75" s="261"/>
    </row>
    <row r="76" spans="8:13" ht="14.25">
      <c r="H76" s="261"/>
      <c r="M76" s="261"/>
    </row>
    <row r="77" spans="8:13" ht="14.25">
      <c r="H77" s="261"/>
      <c r="M77" s="261"/>
    </row>
    <row r="78" spans="8:13" ht="14.25">
      <c r="H78" s="261"/>
      <c r="M78" s="261"/>
    </row>
    <row r="79" spans="8:13" ht="14.25">
      <c r="H79" s="261"/>
      <c r="M79" s="261"/>
    </row>
    <row r="80" spans="8:13" ht="14.25">
      <c r="H80" s="261"/>
      <c r="M80" s="261"/>
    </row>
    <row r="81" spans="8:13" ht="14.25">
      <c r="H81" s="261"/>
      <c r="M81" s="261"/>
    </row>
    <row r="82" spans="8:13" ht="14.25">
      <c r="H82" s="261"/>
      <c r="M82" s="261"/>
    </row>
    <row r="83" spans="8:13" ht="14.25">
      <c r="H83" s="261"/>
      <c r="M83" s="261"/>
    </row>
    <row r="84" spans="8:13" ht="14.25">
      <c r="H84" s="261"/>
      <c r="M84" s="261"/>
    </row>
    <row r="85" spans="8:13" ht="14.25">
      <c r="H85" s="261"/>
      <c r="M85" s="261"/>
    </row>
    <row r="86" spans="8:13" ht="14.25">
      <c r="H86" s="261"/>
      <c r="M86" s="261"/>
    </row>
    <row r="87" spans="8:13" ht="14.25">
      <c r="H87" s="261"/>
      <c r="M87" s="261"/>
    </row>
    <row r="88" spans="8:13" ht="14.25">
      <c r="H88" s="261"/>
      <c r="M88" s="261"/>
    </row>
    <row r="89" spans="8:13" ht="14.25">
      <c r="H89" s="261"/>
      <c r="M89" s="261"/>
    </row>
    <row r="90" spans="8:13" ht="14.25">
      <c r="H90" s="261"/>
      <c r="M90" s="261"/>
    </row>
    <row r="91" spans="8:13" ht="14.25">
      <c r="H91" s="261"/>
      <c r="M91" s="261"/>
    </row>
    <row r="92" spans="8:13" ht="14.25">
      <c r="H92" s="261"/>
      <c r="M92" s="261"/>
    </row>
    <row r="93" spans="8:13" ht="14.25">
      <c r="H93" s="261"/>
      <c r="M93" s="261"/>
    </row>
    <row r="94" spans="8:13" ht="14.25">
      <c r="H94" s="261"/>
      <c r="M94" s="261"/>
    </row>
    <row r="95" spans="8:13" ht="14.25">
      <c r="H95" s="261"/>
      <c r="M95" s="261"/>
    </row>
    <row r="96" spans="8:13" ht="14.25">
      <c r="H96" s="261"/>
      <c r="M96" s="261"/>
    </row>
    <row r="97" spans="8:13" ht="14.25">
      <c r="H97" s="261"/>
      <c r="M97" s="261"/>
    </row>
    <row r="98" spans="8:13" ht="14.25">
      <c r="H98" s="261"/>
      <c r="M98" s="261"/>
    </row>
    <row r="99" spans="8:13" ht="14.25">
      <c r="H99" s="261"/>
      <c r="M99" s="261"/>
    </row>
    <row r="100" spans="8:13" ht="14.25">
      <c r="H100" s="261"/>
      <c r="M100" s="261"/>
    </row>
    <row r="101" spans="8:13" ht="14.25">
      <c r="H101" s="261"/>
      <c r="M101" s="261"/>
    </row>
    <row r="102" spans="8:13" ht="14.25">
      <c r="H102" s="261"/>
      <c r="M102" s="261"/>
    </row>
    <row r="103" spans="8:13" ht="14.25">
      <c r="H103" s="261"/>
      <c r="M103" s="261"/>
    </row>
    <row r="104" spans="8:13" ht="14.25">
      <c r="H104" s="261"/>
      <c r="M104" s="261"/>
    </row>
    <row r="105" spans="8:13" ht="14.25">
      <c r="H105" s="261"/>
      <c r="M105" s="261"/>
    </row>
    <row r="106" spans="8:13" ht="14.25">
      <c r="H106" s="261"/>
      <c r="M106" s="261"/>
    </row>
    <row r="107" spans="8:13" ht="14.25">
      <c r="H107" s="261"/>
      <c r="M107" s="261"/>
    </row>
    <row r="108" spans="8:13" ht="14.25">
      <c r="H108" s="261"/>
      <c r="M108" s="261"/>
    </row>
    <row r="109" spans="8:13" ht="14.25">
      <c r="H109" s="261"/>
      <c r="M109" s="261"/>
    </row>
    <row r="110" spans="8:13" ht="14.25">
      <c r="H110" s="261"/>
      <c r="M110" s="261"/>
    </row>
    <row r="111" spans="8:13" ht="14.25">
      <c r="H111" s="261"/>
      <c r="M111" s="261"/>
    </row>
    <row r="112" spans="8:13" ht="14.25">
      <c r="H112" s="261"/>
      <c r="M112" s="261"/>
    </row>
    <row r="113" spans="8:13" ht="14.25">
      <c r="H113" s="261"/>
      <c r="M113" s="261"/>
    </row>
    <row r="114" spans="8:13" ht="14.25">
      <c r="H114" s="261"/>
      <c r="M114" s="261"/>
    </row>
    <row r="115" spans="8:13" ht="14.25">
      <c r="H115" s="261"/>
      <c r="M115" s="261"/>
    </row>
    <row r="116" spans="8:13" ht="14.25">
      <c r="H116" s="261"/>
      <c r="M116" s="261"/>
    </row>
    <row r="117" spans="8:13" ht="14.25">
      <c r="H117" s="261"/>
      <c r="M117" s="261"/>
    </row>
    <row r="118" spans="8:13" ht="14.25">
      <c r="H118" s="261"/>
      <c r="M118" s="261"/>
    </row>
    <row r="119" spans="8:13" ht="14.25">
      <c r="H119" s="261"/>
      <c r="M119" s="261"/>
    </row>
    <row r="120" spans="8:13" ht="14.25">
      <c r="H120" s="261"/>
      <c r="M120" s="261"/>
    </row>
    <row r="121" spans="8:13" ht="14.25">
      <c r="H121" s="261"/>
      <c r="M121" s="261"/>
    </row>
    <row r="122" spans="8:13" ht="14.25">
      <c r="H122" s="261"/>
      <c r="M122" s="261"/>
    </row>
    <row r="123" spans="8:13" ht="14.25">
      <c r="H123" s="261"/>
      <c r="M123" s="261"/>
    </row>
    <row r="124" spans="8:13" ht="14.25">
      <c r="H124" s="261"/>
      <c r="M124" s="261"/>
    </row>
    <row r="125" spans="8:13" ht="14.25">
      <c r="H125" s="261"/>
      <c r="M125" s="261"/>
    </row>
    <row r="126" spans="8:13" ht="14.25">
      <c r="H126" s="261"/>
      <c r="M126" s="261"/>
    </row>
    <row r="127" spans="8:13" ht="14.25">
      <c r="H127" s="261"/>
      <c r="M127" s="261"/>
    </row>
    <row r="128" spans="8:13" ht="14.25">
      <c r="H128" s="261"/>
      <c r="M128" s="261"/>
    </row>
    <row r="129" spans="8:13" ht="14.25">
      <c r="H129" s="261"/>
      <c r="M129" s="261"/>
    </row>
    <row r="130" spans="8:13" ht="14.25">
      <c r="H130" s="261"/>
      <c r="M130" s="261"/>
    </row>
    <row r="131" spans="8:13" ht="14.25">
      <c r="H131" s="261"/>
      <c r="M131" s="261"/>
    </row>
    <row r="132" spans="8:13" ht="14.25">
      <c r="H132" s="261"/>
      <c r="M132" s="261"/>
    </row>
    <row r="133" spans="8:13" ht="14.25">
      <c r="H133" s="261"/>
      <c r="M133" s="261"/>
    </row>
    <row r="134" spans="8:13" ht="14.25">
      <c r="H134" s="261"/>
      <c r="M134" s="261"/>
    </row>
    <row r="135" spans="8:13" ht="14.25">
      <c r="H135" s="261"/>
      <c r="M135" s="261"/>
    </row>
    <row r="136" spans="8:13" ht="14.25">
      <c r="H136" s="261"/>
      <c r="M136" s="261"/>
    </row>
    <row r="137" spans="8:13" ht="14.25">
      <c r="H137" s="261"/>
      <c r="M137" s="261"/>
    </row>
    <row r="138" spans="8:13" ht="14.25">
      <c r="H138" s="261"/>
      <c r="M138" s="261"/>
    </row>
    <row r="139" spans="8:13" ht="14.25">
      <c r="H139" s="261"/>
      <c r="M139" s="261"/>
    </row>
    <row r="140" ht="14.25">
      <c r="H140" s="261"/>
    </row>
    <row r="141" ht="14.25">
      <c r="H141" s="261"/>
    </row>
    <row r="142" ht="14.25">
      <c r="H142" s="261"/>
    </row>
    <row r="143" ht="14.25">
      <c r="H143" s="261"/>
    </row>
    <row r="144" ht="14.25">
      <c r="H144" s="276"/>
    </row>
    <row r="145" ht="14.25">
      <c r="H145" s="276"/>
    </row>
    <row r="146" ht="14.25">
      <c r="H146" s="276"/>
    </row>
    <row r="147" ht="14.25">
      <c r="H147" s="276"/>
    </row>
    <row r="148" ht="14.25">
      <c r="H148" s="276"/>
    </row>
    <row r="149" ht="14.25">
      <c r="H149" s="276"/>
    </row>
  </sheetData>
  <sheetProtection/>
  <mergeCells count="1">
    <mergeCell ref="A2:C2"/>
  </mergeCells>
  <hyperlinks>
    <hyperlink ref="A2" location="Index!A1" display="Back to Index"/>
  </hyperlinks>
  <printOptions gridLines="1"/>
  <pageMargins left="0.7086614173228347" right="0.2362204724409449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Footer>&amp;L&amp;D &amp;T&amp;R&amp;F&amp;A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T147"/>
  <sheetViews>
    <sheetView zoomScale="80" zoomScaleNormal="80" zoomScalePageLayoutView="0" workbookViewId="0" topLeftCell="A1">
      <pane xSplit="3" ySplit="3" topLeftCell="D4" activePane="bottomRight" state="frozen"/>
      <selection pane="topLeft" activeCell="Z11" sqref="Z11:AC21"/>
      <selection pane="topRight" activeCell="Z11" sqref="Z11:AC21"/>
      <selection pane="bottomLeft" activeCell="Z11" sqref="Z11:AC21"/>
      <selection pane="bottomRight" activeCell="R17" sqref="R17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1.7109375" style="5" customWidth="1"/>
    <col min="4" max="7" width="9.28125" style="100" customWidth="1"/>
    <col min="8" max="8" width="9.28125" style="101" customWidth="1"/>
    <col min="9" max="9" width="8.421875" style="100" customWidth="1"/>
    <col min="10" max="10" width="8.28125" style="100" customWidth="1"/>
    <col min="11" max="11" width="4.8515625" style="100" customWidth="1"/>
    <col min="12" max="12" width="9.28125" style="100" customWidth="1"/>
    <col min="13" max="13" width="9.28125" style="101" customWidth="1"/>
    <col min="14" max="14" width="8.421875" style="100" customWidth="1"/>
    <col min="15" max="15" width="3.28125" style="19" customWidth="1"/>
    <col min="16" max="16384" width="9.140625" style="19" customWidth="1"/>
  </cols>
  <sheetData>
    <row r="1" spans="1:14" s="39" customFormat="1" ht="20.25">
      <c r="A1" s="38" t="s">
        <v>27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5" s="41" customFormat="1" ht="45">
      <c r="A2" s="759" t="s">
        <v>59</v>
      </c>
      <c r="B2" s="759"/>
      <c r="C2" s="759"/>
      <c r="D2" s="190" t="s">
        <v>322</v>
      </c>
      <c r="E2" s="190" t="s">
        <v>335</v>
      </c>
      <c r="F2" s="190" t="s">
        <v>357</v>
      </c>
      <c r="G2" s="190" t="s">
        <v>378</v>
      </c>
      <c r="H2" s="401" t="s">
        <v>387</v>
      </c>
      <c r="I2" s="190" t="s">
        <v>388</v>
      </c>
      <c r="J2" s="190" t="s">
        <v>389</v>
      </c>
      <c r="K2" s="191"/>
      <c r="L2" s="190" t="s">
        <v>323</v>
      </c>
      <c r="M2" s="190" t="s">
        <v>336</v>
      </c>
      <c r="N2" s="190" t="s">
        <v>337</v>
      </c>
      <c r="O2" s="191"/>
    </row>
    <row r="3" spans="1:14" s="23" customFormat="1" ht="6" customHeight="1">
      <c r="A3" s="44"/>
      <c r="B3" s="29"/>
      <c r="D3" s="217"/>
      <c r="E3" s="217"/>
      <c r="F3" s="217"/>
      <c r="G3" s="217"/>
      <c r="H3" s="263"/>
      <c r="I3" s="16"/>
      <c r="J3" s="16"/>
      <c r="K3" s="16"/>
      <c r="L3" s="16"/>
      <c r="M3" s="103"/>
      <c r="N3" s="16"/>
    </row>
    <row r="4" spans="1:14" s="23" customFormat="1" ht="14.25" customHeight="1">
      <c r="A4" s="44" t="s">
        <v>79</v>
      </c>
      <c r="B4" s="29"/>
      <c r="D4" s="217"/>
      <c r="E4" s="217"/>
      <c r="F4" s="217"/>
      <c r="G4" s="217"/>
      <c r="H4" s="277"/>
      <c r="I4" s="16"/>
      <c r="J4" s="16"/>
      <c r="K4" s="16"/>
      <c r="L4" s="16"/>
      <c r="M4" s="103"/>
      <c r="N4" s="16"/>
    </row>
    <row r="5" spans="2:15" ht="14.25">
      <c r="B5" s="35" t="s">
        <v>2</v>
      </c>
      <c r="D5" s="100">
        <v>216</v>
      </c>
      <c r="E5" s="100">
        <v>201</v>
      </c>
      <c r="F5" s="100">
        <v>147</v>
      </c>
      <c r="G5" s="100">
        <v>109</v>
      </c>
      <c r="H5" s="101">
        <v>68</v>
      </c>
      <c r="I5" s="100">
        <v>-37.61467889908256</v>
      </c>
      <c r="J5" s="100">
        <v>-68.5185185185185</v>
      </c>
      <c r="L5" s="100">
        <v>711.1548563966995</v>
      </c>
      <c r="M5" s="101">
        <v>525</v>
      </c>
      <c r="N5" s="100">
        <v>-26.176416391208303</v>
      </c>
      <c r="O5" s="306"/>
    </row>
    <row r="6" spans="2:15" ht="14.25">
      <c r="B6" s="35" t="s">
        <v>22</v>
      </c>
      <c r="D6" s="100">
        <v>7</v>
      </c>
      <c r="E6" s="100">
        <v>24</v>
      </c>
      <c r="F6" s="100">
        <v>91</v>
      </c>
      <c r="G6" s="100">
        <v>117</v>
      </c>
      <c r="H6" s="101">
        <v>108</v>
      </c>
      <c r="I6" s="100">
        <v>-7.692307692307687</v>
      </c>
      <c r="J6" s="100" t="s">
        <v>410</v>
      </c>
      <c r="L6" s="100">
        <v>113.4160492400417</v>
      </c>
      <c r="M6" s="101">
        <v>340</v>
      </c>
      <c r="N6" s="100" t="s">
        <v>410</v>
      </c>
      <c r="O6" s="306"/>
    </row>
    <row r="7" spans="2:15" ht="14.25">
      <c r="B7" s="35" t="s">
        <v>3</v>
      </c>
      <c r="D7" s="100">
        <v>223</v>
      </c>
      <c r="E7" s="100">
        <v>225</v>
      </c>
      <c r="F7" s="100">
        <v>238</v>
      </c>
      <c r="G7" s="100">
        <v>226</v>
      </c>
      <c r="H7" s="101">
        <v>176</v>
      </c>
      <c r="I7" s="100">
        <v>-22.123893805309734</v>
      </c>
      <c r="J7" s="100">
        <v>-21.07623318385651</v>
      </c>
      <c r="L7" s="100">
        <v>823.570905636741</v>
      </c>
      <c r="M7" s="101">
        <v>865</v>
      </c>
      <c r="N7" s="100">
        <v>5.03042228419035</v>
      </c>
      <c r="O7" s="306"/>
    </row>
    <row r="8" spans="2:15" ht="14.25">
      <c r="B8" s="35" t="s">
        <v>0</v>
      </c>
      <c r="D8" s="100">
        <v>12</v>
      </c>
      <c r="E8" s="100">
        <v>150</v>
      </c>
      <c r="F8" s="100">
        <v>125</v>
      </c>
      <c r="G8" s="100">
        <v>50</v>
      </c>
      <c r="H8" s="101">
        <v>-38</v>
      </c>
      <c r="I8" s="100" t="s">
        <v>321</v>
      </c>
      <c r="J8" s="100" t="s">
        <v>321</v>
      </c>
      <c r="L8" s="100">
        <v>345.40203616879046</v>
      </c>
      <c r="M8" s="101">
        <v>287</v>
      </c>
      <c r="N8" s="100">
        <v>-16.908422664958078</v>
      </c>
      <c r="O8" s="306"/>
    </row>
    <row r="9" spans="2:15" ht="14.25">
      <c r="B9" s="35" t="s">
        <v>5</v>
      </c>
      <c r="D9" s="100">
        <v>49</v>
      </c>
      <c r="E9" s="100">
        <v>9</v>
      </c>
      <c r="F9" s="100">
        <v>-290</v>
      </c>
      <c r="G9" s="100">
        <v>164</v>
      </c>
      <c r="H9" s="101">
        <v>-77</v>
      </c>
      <c r="I9" s="100" t="s">
        <v>321</v>
      </c>
      <c r="J9" s="100" t="s">
        <v>321</v>
      </c>
      <c r="L9" s="100">
        <v>106.86761550745774</v>
      </c>
      <c r="M9" s="101">
        <v>-194</v>
      </c>
      <c r="N9" s="100" t="s">
        <v>321</v>
      </c>
      <c r="O9" s="306"/>
    </row>
    <row r="10" spans="2:15" ht="14.25">
      <c r="B10" s="36" t="s">
        <v>6</v>
      </c>
      <c r="D10" s="100">
        <v>162</v>
      </c>
      <c r="E10" s="100">
        <v>66</v>
      </c>
      <c r="F10" s="100">
        <v>403</v>
      </c>
      <c r="G10" s="100">
        <v>12</v>
      </c>
      <c r="H10" s="101">
        <v>291</v>
      </c>
      <c r="I10" s="100" t="s">
        <v>410</v>
      </c>
      <c r="J10" s="100">
        <v>79.62962962962963</v>
      </c>
      <c r="L10" s="100">
        <v>372.1025149061749</v>
      </c>
      <c r="M10" s="101">
        <v>772</v>
      </c>
      <c r="N10" s="100" t="s">
        <v>410</v>
      </c>
      <c r="O10" s="306"/>
    </row>
    <row r="11" spans="4:13" ht="14.25">
      <c r="D11" s="123"/>
      <c r="E11" s="123"/>
      <c r="F11" s="123"/>
      <c r="G11" s="123"/>
      <c r="H11" s="394"/>
      <c r="I11" s="469"/>
      <c r="J11" s="469"/>
      <c r="L11" s="124"/>
      <c r="M11" s="394"/>
    </row>
    <row r="12" spans="1:14" s="23" customFormat="1" ht="14.25" customHeight="1">
      <c r="A12" s="44" t="s">
        <v>83</v>
      </c>
      <c r="B12" s="29"/>
      <c r="D12" s="127"/>
      <c r="E12" s="127"/>
      <c r="F12" s="127"/>
      <c r="G12" s="127"/>
      <c r="H12" s="395"/>
      <c r="I12" s="472"/>
      <c r="J12" s="472"/>
      <c r="K12" s="16"/>
      <c r="L12" s="127"/>
      <c r="M12" s="395"/>
      <c r="N12" s="16"/>
    </row>
    <row r="13" spans="2:20" ht="14.25">
      <c r="B13" s="86" t="s">
        <v>296</v>
      </c>
      <c r="D13" s="100">
        <v>46579</v>
      </c>
      <c r="E13" s="100">
        <v>40683</v>
      </c>
      <c r="F13" s="100">
        <v>43019</v>
      </c>
      <c r="G13" s="100">
        <v>45445</v>
      </c>
      <c r="H13" s="101">
        <v>45418</v>
      </c>
      <c r="I13" s="100">
        <v>-0.05941247662009097</v>
      </c>
      <c r="J13" s="100">
        <v>-2.4925395564524777</v>
      </c>
      <c r="L13" s="100">
        <v>46579</v>
      </c>
      <c r="M13" s="101">
        <v>45418</v>
      </c>
      <c r="N13" s="100">
        <v>-2.4925395564524777</v>
      </c>
      <c r="P13" s="18"/>
      <c r="Q13" s="738"/>
      <c r="R13" s="738"/>
      <c r="S13" s="714"/>
      <c r="T13" s="415"/>
    </row>
    <row r="14" spans="2:20" ht="14.25">
      <c r="B14" s="35" t="s">
        <v>8</v>
      </c>
      <c r="D14" s="100">
        <v>43730</v>
      </c>
      <c r="E14" s="100">
        <v>27383</v>
      </c>
      <c r="F14" s="100">
        <v>37933</v>
      </c>
      <c r="G14" s="100">
        <v>34774</v>
      </c>
      <c r="H14" s="101">
        <v>31779</v>
      </c>
      <c r="I14" s="100">
        <v>-8.61275665727268</v>
      </c>
      <c r="J14" s="100">
        <v>-27.329064715298422</v>
      </c>
      <c r="L14" s="100">
        <v>43730</v>
      </c>
      <c r="M14" s="101">
        <v>31779</v>
      </c>
      <c r="N14" s="100">
        <v>-27.329064715298422</v>
      </c>
      <c r="P14" s="18"/>
      <c r="Q14" s="738"/>
      <c r="R14" s="738"/>
      <c r="S14" s="714"/>
      <c r="T14" s="415"/>
    </row>
    <row r="15" spans="2:20" ht="14.25">
      <c r="B15" s="35" t="s">
        <v>52</v>
      </c>
      <c r="D15" s="100">
        <v>71</v>
      </c>
      <c r="E15" s="100">
        <v>58</v>
      </c>
      <c r="F15" s="100">
        <v>17</v>
      </c>
      <c r="G15" s="100">
        <v>40</v>
      </c>
      <c r="H15" s="101">
        <v>83</v>
      </c>
      <c r="I15" s="100" t="s">
        <v>410</v>
      </c>
      <c r="J15" s="100">
        <v>16.901408450704224</v>
      </c>
      <c r="L15" s="100">
        <v>219</v>
      </c>
      <c r="M15" s="101">
        <v>198</v>
      </c>
      <c r="N15" s="100">
        <v>-9.589041095890416</v>
      </c>
      <c r="P15" s="18"/>
      <c r="Q15" s="738"/>
      <c r="R15" s="738"/>
      <c r="S15" s="714"/>
      <c r="T15" s="415"/>
    </row>
    <row r="16" spans="2:20" ht="14.25">
      <c r="B16" s="35" t="s">
        <v>53</v>
      </c>
      <c r="D16" s="100">
        <v>53</v>
      </c>
      <c r="E16" s="100">
        <v>53</v>
      </c>
      <c r="F16" s="100">
        <v>54</v>
      </c>
      <c r="G16" s="100">
        <v>52</v>
      </c>
      <c r="H16" s="101">
        <v>53</v>
      </c>
      <c r="I16" s="100">
        <v>1.9230769230769162</v>
      </c>
      <c r="J16" s="100">
        <v>0</v>
      </c>
      <c r="L16" s="100">
        <v>199</v>
      </c>
      <c r="M16" s="101">
        <v>212</v>
      </c>
      <c r="N16" s="100">
        <v>6.5326633165829096</v>
      </c>
      <c r="P16" s="18"/>
      <c r="Q16" s="738"/>
      <c r="R16" s="738"/>
      <c r="S16" s="714"/>
      <c r="T16" s="415"/>
    </row>
    <row r="19" spans="4:13" ht="14.25">
      <c r="D19" s="218"/>
      <c r="E19" s="218"/>
      <c r="F19" s="218"/>
      <c r="G19" s="218"/>
      <c r="M19" s="261"/>
    </row>
    <row r="20" spans="4:13" ht="14.25">
      <c r="D20" s="218"/>
      <c r="E20" s="218"/>
      <c r="F20" s="218"/>
      <c r="G20" s="218"/>
      <c r="H20" s="261"/>
      <c r="M20" s="261"/>
    </row>
    <row r="21" spans="4:13" ht="14.25">
      <c r="D21" s="218"/>
      <c r="E21" s="218"/>
      <c r="F21" s="218"/>
      <c r="G21" s="218"/>
      <c r="H21" s="261"/>
      <c r="M21" s="261"/>
    </row>
    <row r="22" spans="4:13" ht="14.25">
      <c r="D22" s="218"/>
      <c r="E22" s="218"/>
      <c r="F22" s="218"/>
      <c r="G22" s="218"/>
      <c r="H22" s="261"/>
      <c r="M22" s="261"/>
    </row>
    <row r="23" spans="4:13" ht="14.25">
      <c r="D23" s="218"/>
      <c r="E23" s="218"/>
      <c r="F23" s="218"/>
      <c r="G23" s="218"/>
      <c r="H23" s="261"/>
      <c r="M23" s="261"/>
    </row>
    <row r="24" spans="8:13" ht="14.25">
      <c r="H24" s="261"/>
      <c r="M24" s="261"/>
    </row>
    <row r="25" spans="8:13" ht="14.25">
      <c r="H25" s="261"/>
      <c r="M25" s="261"/>
    </row>
    <row r="26" spans="8:13" ht="14.25">
      <c r="H26" s="261"/>
      <c r="M26" s="261"/>
    </row>
    <row r="27" spans="8:13" ht="14.25">
      <c r="H27" s="261"/>
      <c r="M27" s="261"/>
    </row>
    <row r="28" spans="8:13" ht="14.25">
      <c r="H28" s="261"/>
      <c r="M28" s="261"/>
    </row>
    <row r="29" spans="8:13" ht="14.25">
      <c r="H29" s="261"/>
      <c r="M29" s="261"/>
    </row>
    <row r="30" spans="8:13" ht="14.25">
      <c r="H30" s="261"/>
      <c r="M30" s="261"/>
    </row>
    <row r="31" spans="8:13" ht="14.25">
      <c r="H31" s="261"/>
      <c r="M31" s="261"/>
    </row>
    <row r="32" spans="8:13" ht="14.25">
      <c r="H32" s="261"/>
      <c r="M32" s="261"/>
    </row>
    <row r="33" spans="8:13" ht="14.25">
      <c r="H33" s="261"/>
      <c r="M33" s="261"/>
    </row>
    <row r="34" spans="8:13" ht="14.25">
      <c r="H34" s="261"/>
      <c r="M34" s="261"/>
    </row>
    <row r="35" spans="8:13" ht="14.25">
      <c r="H35" s="261"/>
      <c r="M35" s="261"/>
    </row>
    <row r="36" spans="8:13" ht="14.25">
      <c r="H36" s="261"/>
      <c r="M36" s="261"/>
    </row>
    <row r="37" spans="8:13" ht="14.25">
      <c r="H37" s="261"/>
      <c r="M37" s="261"/>
    </row>
    <row r="38" spans="8:13" ht="14.25">
      <c r="H38" s="261"/>
      <c r="M38" s="261"/>
    </row>
    <row r="39" spans="8:13" ht="14.25">
      <c r="H39" s="261"/>
      <c r="M39" s="261"/>
    </row>
    <row r="40" spans="8:13" ht="14.25">
      <c r="H40" s="261"/>
      <c r="M40" s="261"/>
    </row>
    <row r="41" spans="8:13" ht="14.25">
      <c r="H41" s="261"/>
      <c r="M41" s="261"/>
    </row>
    <row r="42" spans="8:13" ht="14.25">
      <c r="H42" s="261"/>
      <c r="M42" s="261"/>
    </row>
    <row r="43" spans="8:13" ht="14.25">
      <c r="H43" s="261"/>
      <c r="M43" s="261"/>
    </row>
    <row r="44" spans="8:13" ht="14.25">
      <c r="H44" s="261"/>
      <c r="M44" s="261"/>
    </row>
    <row r="45" spans="8:13" ht="14.25">
      <c r="H45" s="261"/>
      <c r="M45" s="261"/>
    </row>
    <row r="46" spans="8:13" ht="14.25">
      <c r="H46" s="261"/>
      <c r="M46" s="261"/>
    </row>
    <row r="47" spans="8:13" ht="14.25">
      <c r="H47" s="261"/>
      <c r="M47" s="261"/>
    </row>
    <row r="48" spans="8:13" ht="14.25">
      <c r="H48" s="261"/>
      <c r="M48" s="261"/>
    </row>
    <row r="49" spans="8:13" ht="14.25">
      <c r="H49" s="261"/>
      <c r="M49" s="261"/>
    </row>
    <row r="50" spans="8:13" ht="14.25">
      <c r="H50" s="261"/>
      <c r="M50" s="261"/>
    </row>
    <row r="51" spans="8:13" ht="14.25">
      <c r="H51" s="261"/>
      <c r="M51" s="261"/>
    </row>
    <row r="52" spans="8:13" ht="14.25">
      <c r="H52" s="261"/>
      <c r="M52" s="261"/>
    </row>
    <row r="53" spans="8:13" ht="14.25">
      <c r="H53" s="261"/>
      <c r="M53" s="261"/>
    </row>
    <row r="54" spans="8:13" ht="14.25">
      <c r="H54" s="261"/>
      <c r="M54" s="261"/>
    </row>
    <row r="55" spans="8:13" ht="14.25">
      <c r="H55" s="261"/>
      <c r="M55" s="261"/>
    </row>
    <row r="56" spans="8:13" ht="14.25">
      <c r="H56" s="261"/>
      <c r="M56" s="261"/>
    </row>
    <row r="57" spans="8:13" ht="14.25">
      <c r="H57" s="261"/>
      <c r="M57" s="261"/>
    </row>
    <row r="58" spans="8:13" ht="14.25">
      <c r="H58" s="261"/>
      <c r="M58" s="261"/>
    </row>
    <row r="59" spans="8:13" ht="14.25">
      <c r="H59" s="261"/>
      <c r="M59" s="261"/>
    </row>
    <row r="60" spans="8:13" ht="14.25">
      <c r="H60" s="261"/>
      <c r="M60" s="261"/>
    </row>
    <row r="61" spans="8:13" ht="14.25">
      <c r="H61" s="261"/>
      <c r="M61" s="261"/>
    </row>
    <row r="62" spans="8:13" ht="14.25">
      <c r="H62" s="261"/>
      <c r="M62" s="261"/>
    </row>
    <row r="63" spans="8:13" ht="14.25">
      <c r="H63" s="261"/>
      <c r="M63" s="261"/>
    </row>
    <row r="64" spans="8:13" ht="14.25">
      <c r="H64" s="261"/>
      <c r="M64" s="261"/>
    </row>
    <row r="65" spans="8:13" ht="14.25">
      <c r="H65" s="261"/>
      <c r="M65" s="261"/>
    </row>
    <row r="66" spans="8:13" ht="14.25">
      <c r="H66" s="261"/>
      <c r="M66" s="261"/>
    </row>
    <row r="67" spans="8:13" ht="14.25">
      <c r="H67" s="261"/>
      <c r="M67" s="261"/>
    </row>
    <row r="68" spans="8:13" ht="14.25">
      <c r="H68" s="261"/>
      <c r="M68" s="261"/>
    </row>
    <row r="69" spans="8:13" ht="14.25">
      <c r="H69" s="261"/>
      <c r="M69" s="261"/>
    </row>
    <row r="70" spans="8:13" ht="14.25">
      <c r="H70" s="261"/>
      <c r="M70" s="261"/>
    </row>
    <row r="71" spans="8:13" ht="14.25">
      <c r="H71" s="261"/>
      <c r="M71" s="261"/>
    </row>
    <row r="72" spans="8:13" ht="14.25">
      <c r="H72" s="261"/>
      <c r="M72" s="261"/>
    </row>
    <row r="73" spans="8:13" ht="14.25">
      <c r="H73" s="261"/>
      <c r="M73" s="261"/>
    </row>
    <row r="74" spans="8:13" ht="14.25">
      <c r="H74" s="261"/>
      <c r="M74" s="261"/>
    </row>
    <row r="75" spans="8:13" ht="14.25">
      <c r="H75" s="261"/>
      <c r="M75" s="261"/>
    </row>
    <row r="76" spans="8:13" ht="14.25">
      <c r="H76" s="261"/>
      <c r="M76" s="261"/>
    </row>
    <row r="77" spans="8:13" ht="14.25">
      <c r="H77" s="261"/>
      <c r="M77" s="261"/>
    </row>
    <row r="78" spans="8:13" ht="14.25">
      <c r="H78" s="261"/>
      <c r="M78" s="261"/>
    </row>
    <row r="79" spans="8:13" ht="14.25">
      <c r="H79" s="261"/>
      <c r="M79" s="261"/>
    </row>
    <row r="80" spans="8:13" ht="14.25">
      <c r="H80" s="261"/>
      <c r="M80" s="261"/>
    </row>
    <row r="81" spans="8:13" ht="14.25">
      <c r="H81" s="261"/>
      <c r="M81" s="261"/>
    </row>
    <row r="82" spans="8:13" ht="14.25">
      <c r="H82" s="261"/>
      <c r="M82" s="261"/>
    </row>
    <row r="83" spans="8:13" ht="14.25">
      <c r="H83" s="261"/>
      <c r="M83" s="261"/>
    </row>
    <row r="84" spans="8:13" ht="14.25">
      <c r="H84" s="261"/>
      <c r="M84" s="261"/>
    </row>
    <row r="85" spans="8:13" ht="14.25">
      <c r="H85" s="261"/>
      <c r="M85" s="261"/>
    </row>
    <row r="86" spans="8:13" ht="14.25">
      <c r="H86" s="261"/>
      <c r="M86" s="261"/>
    </row>
    <row r="87" spans="8:13" ht="14.25">
      <c r="H87" s="261"/>
      <c r="M87" s="261"/>
    </row>
    <row r="88" spans="8:13" ht="14.25">
      <c r="H88" s="261"/>
      <c r="M88" s="261"/>
    </row>
    <row r="89" spans="8:13" ht="14.25">
      <c r="H89" s="261"/>
      <c r="M89" s="261"/>
    </row>
    <row r="90" spans="8:13" ht="14.25">
      <c r="H90" s="261"/>
      <c r="M90" s="261"/>
    </row>
    <row r="91" spans="8:13" ht="14.25">
      <c r="H91" s="261"/>
      <c r="M91" s="261"/>
    </row>
    <row r="92" spans="8:13" ht="14.25">
      <c r="H92" s="261"/>
      <c r="M92" s="261"/>
    </row>
    <row r="93" spans="8:13" ht="14.25">
      <c r="H93" s="261"/>
      <c r="M93" s="261"/>
    </row>
    <row r="94" spans="8:13" ht="14.25">
      <c r="H94" s="261"/>
      <c r="M94" s="261"/>
    </row>
    <row r="95" spans="8:13" ht="14.25">
      <c r="H95" s="261"/>
      <c r="M95" s="261"/>
    </row>
    <row r="96" spans="8:13" ht="14.25">
      <c r="H96" s="261"/>
      <c r="M96" s="261"/>
    </row>
    <row r="97" spans="8:13" ht="14.25">
      <c r="H97" s="261"/>
      <c r="M97" s="261"/>
    </row>
    <row r="98" spans="8:13" ht="14.25">
      <c r="H98" s="261"/>
      <c r="M98" s="261"/>
    </row>
    <row r="99" spans="8:13" ht="14.25">
      <c r="H99" s="261"/>
      <c r="M99" s="261"/>
    </row>
    <row r="100" spans="8:13" ht="14.25">
      <c r="H100" s="261"/>
      <c r="M100" s="261"/>
    </row>
    <row r="101" spans="8:13" ht="14.25">
      <c r="H101" s="261"/>
      <c r="M101" s="261"/>
    </row>
    <row r="102" spans="8:13" ht="14.25">
      <c r="H102" s="261"/>
      <c r="M102" s="261"/>
    </row>
    <row r="103" spans="8:13" ht="14.25">
      <c r="H103" s="261"/>
      <c r="M103" s="261"/>
    </row>
    <row r="104" spans="8:13" ht="14.25">
      <c r="H104" s="261"/>
      <c r="M104" s="261"/>
    </row>
    <row r="105" spans="8:13" ht="14.25">
      <c r="H105" s="261"/>
      <c r="M105" s="261"/>
    </row>
    <row r="106" spans="8:13" ht="14.25">
      <c r="H106" s="261"/>
      <c r="M106" s="261"/>
    </row>
    <row r="107" spans="8:13" ht="14.25">
      <c r="H107" s="261"/>
      <c r="M107" s="261"/>
    </row>
    <row r="108" spans="8:13" ht="14.25">
      <c r="H108" s="261"/>
      <c r="M108" s="261"/>
    </row>
    <row r="109" spans="8:13" ht="14.25">
      <c r="H109" s="261"/>
      <c r="M109" s="261"/>
    </row>
    <row r="110" spans="8:13" ht="14.25">
      <c r="H110" s="261"/>
      <c r="M110" s="261"/>
    </row>
    <row r="111" spans="8:13" ht="14.25">
      <c r="H111" s="261"/>
      <c r="M111" s="261"/>
    </row>
    <row r="112" spans="8:13" ht="14.25">
      <c r="H112" s="261"/>
      <c r="M112" s="261"/>
    </row>
    <row r="113" spans="8:13" ht="14.25">
      <c r="H113" s="261"/>
      <c r="M113" s="261"/>
    </row>
    <row r="114" spans="8:13" ht="14.25">
      <c r="H114" s="261"/>
      <c r="M114" s="261"/>
    </row>
    <row r="115" spans="8:13" ht="14.25">
      <c r="H115" s="261"/>
      <c r="M115" s="261"/>
    </row>
    <row r="116" spans="8:13" ht="14.25">
      <c r="H116" s="261"/>
      <c r="M116" s="261"/>
    </row>
    <row r="117" spans="8:13" ht="14.25">
      <c r="H117" s="261"/>
      <c r="M117" s="261"/>
    </row>
    <row r="118" spans="8:13" ht="14.25">
      <c r="H118" s="261"/>
      <c r="M118" s="261"/>
    </row>
    <row r="119" spans="8:13" ht="14.25">
      <c r="H119" s="261"/>
      <c r="M119" s="261"/>
    </row>
    <row r="120" spans="8:13" ht="14.25">
      <c r="H120" s="261"/>
      <c r="M120" s="261"/>
    </row>
    <row r="121" spans="8:13" ht="14.25">
      <c r="H121" s="261"/>
      <c r="M121" s="261"/>
    </row>
    <row r="122" spans="8:13" ht="14.25">
      <c r="H122" s="261"/>
      <c r="M122" s="261"/>
    </row>
    <row r="123" spans="8:13" ht="14.25">
      <c r="H123" s="261"/>
      <c r="M123" s="261"/>
    </row>
    <row r="124" spans="8:13" ht="14.25">
      <c r="H124" s="261"/>
      <c r="M124" s="261"/>
    </row>
    <row r="125" spans="8:13" ht="14.25">
      <c r="H125" s="261"/>
      <c r="M125" s="261"/>
    </row>
    <row r="126" spans="8:13" ht="14.25">
      <c r="H126" s="261"/>
      <c r="M126" s="261"/>
    </row>
    <row r="127" spans="8:13" ht="14.25">
      <c r="H127" s="261"/>
      <c r="M127" s="261"/>
    </row>
    <row r="128" spans="8:13" ht="14.25">
      <c r="H128" s="261"/>
      <c r="M128" s="261"/>
    </row>
    <row r="129" spans="8:13" ht="14.25">
      <c r="H129" s="261"/>
      <c r="M129" s="261"/>
    </row>
    <row r="130" spans="8:13" ht="14.25">
      <c r="H130" s="261"/>
      <c r="M130" s="261"/>
    </row>
    <row r="131" spans="8:13" ht="14.25">
      <c r="H131" s="261"/>
      <c r="M131" s="261"/>
    </row>
    <row r="132" spans="8:13" ht="14.25">
      <c r="H132" s="261"/>
      <c r="M132" s="261"/>
    </row>
    <row r="133" spans="8:13" ht="14.25">
      <c r="H133" s="261"/>
      <c r="M133" s="261"/>
    </row>
    <row r="134" spans="8:13" ht="14.25">
      <c r="H134" s="261"/>
      <c r="M134" s="261"/>
    </row>
    <row r="135" spans="8:13" ht="14.25">
      <c r="H135" s="261"/>
      <c r="M135" s="261"/>
    </row>
    <row r="136" spans="8:13" ht="14.25">
      <c r="H136" s="261"/>
      <c r="M136" s="261"/>
    </row>
    <row r="137" spans="8:13" ht="14.25">
      <c r="H137" s="261"/>
      <c r="M137" s="276"/>
    </row>
    <row r="138" ht="14.25">
      <c r="H138" s="261"/>
    </row>
    <row r="139" ht="14.25">
      <c r="H139" s="261"/>
    </row>
    <row r="140" ht="14.25">
      <c r="H140" s="261"/>
    </row>
    <row r="141" ht="14.25">
      <c r="H141" s="276"/>
    </row>
    <row r="142" ht="14.25">
      <c r="H142" s="276"/>
    </row>
    <row r="143" ht="14.25">
      <c r="H143" s="276"/>
    </row>
    <row r="144" ht="14.25">
      <c r="H144" s="276"/>
    </row>
    <row r="145" ht="14.25">
      <c r="H145" s="276"/>
    </row>
    <row r="146" ht="14.25">
      <c r="H146" s="276"/>
    </row>
    <row r="147" ht="14.25">
      <c r="H147" s="276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r:id="rId1"/>
  <ignoredErrors>
    <ignoredError sqref="M18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O149"/>
  <sheetViews>
    <sheetView zoomScale="80" zoomScaleNormal="80" zoomScalePageLayoutView="0" workbookViewId="0" topLeftCell="A1">
      <pane xSplit="3" ySplit="3" topLeftCell="D4" activePane="bottomRight" state="frozen"/>
      <selection pane="topLeft" activeCell="AH25" sqref="AH25"/>
      <selection pane="topRight" activeCell="AH25" sqref="AH25"/>
      <selection pane="bottomLeft" activeCell="AH25" sqref="AH25"/>
      <selection pane="bottomRight" activeCell="N4" sqref="N4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2.140625" style="5" customWidth="1"/>
    <col min="4" max="6" width="9.8515625" style="100" customWidth="1"/>
    <col min="7" max="7" width="10.28125" style="100" customWidth="1"/>
    <col min="8" max="8" width="10.28125" style="101" customWidth="1"/>
    <col min="9" max="9" width="9.421875" style="100" customWidth="1"/>
    <col min="10" max="10" width="8.28125" style="100" customWidth="1"/>
    <col min="11" max="11" width="5.28125" style="100" customWidth="1"/>
    <col min="12" max="12" width="11.00390625" style="100" customWidth="1"/>
    <col min="13" max="13" width="10.28125" style="101" customWidth="1"/>
    <col min="14" max="14" width="10.140625" style="100" customWidth="1"/>
    <col min="15" max="15" width="5.7109375" style="19" customWidth="1"/>
    <col min="16" max="16384" width="9.140625" style="19" customWidth="1"/>
  </cols>
  <sheetData>
    <row r="1" spans="1:14" s="39" customFormat="1" ht="20.25">
      <c r="A1" s="38" t="s">
        <v>37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5" s="41" customFormat="1" ht="45">
      <c r="A2" s="759" t="s">
        <v>59</v>
      </c>
      <c r="B2" s="759"/>
      <c r="C2" s="759"/>
      <c r="D2" s="190" t="s">
        <v>322</v>
      </c>
      <c r="E2" s="190" t="s">
        <v>335</v>
      </c>
      <c r="F2" s="190" t="s">
        <v>357</v>
      </c>
      <c r="G2" s="190" t="s">
        <v>378</v>
      </c>
      <c r="H2" s="401" t="s">
        <v>387</v>
      </c>
      <c r="I2" s="190" t="s">
        <v>388</v>
      </c>
      <c r="J2" s="190" t="s">
        <v>389</v>
      </c>
      <c r="K2" s="191"/>
      <c r="L2" s="190" t="s">
        <v>323</v>
      </c>
      <c r="M2" s="190" t="s">
        <v>336</v>
      </c>
      <c r="N2" s="190" t="s">
        <v>337</v>
      </c>
      <c r="O2" s="191"/>
    </row>
    <row r="3" spans="1:14" s="23" customFormat="1" ht="4.5" customHeight="1">
      <c r="A3" s="73"/>
      <c r="B3" s="29"/>
      <c r="D3" s="128"/>
      <c r="E3" s="128"/>
      <c r="F3" s="128"/>
      <c r="G3" s="128"/>
      <c r="H3" s="114"/>
      <c r="I3" s="16"/>
      <c r="J3" s="16"/>
      <c r="K3" s="30"/>
      <c r="L3" s="16"/>
      <c r="M3" s="216"/>
      <c r="N3" s="16"/>
    </row>
    <row r="4" spans="1:14" s="23" customFormat="1" ht="14.25" customHeight="1">
      <c r="A4" s="73" t="s">
        <v>79</v>
      </c>
      <c r="B4" s="29"/>
      <c r="D4" s="128"/>
      <c r="E4" s="128"/>
      <c r="F4" s="128"/>
      <c r="G4" s="128"/>
      <c r="H4" s="284"/>
      <c r="I4" s="16"/>
      <c r="J4" s="16"/>
      <c r="K4" s="30"/>
      <c r="L4" s="16"/>
      <c r="M4" s="284"/>
      <c r="N4" s="16"/>
    </row>
    <row r="5" spans="2:14" ht="14.25">
      <c r="B5" s="86" t="s">
        <v>2</v>
      </c>
      <c r="C5" s="19"/>
      <c r="D5" s="100">
        <v>1238</v>
      </c>
      <c r="E5" s="100">
        <v>1243</v>
      </c>
      <c r="F5" s="100">
        <v>1245</v>
      </c>
      <c r="G5" s="100">
        <v>1211</v>
      </c>
      <c r="H5" s="101">
        <v>1189</v>
      </c>
      <c r="I5" s="100">
        <v>-1.8166804293971883</v>
      </c>
      <c r="J5" s="100">
        <v>-3.9579967689822304</v>
      </c>
      <c r="L5" s="100">
        <v>4658</v>
      </c>
      <c r="M5" s="101">
        <v>4888</v>
      </c>
      <c r="N5" s="100">
        <v>4.937741519965644</v>
      </c>
    </row>
    <row r="6" spans="2:14" ht="14.25">
      <c r="B6" s="86" t="s">
        <v>22</v>
      </c>
      <c r="C6" s="19"/>
      <c r="D6" s="100">
        <v>468</v>
      </c>
      <c r="E6" s="100">
        <v>668</v>
      </c>
      <c r="F6" s="100">
        <v>711</v>
      </c>
      <c r="G6" s="100">
        <v>678</v>
      </c>
      <c r="H6" s="101">
        <v>595</v>
      </c>
      <c r="I6" s="100">
        <v>-12.24188790560472</v>
      </c>
      <c r="J6" s="100">
        <v>27.13675213675213</v>
      </c>
      <c r="L6" s="100">
        <v>2015</v>
      </c>
      <c r="M6" s="101">
        <v>2652</v>
      </c>
      <c r="N6" s="100">
        <v>31.612903225806456</v>
      </c>
    </row>
    <row r="7" spans="2:14" ht="14.25">
      <c r="B7" s="86" t="s">
        <v>3</v>
      </c>
      <c r="C7" s="19"/>
      <c r="D7" s="100">
        <v>1706</v>
      </c>
      <c r="E7" s="100">
        <v>1911</v>
      </c>
      <c r="F7" s="100">
        <v>1956</v>
      </c>
      <c r="G7" s="100">
        <v>1889</v>
      </c>
      <c r="H7" s="101">
        <v>1784</v>
      </c>
      <c r="I7" s="100">
        <v>-5.558496559025938</v>
      </c>
      <c r="J7" s="100">
        <v>4.572098475967179</v>
      </c>
      <c r="L7" s="100">
        <v>6673</v>
      </c>
      <c r="M7" s="101">
        <v>7540</v>
      </c>
      <c r="N7" s="100">
        <v>12.99265697587293</v>
      </c>
    </row>
    <row r="8" spans="2:14" ht="14.25">
      <c r="B8" s="86" t="s">
        <v>0</v>
      </c>
      <c r="C8" s="19"/>
      <c r="D8" s="100">
        <v>705</v>
      </c>
      <c r="E8" s="100">
        <v>767</v>
      </c>
      <c r="F8" s="100">
        <v>773</v>
      </c>
      <c r="G8" s="100">
        <v>691</v>
      </c>
      <c r="H8" s="101">
        <v>640</v>
      </c>
      <c r="I8" s="100">
        <v>-7.38060781476122</v>
      </c>
      <c r="J8" s="100">
        <v>-9.219858156028371</v>
      </c>
      <c r="L8" s="100">
        <v>2816</v>
      </c>
      <c r="M8" s="101">
        <v>2871</v>
      </c>
      <c r="N8" s="100">
        <v>1.953125</v>
      </c>
    </row>
    <row r="9" spans="2:14" ht="14.25">
      <c r="B9" s="86" t="s">
        <v>5</v>
      </c>
      <c r="C9" s="19"/>
      <c r="D9" s="100">
        <v>148</v>
      </c>
      <c r="E9" s="100">
        <v>53</v>
      </c>
      <c r="F9" s="100">
        <v>167</v>
      </c>
      <c r="G9" s="100">
        <v>241</v>
      </c>
      <c r="H9" s="101">
        <v>197</v>
      </c>
      <c r="I9" s="100">
        <v>-18.257261410788384</v>
      </c>
      <c r="J9" s="100">
        <v>33.10810810810811</v>
      </c>
      <c r="L9" s="100">
        <v>320</v>
      </c>
      <c r="M9" s="101">
        <v>658</v>
      </c>
      <c r="N9" s="100" t="s">
        <v>410</v>
      </c>
    </row>
    <row r="10" spans="2:14" ht="14.25">
      <c r="B10" s="87" t="s">
        <v>6</v>
      </c>
      <c r="C10" s="19"/>
      <c r="D10" s="100">
        <v>853</v>
      </c>
      <c r="E10" s="100">
        <v>1091</v>
      </c>
      <c r="F10" s="100">
        <v>1016</v>
      </c>
      <c r="G10" s="100">
        <v>957</v>
      </c>
      <c r="H10" s="101">
        <v>947</v>
      </c>
      <c r="I10" s="100">
        <v>-1.0449320794148398</v>
      </c>
      <c r="J10" s="100">
        <v>11.019929660023454</v>
      </c>
      <c r="L10" s="100">
        <v>3537</v>
      </c>
      <c r="M10" s="101">
        <v>4011</v>
      </c>
      <c r="N10" s="100">
        <v>13.40118744698897</v>
      </c>
    </row>
    <row r="11" spans="2:14" ht="14.25">
      <c r="B11" s="87" t="s">
        <v>51</v>
      </c>
      <c r="C11" s="19"/>
      <c r="D11" s="100">
        <v>76</v>
      </c>
      <c r="E11" s="100">
        <v>124</v>
      </c>
      <c r="F11" s="100">
        <v>141</v>
      </c>
      <c r="G11" s="100">
        <v>136</v>
      </c>
      <c r="H11" s="101">
        <v>93</v>
      </c>
      <c r="I11" s="100">
        <v>-31.61764705882353</v>
      </c>
      <c r="J11" s="100">
        <v>22.36842105263157</v>
      </c>
      <c r="L11" s="100">
        <v>469</v>
      </c>
      <c r="M11" s="101">
        <v>494</v>
      </c>
      <c r="N11" s="100">
        <v>5.330490405117261</v>
      </c>
    </row>
    <row r="12" spans="2:14" ht="14.25">
      <c r="B12" s="87" t="s">
        <v>42</v>
      </c>
      <c r="C12" s="19"/>
      <c r="D12" s="100">
        <v>752</v>
      </c>
      <c r="E12" s="100">
        <v>936</v>
      </c>
      <c r="F12" s="100">
        <v>848</v>
      </c>
      <c r="G12" s="100">
        <v>790</v>
      </c>
      <c r="H12" s="101">
        <v>822</v>
      </c>
      <c r="I12" s="100">
        <v>4.0506329113924044</v>
      </c>
      <c r="J12" s="100">
        <v>9.308510638297873</v>
      </c>
      <c r="L12" s="100">
        <v>2955</v>
      </c>
      <c r="M12" s="101">
        <v>3396</v>
      </c>
      <c r="N12" s="100">
        <v>14.923857868020306</v>
      </c>
    </row>
    <row r="13" spans="3:13" ht="14.25">
      <c r="C13" s="19"/>
      <c r="D13" s="124"/>
      <c r="E13" s="124"/>
      <c r="F13" s="124"/>
      <c r="G13" s="124"/>
      <c r="H13" s="394"/>
      <c r="L13" s="124"/>
      <c r="M13" s="283"/>
    </row>
    <row r="14" spans="1:14" s="23" customFormat="1" ht="14.25" customHeight="1">
      <c r="A14" s="73" t="s">
        <v>83</v>
      </c>
      <c r="B14" s="29"/>
      <c r="D14" s="127"/>
      <c r="E14" s="127"/>
      <c r="F14" s="127"/>
      <c r="G14" s="127"/>
      <c r="H14" s="395"/>
      <c r="I14" s="16"/>
      <c r="J14" s="16"/>
      <c r="K14" s="30"/>
      <c r="L14" s="127"/>
      <c r="M14" s="284"/>
      <c r="N14" s="16"/>
    </row>
    <row r="15" spans="2:14" ht="14.25">
      <c r="B15" s="86" t="s">
        <v>54</v>
      </c>
      <c r="C15" s="19"/>
      <c r="D15" s="100">
        <v>190540</v>
      </c>
      <c r="E15" s="100">
        <v>185066</v>
      </c>
      <c r="F15" s="100">
        <v>191146.340347</v>
      </c>
      <c r="G15" s="100">
        <v>191199</v>
      </c>
      <c r="H15" s="101">
        <v>198037</v>
      </c>
      <c r="I15" s="100">
        <v>3.5763785375446444</v>
      </c>
      <c r="J15" s="100">
        <v>3.9346069066862555</v>
      </c>
      <c r="L15" s="262">
        <v>190540</v>
      </c>
      <c r="M15" s="101">
        <v>198037</v>
      </c>
      <c r="N15" s="100">
        <v>3.9346069066862555</v>
      </c>
    </row>
    <row r="16" spans="2:14" ht="14.25">
      <c r="B16" s="86" t="s">
        <v>296</v>
      </c>
      <c r="C16" s="19"/>
      <c r="D16" s="100">
        <v>303530</v>
      </c>
      <c r="E16" s="100">
        <v>292719</v>
      </c>
      <c r="F16" s="100">
        <v>298560</v>
      </c>
      <c r="G16" s="100">
        <v>308730</v>
      </c>
      <c r="H16" s="101">
        <v>316908</v>
      </c>
      <c r="I16" s="100">
        <v>2.648916529005918</v>
      </c>
      <c r="J16" s="100">
        <v>4.407472078542485</v>
      </c>
      <c r="L16" s="100">
        <v>303530</v>
      </c>
      <c r="M16" s="101">
        <v>316908</v>
      </c>
      <c r="N16" s="100">
        <v>4.407472078542485</v>
      </c>
    </row>
    <row r="17" spans="2:14" ht="14.25">
      <c r="B17" s="86" t="s">
        <v>7</v>
      </c>
      <c r="C17" s="19"/>
      <c r="D17" s="100">
        <v>308613</v>
      </c>
      <c r="E17" s="100">
        <v>297802</v>
      </c>
      <c r="F17" s="100">
        <v>303643</v>
      </c>
      <c r="G17" s="100">
        <v>313813</v>
      </c>
      <c r="H17" s="101">
        <v>321991</v>
      </c>
      <c r="I17" s="100">
        <v>2.6060105859221805</v>
      </c>
      <c r="J17" s="100">
        <v>4.334878958436628</v>
      </c>
      <c r="L17" s="100">
        <v>308613</v>
      </c>
      <c r="M17" s="101">
        <v>321991</v>
      </c>
      <c r="N17" s="100">
        <v>4.334878958436628</v>
      </c>
    </row>
    <row r="18" spans="4:13" ht="14.25">
      <c r="D18" s="218"/>
      <c r="E18" s="218"/>
      <c r="F18" s="218"/>
      <c r="G18" s="218"/>
      <c r="H18" s="283"/>
      <c r="M18" s="283"/>
    </row>
    <row r="19" spans="4:13" ht="14.25">
      <c r="D19" s="218"/>
      <c r="E19" s="218"/>
      <c r="F19" s="218"/>
      <c r="G19" s="218"/>
      <c r="H19" s="261"/>
      <c r="M19" s="261"/>
    </row>
    <row r="20" spans="4:13" ht="14.25">
      <c r="D20" s="218"/>
      <c r="E20" s="218"/>
      <c r="F20" s="218"/>
      <c r="G20" s="218"/>
      <c r="H20" s="261"/>
      <c r="L20" s="365"/>
      <c r="M20" s="261"/>
    </row>
    <row r="21" spans="4:13" ht="14.25">
      <c r="D21" s="218"/>
      <c r="E21" s="218"/>
      <c r="F21" s="218"/>
      <c r="H21" s="261"/>
      <c r="M21" s="261"/>
    </row>
    <row r="22" spans="4:13" ht="14.25">
      <c r="D22" s="218"/>
      <c r="E22" s="218"/>
      <c r="F22" s="218"/>
      <c r="H22" s="261"/>
      <c r="M22" s="261"/>
    </row>
    <row r="23" spans="4:13" ht="14.25">
      <c r="D23" s="218"/>
      <c r="E23" s="218"/>
      <c r="F23" s="218"/>
      <c r="H23" s="261"/>
      <c r="M23" s="261"/>
    </row>
    <row r="24" spans="4:13" ht="14.25">
      <c r="D24" s="218"/>
      <c r="E24" s="218"/>
      <c r="F24" s="218"/>
      <c r="H24" s="261"/>
      <c r="M24" s="261"/>
    </row>
    <row r="25" spans="4:13" ht="14.25">
      <c r="D25" s="218"/>
      <c r="E25" s="218"/>
      <c r="F25" s="218"/>
      <c r="G25" s="218"/>
      <c r="H25" s="261"/>
      <c r="M25" s="261"/>
    </row>
    <row r="26" spans="4:13" ht="14.25">
      <c r="D26" s="218"/>
      <c r="E26" s="218"/>
      <c r="F26" s="218"/>
      <c r="G26" s="218"/>
      <c r="H26" s="261"/>
      <c r="M26" s="261"/>
    </row>
    <row r="27" spans="4:13" ht="14.25">
      <c r="D27" s="218"/>
      <c r="E27" s="218"/>
      <c r="F27" s="218"/>
      <c r="G27" s="218"/>
      <c r="H27" s="261"/>
      <c r="M27" s="261"/>
    </row>
    <row r="28" spans="4:13" ht="14.25">
      <c r="D28" s="218"/>
      <c r="E28" s="218"/>
      <c r="F28" s="218"/>
      <c r="G28" s="218"/>
      <c r="H28" s="261"/>
      <c r="M28" s="261"/>
    </row>
    <row r="29" spans="4:13" ht="14.25">
      <c r="D29" s="218"/>
      <c r="E29" s="218"/>
      <c r="F29" s="218"/>
      <c r="G29" s="218"/>
      <c r="H29" s="261"/>
      <c r="M29" s="261"/>
    </row>
    <row r="30" spans="4:13" ht="14.25">
      <c r="D30" s="218"/>
      <c r="E30" s="218"/>
      <c r="F30" s="218"/>
      <c r="G30" s="218"/>
      <c r="H30" s="261"/>
      <c r="M30" s="261"/>
    </row>
    <row r="31" spans="8:13" ht="14.25">
      <c r="H31" s="261"/>
      <c r="M31" s="261"/>
    </row>
    <row r="32" spans="8:13" ht="14.25">
      <c r="H32" s="261"/>
      <c r="M32" s="261"/>
    </row>
    <row r="33" spans="8:13" ht="14.25">
      <c r="H33" s="261"/>
      <c r="M33" s="261"/>
    </row>
    <row r="34" spans="8:13" ht="14.25">
      <c r="H34" s="261"/>
      <c r="M34" s="261"/>
    </row>
    <row r="35" spans="8:13" ht="14.25">
      <c r="H35" s="261"/>
      <c r="M35" s="261"/>
    </row>
    <row r="36" spans="8:13" ht="14.25">
      <c r="H36" s="261"/>
      <c r="M36" s="261"/>
    </row>
    <row r="37" spans="8:13" ht="14.25">
      <c r="H37" s="261"/>
      <c r="M37" s="261"/>
    </row>
    <row r="38" spans="8:13" ht="14.25">
      <c r="H38" s="261"/>
      <c r="M38" s="261"/>
    </row>
    <row r="39" spans="8:13" ht="14.25">
      <c r="H39" s="261"/>
      <c r="M39" s="261"/>
    </row>
    <row r="40" spans="8:13" ht="14.25">
      <c r="H40" s="261"/>
      <c r="M40" s="261"/>
    </row>
    <row r="41" spans="8:13" ht="14.25">
      <c r="H41" s="261"/>
      <c r="M41" s="261"/>
    </row>
    <row r="42" spans="8:13" ht="14.25">
      <c r="H42" s="261"/>
      <c r="M42" s="261"/>
    </row>
    <row r="43" spans="8:13" ht="14.25">
      <c r="H43" s="261"/>
      <c r="M43" s="261"/>
    </row>
    <row r="44" spans="8:13" ht="14.25">
      <c r="H44" s="261"/>
      <c r="M44" s="261"/>
    </row>
    <row r="45" spans="8:13" ht="14.25">
      <c r="H45" s="261"/>
      <c r="M45" s="261"/>
    </row>
    <row r="46" spans="8:13" ht="14.25">
      <c r="H46" s="261"/>
      <c r="M46" s="261"/>
    </row>
    <row r="47" spans="8:13" ht="14.25">
      <c r="H47" s="261"/>
      <c r="M47" s="261"/>
    </row>
    <row r="48" spans="8:13" ht="14.25">
      <c r="H48" s="261"/>
      <c r="M48" s="261"/>
    </row>
    <row r="49" spans="8:13" ht="14.25">
      <c r="H49" s="261"/>
      <c r="M49" s="261"/>
    </row>
    <row r="50" spans="8:13" ht="14.25">
      <c r="H50" s="261"/>
      <c r="M50" s="261"/>
    </row>
    <row r="51" spans="8:13" ht="14.25">
      <c r="H51" s="261"/>
      <c r="M51" s="261"/>
    </row>
    <row r="52" spans="8:13" ht="14.25">
      <c r="H52" s="261"/>
      <c r="M52" s="261"/>
    </row>
    <row r="53" spans="8:13" ht="14.25">
      <c r="H53" s="261"/>
      <c r="M53" s="261"/>
    </row>
    <row r="54" spans="8:13" ht="14.25">
      <c r="H54" s="261"/>
      <c r="M54" s="261"/>
    </row>
    <row r="55" spans="8:13" ht="14.25">
      <c r="H55" s="261"/>
      <c r="M55" s="261"/>
    </row>
    <row r="56" spans="8:13" ht="14.25">
      <c r="H56" s="261"/>
      <c r="M56" s="261"/>
    </row>
    <row r="57" spans="8:13" ht="14.25">
      <c r="H57" s="261"/>
      <c r="M57" s="261"/>
    </row>
    <row r="58" spans="8:13" ht="14.25">
      <c r="H58" s="261"/>
      <c r="M58" s="261"/>
    </row>
    <row r="59" spans="8:13" ht="14.25">
      <c r="H59" s="261"/>
      <c r="M59" s="261"/>
    </row>
    <row r="60" spans="8:13" ht="14.25">
      <c r="H60" s="261"/>
      <c r="M60" s="261"/>
    </row>
    <row r="61" spans="8:13" ht="14.25">
      <c r="H61" s="261"/>
      <c r="M61" s="261"/>
    </row>
    <row r="62" spans="8:13" ht="14.25">
      <c r="H62" s="261"/>
      <c r="M62" s="261"/>
    </row>
    <row r="63" spans="8:13" ht="14.25">
      <c r="H63" s="261"/>
      <c r="M63" s="261"/>
    </row>
    <row r="64" spans="8:13" ht="14.25">
      <c r="H64" s="261"/>
      <c r="M64" s="261"/>
    </row>
    <row r="65" spans="8:13" ht="14.25">
      <c r="H65" s="261"/>
      <c r="M65" s="261"/>
    </row>
    <row r="66" spans="8:13" ht="14.25">
      <c r="H66" s="261"/>
      <c r="M66" s="261"/>
    </row>
    <row r="67" spans="8:13" ht="14.25">
      <c r="H67" s="261"/>
      <c r="M67" s="261"/>
    </row>
    <row r="68" spans="8:13" ht="14.25">
      <c r="H68" s="261"/>
      <c r="M68" s="261"/>
    </row>
    <row r="69" spans="8:13" ht="14.25">
      <c r="H69" s="261"/>
      <c r="M69" s="261"/>
    </row>
    <row r="70" spans="8:13" ht="14.25">
      <c r="H70" s="261"/>
      <c r="M70" s="261"/>
    </row>
    <row r="71" spans="8:13" ht="14.25">
      <c r="H71" s="261"/>
      <c r="M71" s="261"/>
    </row>
    <row r="72" spans="8:13" ht="14.25">
      <c r="H72" s="261"/>
      <c r="M72" s="261"/>
    </row>
    <row r="73" spans="8:13" ht="14.25">
      <c r="H73" s="261"/>
      <c r="M73" s="261"/>
    </row>
    <row r="74" spans="8:13" ht="14.25">
      <c r="H74" s="261"/>
      <c r="M74" s="261"/>
    </row>
    <row r="75" spans="8:13" ht="14.25">
      <c r="H75" s="261"/>
      <c r="M75" s="261"/>
    </row>
    <row r="76" spans="8:13" ht="14.25">
      <c r="H76" s="261"/>
      <c r="M76" s="261"/>
    </row>
    <row r="77" spans="8:13" ht="14.25">
      <c r="H77" s="261"/>
      <c r="M77" s="261"/>
    </row>
    <row r="78" spans="8:13" ht="14.25">
      <c r="H78" s="261"/>
      <c r="M78" s="261"/>
    </row>
    <row r="79" spans="8:13" ht="14.25">
      <c r="H79" s="261"/>
      <c r="M79" s="261"/>
    </row>
    <row r="80" spans="8:13" ht="14.25">
      <c r="H80" s="261"/>
      <c r="M80" s="261"/>
    </row>
    <row r="81" spans="8:13" ht="14.25">
      <c r="H81" s="261"/>
      <c r="M81" s="261"/>
    </row>
    <row r="82" spans="8:13" ht="14.25">
      <c r="H82" s="261"/>
      <c r="M82" s="261"/>
    </row>
    <row r="83" spans="8:13" ht="14.25">
      <c r="H83" s="261"/>
      <c r="M83" s="261"/>
    </row>
    <row r="84" spans="8:13" ht="14.25">
      <c r="H84" s="261"/>
      <c r="M84" s="261"/>
    </row>
    <row r="85" spans="8:13" ht="14.25">
      <c r="H85" s="261"/>
      <c r="M85" s="261"/>
    </row>
    <row r="86" spans="8:13" ht="14.25">
      <c r="H86" s="261"/>
      <c r="M86" s="261"/>
    </row>
    <row r="87" spans="8:13" ht="14.25">
      <c r="H87" s="261"/>
      <c r="M87" s="261"/>
    </row>
    <row r="88" spans="8:13" ht="14.25">
      <c r="H88" s="261"/>
      <c r="M88" s="261"/>
    </row>
    <row r="89" spans="8:13" ht="14.25">
      <c r="H89" s="261"/>
      <c r="M89" s="261"/>
    </row>
    <row r="90" spans="8:13" ht="14.25">
      <c r="H90" s="261"/>
      <c r="M90" s="261"/>
    </row>
    <row r="91" spans="8:13" ht="14.25">
      <c r="H91" s="261"/>
      <c r="M91" s="261"/>
    </row>
    <row r="92" spans="8:13" ht="14.25">
      <c r="H92" s="261"/>
      <c r="M92" s="261"/>
    </row>
    <row r="93" spans="8:13" ht="14.25">
      <c r="H93" s="261"/>
      <c r="M93" s="261"/>
    </row>
    <row r="94" spans="8:13" ht="14.25">
      <c r="H94" s="261"/>
      <c r="M94" s="261"/>
    </row>
    <row r="95" spans="8:13" ht="14.25">
      <c r="H95" s="261"/>
      <c r="M95" s="261"/>
    </row>
    <row r="96" spans="8:13" ht="14.25">
      <c r="H96" s="261"/>
      <c r="M96" s="261"/>
    </row>
    <row r="97" spans="8:13" ht="14.25">
      <c r="H97" s="261"/>
      <c r="M97" s="261"/>
    </row>
    <row r="98" spans="8:13" ht="14.25">
      <c r="H98" s="261"/>
      <c r="M98" s="261"/>
    </row>
    <row r="99" spans="8:13" ht="14.25">
      <c r="H99" s="261"/>
      <c r="M99" s="261"/>
    </row>
    <row r="100" spans="8:13" ht="14.25">
      <c r="H100" s="261"/>
      <c r="M100" s="261"/>
    </row>
    <row r="101" spans="8:13" ht="14.25">
      <c r="H101" s="261"/>
      <c r="M101" s="261"/>
    </row>
    <row r="102" spans="8:13" ht="14.25">
      <c r="H102" s="261"/>
      <c r="M102" s="261"/>
    </row>
    <row r="103" spans="8:13" ht="14.25">
      <c r="H103" s="261"/>
      <c r="M103" s="261"/>
    </row>
    <row r="104" spans="8:13" ht="14.25">
      <c r="H104" s="261"/>
      <c r="M104" s="261"/>
    </row>
    <row r="105" spans="8:13" ht="14.25">
      <c r="H105" s="261"/>
      <c r="M105" s="261"/>
    </row>
    <row r="106" spans="8:13" ht="14.25">
      <c r="H106" s="261"/>
      <c r="M106" s="261"/>
    </row>
    <row r="107" spans="8:13" ht="14.25">
      <c r="H107" s="261"/>
      <c r="M107" s="261"/>
    </row>
    <row r="108" spans="8:13" ht="14.25">
      <c r="H108" s="261"/>
      <c r="M108" s="261"/>
    </row>
    <row r="109" spans="8:13" ht="14.25">
      <c r="H109" s="261"/>
      <c r="M109" s="261"/>
    </row>
    <row r="110" spans="8:13" ht="14.25">
      <c r="H110" s="261"/>
      <c r="M110" s="261"/>
    </row>
    <row r="111" spans="8:13" ht="14.25">
      <c r="H111" s="261"/>
      <c r="M111" s="261"/>
    </row>
    <row r="112" spans="8:13" ht="14.25">
      <c r="H112" s="261"/>
      <c r="M112" s="261"/>
    </row>
    <row r="113" spans="8:13" ht="14.25">
      <c r="H113" s="261"/>
      <c r="M113" s="261"/>
    </row>
    <row r="114" spans="8:13" ht="14.25">
      <c r="H114" s="261"/>
      <c r="M114" s="261"/>
    </row>
    <row r="115" spans="8:13" ht="14.25">
      <c r="H115" s="261"/>
      <c r="M115" s="261"/>
    </row>
    <row r="116" spans="8:13" ht="14.25">
      <c r="H116" s="261"/>
      <c r="M116" s="261"/>
    </row>
    <row r="117" spans="8:13" ht="14.25">
      <c r="H117" s="261"/>
      <c r="M117" s="261"/>
    </row>
    <row r="118" spans="8:13" ht="14.25">
      <c r="H118" s="261"/>
      <c r="M118" s="261"/>
    </row>
    <row r="119" spans="8:13" ht="14.25">
      <c r="H119" s="261"/>
      <c r="M119" s="261"/>
    </row>
    <row r="120" spans="8:13" ht="14.25">
      <c r="H120" s="261"/>
      <c r="M120" s="261"/>
    </row>
    <row r="121" spans="8:13" ht="14.25">
      <c r="H121" s="261"/>
      <c r="M121" s="261"/>
    </row>
    <row r="122" spans="8:13" ht="14.25">
      <c r="H122" s="261"/>
      <c r="M122" s="261"/>
    </row>
    <row r="123" spans="8:13" ht="14.25">
      <c r="H123" s="261"/>
      <c r="M123" s="261"/>
    </row>
    <row r="124" spans="8:13" ht="14.25">
      <c r="H124" s="261"/>
      <c r="M124" s="261"/>
    </row>
    <row r="125" spans="8:13" ht="14.25">
      <c r="H125" s="261"/>
      <c r="M125" s="261"/>
    </row>
    <row r="126" spans="8:13" ht="14.25">
      <c r="H126" s="261"/>
      <c r="M126" s="261"/>
    </row>
    <row r="127" spans="8:13" ht="14.25">
      <c r="H127" s="261"/>
      <c r="M127" s="261"/>
    </row>
    <row r="128" spans="8:13" ht="14.25">
      <c r="H128" s="261"/>
      <c r="M128" s="261"/>
    </row>
    <row r="129" spans="8:13" ht="14.25">
      <c r="H129" s="261"/>
      <c r="M129" s="261"/>
    </row>
    <row r="130" spans="8:13" ht="14.25">
      <c r="H130" s="261"/>
      <c r="M130" s="261"/>
    </row>
    <row r="131" spans="8:13" ht="14.25">
      <c r="H131" s="261"/>
      <c r="M131" s="261"/>
    </row>
    <row r="132" spans="8:13" ht="14.25">
      <c r="H132" s="261"/>
      <c r="M132" s="261"/>
    </row>
    <row r="133" spans="8:13" ht="14.25">
      <c r="H133" s="261"/>
      <c r="M133" s="261"/>
    </row>
    <row r="134" spans="8:13" ht="14.25">
      <c r="H134" s="261"/>
      <c r="M134" s="261"/>
    </row>
    <row r="135" spans="8:13" ht="14.25">
      <c r="H135" s="261"/>
      <c r="M135" s="261"/>
    </row>
    <row r="136" spans="8:13" ht="14.25">
      <c r="H136" s="261"/>
      <c r="M136" s="261"/>
    </row>
    <row r="137" spans="8:13" ht="14.25">
      <c r="H137" s="261"/>
      <c r="M137" s="261"/>
    </row>
    <row r="138" spans="8:13" ht="14.25">
      <c r="H138" s="261"/>
      <c r="M138" s="261"/>
    </row>
    <row r="139" spans="8:13" ht="14.25">
      <c r="H139" s="261"/>
      <c r="M139" s="276"/>
    </row>
    <row r="140" ht="14.25">
      <c r="H140" s="261"/>
    </row>
    <row r="141" ht="14.25">
      <c r="H141" s="261"/>
    </row>
    <row r="142" ht="14.25">
      <c r="H142" s="261"/>
    </row>
    <row r="143" ht="14.25">
      <c r="H143" s="276"/>
    </row>
    <row r="144" ht="14.25">
      <c r="H144" s="276"/>
    </row>
    <row r="145" ht="14.25">
      <c r="H145" s="276"/>
    </row>
    <row r="146" ht="14.25">
      <c r="H146" s="276"/>
    </row>
    <row r="147" ht="14.25">
      <c r="H147" s="276"/>
    </row>
    <row r="148" ht="14.25">
      <c r="H148" s="276"/>
    </row>
    <row r="149" ht="14.25">
      <c r="H149" s="276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paperSize="9" scale="94" r:id="rId1"/>
  <headerFooter alignWithMargins="0">
    <oddFooter>&amp;L&amp;8&amp;Z&amp;F&amp;A&amp;R&amp;8&amp;D&amp;T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O149"/>
  <sheetViews>
    <sheetView zoomScale="80" zoomScaleNormal="80" zoomScalePageLayoutView="0" workbookViewId="0" topLeftCell="A1">
      <selection activeCell="D7" sqref="D7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2.8515625" style="5" customWidth="1"/>
    <col min="4" max="7" width="9.28125" style="100" customWidth="1"/>
    <col min="8" max="8" width="9.28125" style="101" customWidth="1"/>
    <col min="9" max="9" width="9.28125" style="100" customWidth="1"/>
    <col min="10" max="10" width="10.00390625" style="100" bestFit="1" customWidth="1"/>
    <col min="11" max="11" width="4.00390625" style="100" customWidth="1"/>
    <col min="12" max="12" width="10.421875" style="100" customWidth="1"/>
    <col min="13" max="13" width="10.7109375" style="101" customWidth="1"/>
    <col min="14" max="14" width="9.140625" style="100" customWidth="1"/>
    <col min="15" max="15" width="4.00390625" style="19" customWidth="1"/>
    <col min="16" max="16384" width="9.140625" style="19" customWidth="1"/>
  </cols>
  <sheetData>
    <row r="1" spans="1:14" s="39" customFormat="1" ht="20.25">
      <c r="A1" s="38" t="s">
        <v>38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5" s="41" customFormat="1" ht="45">
      <c r="A2" s="759" t="s">
        <v>59</v>
      </c>
      <c r="B2" s="759"/>
      <c r="C2" s="759"/>
      <c r="D2" s="190" t="s">
        <v>322</v>
      </c>
      <c r="E2" s="190" t="s">
        <v>335</v>
      </c>
      <c r="F2" s="190" t="s">
        <v>357</v>
      </c>
      <c r="G2" s="190" t="s">
        <v>378</v>
      </c>
      <c r="H2" s="401" t="s">
        <v>387</v>
      </c>
      <c r="I2" s="190" t="s">
        <v>388</v>
      </c>
      <c r="J2" s="190" t="s">
        <v>389</v>
      </c>
      <c r="K2" s="191"/>
      <c r="L2" s="190" t="s">
        <v>323</v>
      </c>
      <c r="M2" s="190" t="s">
        <v>336</v>
      </c>
      <c r="N2" s="190" t="s">
        <v>337</v>
      </c>
      <c r="O2" s="191"/>
    </row>
    <row r="3" spans="1:14" s="23" customFormat="1" ht="6" customHeight="1">
      <c r="A3" s="73"/>
      <c r="B3" s="29"/>
      <c r="D3" s="16"/>
      <c r="E3" s="16"/>
      <c r="F3" s="16"/>
      <c r="G3" s="16"/>
      <c r="H3" s="263"/>
      <c r="I3" s="16"/>
      <c r="J3" s="16"/>
      <c r="K3" s="30"/>
      <c r="L3" s="16"/>
      <c r="M3" s="263"/>
      <c r="N3" s="16"/>
    </row>
    <row r="4" spans="1:14" s="23" customFormat="1" ht="14.25" customHeight="1">
      <c r="A4" s="73" t="s">
        <v>79</v>
      </c>
      <c r="B4" s="29"/>
      <c r="D4" s="16"/>
      <c r="E4" s="16"/>
      <c r="F4" s="16"/>
      <c r="G4" s="16"/>
      <c r="H4" s="103"/>
      <c r="I4" s="16"/>
      <c r="J4" s="16"/>
      <c r="K4" s="30"/>
      <c r="L4" s="16"/>
      <c r="M4" s="103"/>
      <c r="N4" s="16"/>
    </row>
    <row r="5" spans="2:14" ht="14.25">
      <c r="B5" s="86" t="s">
        <v>2</v>
      </c>
      <c r="C5" s="19"/>
      <c r="D5" s="100">
        <v>344</v>
      </c>
      <c r="E5" s="100">
        <v>330</v>
      </c>
      <c r="F5" s="100">
        <v>320</v>
      </c>
      <c r="G5" s="100">
        <v>325</v>
      </c>
      <c r="H5" s="101">
        <v>342</v>
      </c>
      <c r="I5" s="100">
        <v>5.230769230769239</v>
      </c>
      <c r="J5" s="100">
        <v>-0.5813953488372103</v>
      </c>
      <c r="K5" s="262"/>
      <c r="L5" s="100">
        <v>1330</v>
      </c>
      <c r="M5" s="101">
        <v>1317</v>
      </c>
      <c r="N5" s="100">
        <v>-0.9774436090225547</v>
      </c>
    </row>
    <row r="6" spans="2:14" ht="14.25">
      <c r="B6" s="86" t="s">
        <v>22</v>
      </c>
      <c r="C6" s="19"/>
      <c r="D6" s="100">
        <v>180</v>
      </c>
      <c r="E6" s="100">
        <v>174</v>
      </c>
      <c r="F6" s="100">
        <v>200</v>
      </c>
      <c r="G6" s="100">
        <v>241</v>
      </c>
      <c r="H6" s="101">
        <v>170</v>
      </c>
      <c r="I6" s="100">
        <v>-29.460580912863065</v>
      </c>
      <c r="J6" s="100">
        <v>-5.555555555555558</v>
      </c>
      <c r="K6" s="262"/>
      <c r="L6" s="100">
        <v>959</v>
      </c>
      <c r="M6" s="101">
        <v>785</v>
      </c>
      <c r="N6" s="100">
        <v>-18.143899895724715</v>
      </c>
    </row>
    <row r="7" spans="2:14" ht="14.25">
      <c r="B7" s="86" t="s">
        <v>3</v>
      </c>
      <c r="C7" s="19"/>
      <c r="D7" s="100">
        <v>524</v>
      </c>
      <c r="E7" s="100">
        <v>504</v>
      </c>
      <c r="F7" s="100">
        <v>520</v>
      </c>
      <c r="G7" s="100">
        <v>566</v>
      </c>
      <c r="H7" s="101">
        <v>512</v>
      </c>
      <c r="I7" s="100">
        <v>-9.540636042402827</v>
      </c>
      <c r="J7" s="100">
        <v>-2.2900763358778664</v>
      </c>
      <c r="K7" s="262"/>
      <c r="L7" s="100">
        <v>2289</v>
      </c>
      <c r="M7" s="101">
        <v>2102</v>
      </c>
      <c r="N7" s="100">
        <v>-8.16950633464395</v>
      </c>
    </row>
    <row r="8" spans="2:14" ht="14.25">
      <c r="B8" s="86" t="s">
        <v>0</v>
      </c>
      <c r="C8" s="19"/>
      <c r="D8" s="100">
        <v>251</v>
      </c>
      <c r="E8" s="100">
        <v>228</v>
      </c>
      <c r="F8" s="100">
        <v>232</v>
      </c>
      <c r="G8" s="100">
        <v>228</v>
      </c>
      <c r="H8" s="101">
        <v>273</v>
      </c>
      <c r="I8" s="100">
        <v>19.736842105263165</v>
      </c>
      <c r="J8" s="100">
        <v>8.764940239043817</v>
      </c>
      <c r="K8" s="262"/>
      <c r="L8" s="100">
        <v>951</v>
      </c>
      <c r="M8" s="101">
        <v>961</v>
      </c>
      <c r="N8" s="113">
        <v>1.051524710830698</v>
      </c>
    </row>
    <row r="9" spans="2:14" ht="14.25">
      <c r="B9" s="86" t="s">
        <v>5</v>
      </c>
      <c r="C9" s="19"/>
      <c r="D9" s="100">
        <v>28</v>
      </c>
      <c r="E9" s="100">
        <v>29</v>
      </c>
      <c r="F9" s="100">
        <v>96</v>
      </c>
      <c r="G9" s="100">
        <v>70</v>
      </c>
      <c r="H9" s="101">
        <v>107</v>
      </c>
      <c r="I9" s="100">
        <v>52.85714285714285</v>
      </c>
      <c r="J9" s="100" t="s">
        <v>410</v>
      </c>
      <c r="K9" s="262"/>
      <c r="L9" s="100">
        <v>58</v>
      </c>
      <c r="M9" s="101">
        <v>302</v>
      </c>
      <c r="N9" s="100" t="s">
        <v>410</v>
      </c>
    </row>
    <row r="10" spans="2:14" ht="14.25">
      <c r="B10" s="87" t="s">
        <v>6</v>
      </c>
      <c r="C10" s="19"/>
      <c r="D10" s="100">
        <v>245</v>
      </c>
      <c r="E10" s="100">
        <v>247</v>
      </c>
      <c r="F10" s="100">
        <v>192</v>
      </c>
      <c r="G10" s="100">
        <v>268</v>
      </c>
      <c r="H10" s="101">
        <v>132</v>
      </c>
      <c r="I10" s="100">
        <v>-50.74626865671642</v>
      </c>
      <c r="J10" s="100">
        <v>-46.12244897959184</v>
      </c>
      <c r="K10" s="262"/>
      <c r="L10" s="100">
        <v>1280</v>
      </c>
      <c r="M10" s="101">
        <v>839</v>
      </c>
      <c r="N10" s="100">
        <v>-34.45312499999999</v>
      </c>
    </row>
    <row r="11" spans="2:14" ht="14.25">
      <c r="B11" s="87" t="s">
        <v>51</v>
      </c>
      <c r="C11" s="19"/>
      <c r="D11" s="100">
        <v>43</v>
      </c>
      <c r="E11" s="100">
        <v>38</v>
      </c>
      <c r="F11" s="100">
        <v>31</v>
      </c>
      <c r="G11" s="100">
        <v>36</v>
      </c>
      <c r="H11" s="101">
        <v>21</v>
      </c>
      <c r="I11" s="100">
        <v>-41.666666666666664</v>
      </c>
      <c r="J11" s="100">
        <v>-51.162790697674424</v>
      </c>
      <c r="K11" s="262"/>
      <c r="L11" s="100">
        <v>189</v>
      </c>
      <c r="M11" s="101">
        <v>126</v>
      </c>
      <c r="N11" s="100">
        <v>-33.333333333333336</v>
      </c>
    </row>
    <row r="12" spans="2:14" ht="14.25">
      <c r="B12" s="87" t="s">
        <v>42</v>
      </c>
      <c r="C12" s="19"/>
      <c r="D12" s="100">
        <v>202</v>
      </c>
      <c r="E12" s="100">
        <v>209</v>
      </c>
      <c r="F12" s="100">
        <v>161</v>
      </c>
      <c r="G12" s="100">
        <v>232</v>
      </c>
      <c r="H12" s="101">
        <v>111</v>
      </c>
      <c r="I12" s="100">
        <v>-52.1551724137931</v>
      </c>
      <c r="J12" s="100">
        <v>-45.04950495049505</v>
      </c>
      <c r="K12" s="262"/>
      <c r="L12" s="100">
        <v>1091</v>
      </c>
      <c r="M12" s="101">
        <v>713</v>
      </c>
      <c r="N12" s="100">
        <v>-34.647112740604946</v>
      </c>
    </row>
    <row r="13" spans="3:11" ht="14.25">
      <c r="C13" s="19"/>
      <c r="K13" s="262"/>
    </row>
    <row r="14" spans="1:14" s="23" customFormat="1" ht="14.25" customHeight="1">
      <c r="A14" s="73" t="s">
        <v>83</v>
      </c>
      <c r="B14" s="29"/>
      <c r="D14" s="16"/>
      <c r="E14" s="16"/>
      <c r="F14" s="16"/>
      <c r="G14" s="16"/>
      <c r="H14" s="395"/>
      <c r="I14" s="16"/>
      <c r="J14" s="16"/>
      <c r="K14" s="273"/>
      <c r="L14" s="16"/>
      <c r="M14" s="470"/>
      <c r="N14" s="16"/>
    </row>
    <row r="15" spans="2:14" ht="14.25">
      <c r="B15" s="86" t="s">
        <v>54</v>
      </c>
      <c r="C15" s="19"/>
      <c r="D15" s="100">
        <v>53327</v>
      </c>
      <c r="E15" s="100">
        <v>49398</v>
      </c>
      <c r="F15" s="100">
        <v>51061</v>
      </c>
      <c r="G15" s="100">
        <v>52647</v>
      </c>
      <c r="H15" s="101">
        <v>54222</v>
      </c>
      <c r="I15" s="100">
        <v>2.9916234543278852</v>
      </c>
      <c r="J15" s="100">
        <v>1.6783243010107363</v>
      </c>
      <c r="K15" s="262"/>
      <c r="L15" s="100">
        <v>53327</v>
      </c>
      <c r="M15" s="101">
        <v>54222</v>
      </c>
      <c r="N15" s="100">
        <v>1.6783243010107363</v>
      </c>
    </row>
    <row r="16" spans="2:14" ht="14.25">
      <c r="B16" s="86" t="s">
        <v>296</v>
      </c>
      <c r="C16" s="19"/>
      <c r="D16" s="100">
        <v>73013</v>
      </c>
      <c r="E16" s="100">
        <v>65642</v>
      </c>
      <c r="F16" s="100">
        <v>68943</v>
      </c>
      <c r="G16" s="100">
        <v>70166</v>
      </c>
      <c r="H16" s="101">
        <v>73338</v>
      </c>
      <c r="I16" s="100">
        <v>4.520708035230747</v>
      </c>
      <c r="J16" s="100">
        <v>0.4451262104008924</v>
      </c>
      <c r="L16" s="100">
        <v>73013</v>
      </c>
      <c r="M16" s="101">
        <v>73338</v>
      </c>
      <c r="N16" s="100">
        <v>0.4451262104008924</v>
      </c>
    </row>
    <row r="17" spans="2:14" ht="14.25">
      <c r="B17" s="86" t="s">
        <v>7</v>
      </c>
      <c r="C17" s="19"/>
      <c r="D17" s="100">
        <v>73047</v>
      </c>
      <c r="E17" s="100">
        <v>65675</v>
      </c>
      <c r="F17" s="100">
        <v>68975</v>
      </c>
      <c r="G17" s="100">
        <v>70198</v>
      </c>
      <c r="H17" s="101">
        <v>73372</v>
      </c>
      <c r="I17" s="100">
        <v>4.521496338927045</v>
      </c>
      <c r="J17" s="100">
        <v>0.444919024737489</v>
      </c>
      <c r="L17" s="100">
        <v>73047</v>
      </c>
      <c r="M17" s="101">
        <v>73372</v>
      </c>
      <c r="N17" s="100">
        <v>0.444919024737489</v>
      </c>
    </row>
    <row r="18" spans="3:14" ht="14.25">
      <c r="C18" s="19"/>
      <c r="D18" s="129"/>
      <c r="E18" s="129"/>
      <c r="F18" s="129"/>
      <c r="G18" s="129"/>
      <c r="I18" s="262"/>
      <c r="J18" s="262"/>
      <c r="K18" s="262"/>
      <c r="N18" s="262"/>
    </row>
    <row r="19" spans="4:8" ht="14.25">
      <c r="D19" s="218"/>
      <c r="E19" s="218"/>
      <c r="F19" s="218"/>
      <c r="G19" s="218"/>
      <c r="H19" s="261"/>
    </row>
    <row r="20" spans="4:13" ht="14.25">
      <c r="D20" s="218"/>
      <c r="E20" s="218"/>
      <c r="F20" s="218"/>
      <c r="G20" s="218"/>
      <c r="H20" s="261"/>
      <c r="M20" s="261"/>
    </row>
    <row r="21" spans="4:13" ht="14.25">
      <c r="D21" s="218"/>
      <c r="E21" s="218"/>
      <c r="F21" s="218"/>
      <c r="G21" s="218"/>
      <c r="H21" s="261"/>
      <c r="M21" s="261"/>
    </row>
    <row r="22" spans="4:13" ht="14.25">
      <c r="D22" s="218"/>
      <c r="E22" s="218"/>
      <c r="F22" s="218"/>
      <c r="H22" s="261"/>
      <c r="M22" s="261"/>
    </row>
    <row r="23" spans="4:13" ht="14.25">
      <c r="D23" s="218"/>
      <c r="E23" s="218"/>
      <c r="F23" s="218"/>
      <c r="H23" s="261"/>
      <c r="M23" s="261"/>
    </row>
    <row r="24" spans="4:13" ht="14.25">
      <c r="D24" s="218"/>
      <c r="E24" s="218"/>
      <c r="F24" s="218"/>
      <c r="H24" s="261"/>
      <c r="M24" s="261"/>
    </row>
    <row r="25" spans="4:13" ht="14.25">
      <c r="D25" s="218"/>
      <c r="E25" s="218"/>
      <c r="F25" s="218"/>
      <c r="G25" s="218"/>
      <c r="H25" s="261"/>
      <c r="M25" s="261"/>
    </row>
    <row r="26" spans="4:13" ht="14.25">
      <c r="D26" s="218"/>
      <c r="E26" s="218"/>
      <c r="F26" s="218"/>
      <c r="G26" s="218"/>
      <c r="H26" s="261"/>
      <c r="M26" s="261"/>
    </row>
    <row r="27" spans="8:13" ht="14.25">
      <c r="H27" s="261"/>
      <c r="M27" s="261"/>
    </row>
    <row r="28" spans="8:13" ht="14.25">
      <c r="H28" s="261"/>
      <c r="M28" s="261"/>
    </row>
    <row r="29" spans="8:13" ht="14.25">
      <c r="H29" s="261"/>
      <c r="M29" s="261"/>
    </row>
    <row r="30" spans="8:13" ht="14.25">
      <c r="H30" s="261"/>
      <c r="M30" s="261"/>
    </row>
    <row r="31" spans="8:13" ht="14.25">
      <c r="H31" s="261"/>
      <c r="M31" s="261"/>
    </row>
    <row r="32" spans="8:13" ht="14.25">
      <c r="H32" s="261"/>
      <c r="M32" s="261"/>
    </row>
    <row r="33" spans="8:13" ht="14.25">
      <c r="H33" s="261"/>
      <c r="M33" s="261"/>
    </row>
    <row r="34" spans="8:13" ht="14.25">
      <c r="H34" s="261"/>
      <c r="M34" s="261"/>
    </row>
    <row r="35" spans="8:13" ht="14.25">
      <c r="H35" s="261"/>
      <c r="M35" s="261"/>
    </row>
    <row r="36" spans="8:13" ht="14.25">
      <c r="H36" s="261"/>
      <c r="M36" s="261"/>
    </row>
    <row r="37" spans="8:13" ht="14.25">
      <c r="H37" s="261"/>
      <c r="M37" s="261"/>
    </row>
    <row r="38" spans="8:13" ht="14.25">
      <c r="H38" s="261"/>
      <c r="M38" s="261"/>
    </row>
    <row r="39" spans="8:13" ht="14.25">
      <c r="H39" s="261"/>
      <c r="M39" s="261"/>
    </row>
    <row r="40" spans="8:13" ht="14.25">
      <c r="H40" s="261"/>
      <c r="M40" s="261"/>
    </row>
    <row r="41" spans="8:13" ht="14.25">
      <c r="H41" s="261"/>
      <c r="M41" s="261"/>
    </row>
    <row r="42" spans="8:13" ht="14.25">
      <c r="H42" s="261"/>
      <c r="M42" s="261"/>
    </row>
    <row r="43" spans="8:13" ht="14.25">
      <c r="H43" s="261"/>
      <c r="M43" s="261"/>
    </row>
    <row r="44" spans="8:13" ht="14.25">
      <c r="H44" s="261"/>
      <c r="M44" s="261"/>
    </row>
    <row r="45" spans="8:13" ht="14.25">
      <c r="H45" s="261"/>
      <c r="M45" s="261"/>
    </row>
    <row r="46" spans="8:13" ht="14.25">
      <c r="H46" s="261"/>
      <c r="M46" s="261"/>
    </row>
    <row r="47" spans="8:13" ht="14.25">
      <c r="H47" s="261"/>
      <c r="M47" s="261"/>
    </row>
    <row r="48" spans="8:13" ht="14.25">
      <c r="H48" s="261"/>
      <c r="M48" s="261"/>
    </row>
    <row r="49" spans="8:13" ht="14.25">
      <c r="H49" s="261"/>
      <c r="M49" s="261"/>
    </row>
    <row r="50" spans="8:13" ht="14.25">
      <c r="H50" s="261"/>
      <c r="M50" s="261"/>
    </row>
    <row r="51" spans="8:13" ht="14.25">
      <c r="H51" s="261"/>
      <c r="M51" s="261"/>
    </row>
    <row r="52" spans="8:13" ht="14.25">
      <c r="H52" s="261"/>
      <c r="M52" s="261"/>
    </row>
    <row r="53" spans="8:13" ht="14.25">
      <c r="H53" s="261"/>
      <c r="M53" s="261"/>
    </row>
    <row r="54" spans="8:13" ht="14.25">
      <c r="H54" s="261"/>
      <c r="M54" s="261"/>
    </row>
    <row r="55" spans="8:13" ht="14.25">
      <c r="H55" s="261"/>
      <c r="M55" s="261"/>
    </row>
    <row r="56" spans="8:13" ht="14.25">
      <c r="H56" s="261"/>
      <c r="M56" s="261"/>
    </row>
    <row r="57" spans="8:13" ht="14.25">
      <c r="H57" s="261"/>
      <c r="M57" s="261"/>
    </row>
    <row r="58" spans="8:13" ht="14.25">
      <c r="H58" s="261"/>
      <c r="M58" s="261"/>
    </row>
    <row r="59" spans="8:13" ht="14.25">
      <c r="H59" s="261"/>
      <c r="M59" s="261"/>
    </row>
    <row r="60" spans="8:13" ht="14.25">
      <c r="H60" s="261"/>
      <c r="M60" s="261"/>
    </row>
    <row r="61" spans="8:13" ht="14.25">
      <c r="H61" s="261"/>
      <c r="M61" s="261"/>
    </row>
    <row r="62" spans="8:13" ht="14.25">
      <c r="H62" s="261"/>
      <c r="M62" s="261"/>
    </row>
    <row r="63" spans="8:13" ht="14.25">
      <c r="H63" s="261"/>
      <c r="M63" s="261"/>
    </row>
    <row r="64" spans="8:13" ht="14.25">
      <c r="H64" s="261"/>
      <c r="M64" s="261"/>
    </row>
    <row r="65" spans="8:13" ht="14.25">
      <c r="H65" s="261"/>
      <c r="M65" s="261"/>
    </row>
    <row r="66" spans="8:13" ht="14.25">
      <c r="H66" s="261"/>
      <c r="M66" s="261"/>
    </row>
    <row r="67" spans="8:13" ht="14.25">
      <c r="H67" s="261"/>
      <c r="M67" s="261"/>
    </row>
    <row r="68" spans="8:13" ht="14.25">
      <c r="H68" s="261"/>
      <c r="M68" s="261"/>
    </row>
    <row r="69" spans="8:13" ht="14.25">
      <c r="H69" s="261"/>
      <c r="M69" s="261"/>
    </row>
    <row r="70" spans="8:13" ht="14.25">
      <c r="H70" s="261"/>
      <c r="M70" s="261"/>
    </row>
    <row r="71" spans="8:13" ht="14.25">
      <c r="H71" s="261"/>
      <c r="M71" s="261"/>
    </row>
    <row r="72" spans="8:13" ht="14.25">
      <c r="H72" s="261"/>
      <c r="M72" s="261"/>
    </row>
    <row r="73" spans="8:13" ht="14.25">
      <c r="H73" s="261"/>
      <c r="M73" s="261"/>
    </row>
    <row r="74" spans="8:13" ht="14.25">
      <c r="H74" s="261"/>
      <c r="M74" s="261"/>
    </row>
    <row r="75" spans="8:13" ht="14.25">
      <c r="H75" s="261"/>
      <c r="M75" s="261"/>
    </row>
    <row r="76" spans="8:13" ht="14.25">
      <c r="H76" s="261"/>
      <c r="M76" s="261"/>
    </row>
    <row r="77" spans="8:13" ht="14.25">
      <c r="H77" s="261"/>
      <c r="M77" s="261"/>
    </row>
    <row r="78" spans="8:13" ht="14.25">
      <c r="H78" s="261"/>
      <c r="M78" s="261"/>
    </row>
    <row r="79" spans="8:13" ht="14.25">
      <c r="H79" s="261"/>
      <c r="M79" s="261"/>
    </row>
    <row r="80" spans="8:13" ht="14.25">
      <c r="H80" s="261"/>
      <c r="M80" s="261"/>
    </row>
    <row r="81" spans="8:13" ht="14.25">
      <c r="H81" s="261"/>
      <c r="M81" s="261"/>
    </row>
    <row r="82" spans="8:13" ht="14.25">
      <c r="H82" s="261"/>
      <c r="M82" s="261"/>
    </row>
    <row r="83" spans="8:13" ht="14.25">
      <c r="H83" s="261"/>
      <c r="M83" s="261"/>
    </row>
    <row r="84" spans="8:13" ht="14.25">
      <c r="H84" s="261"/>
      <c r="M84" s="261"/>
    </row>
    <row r="85" spans="8:13" ht="14.25">
      <c r="H85" s="261"/>
      <c r="M85" s="261"/>
    </row>
    <row r="86" spans="8:13" ht="14.25">
      <c r="H86" s="261"/>
      <c r="M86" s="261"/>
    </row>
    <row r="87" spans="8:13" ht="14.25">
      <c r="H87" s="261"/>
      <c r="M87" s="261"/>
    </row>
    <row r="88" spans="8:13" ht="14.25">
      <c r="H88" s="261"/>
      <c r="M88" s="261"/>
    </row>
    <row r="89" spans="8:13" ht="14.25">
      <c r="H89" s="261"/>
      <c r="M89" s="261"/>
    </row>
    <row r="90" spans="8:13" ht="14.25">
      <c r="H90" s="261"/>
      <c r="M90" s="261"/>
    </row>
    <row r="91" spans="8:13" ht="14.25">
      <c r="H91" s="261"/>
      <c r="M91" s="261"/>
    </row>
    <row r="92" spans="8:13" ht="14.25">
      <c r="H92" s="261"/>
      <c r="M92" s="261"/>
    </row>
    <row r="93" spans="8:13" ht="14.25">
      <c r="H93" s="261"/>
      <c r="M93" s="261"/>
    </row>
    <row r="94" spans="8:13" ht="14.25">
      <c r="H94" s="261"/>
      <c r="M94" s="261"/>
    </row>
    <row r="95" spans="8:13" ht="14.25">
      <c r="H95" s="261"/>
      <c r="M95" s="261"/>
    </row>
    <row r="96" spans="8:13" ht="14.25">
      <c r="H96" s="261"/>
      <c r="M96" s="261"/>
    </row>
    <row r="97" spans="8:13" ht="14.25">
      <c r="H97" s="261"/>
      <c r="M97" s="261"/>
    </row>
    <row r="98" spans="8:13" ht="14.25">
      <c r="H98" s="261"/>
      <c r="M98" s="261"/>
    </row>
    <row r="99" spans="8:13" ht="14.25">
      <c r="H99" s="261"/>
      <c r="M99" s="261"/>
    </row>
    <row r="100" spans="8:13" ht="14.25">
      <c r="H100" s="261"/>
      <c r="M100" s="261"/>
    </row>
    <row r="101" spans="8:13" ht="14.25">
      <c r="H101" s="261"/>
      <c r="M101" s="261"/>
    </row>
    <row r="102" spans="8:13" ht="14.25">
      <c r="H102" s="261"/>
      <c r="M102" s="261"/>
    </row>
    <row r="103" spans="8:13" ht="14.25">
      <c r="H103" s="261"/>
      <c r="M103" s="261"/>
    </row>
    <row r="104" spans="8:13" ht="14.25">
      <c r="H104" s="261"/>
      <c r="M104" s="261"/>
    </row>
    <row r="105" spans="8:13" ht="14.25">
      <c r="H105" s="261"/>
      <c r="M105" s="261"/>
    </row>
    <row r="106" spans="8:13" ht="14.25">
      <c r="H106" s="261"/>
      <c r="M106" s="261"/>
    </row>
    <row r="107" spans="8:13" ht="14.25">
      <c r="H107" s="261"/>
      <c r="M107" s="261"/>
    </row>
    <row r="108" spans="8:13" ht="14.25">
      <c r="H108" s="261"/>
      <c r="M108" s="261"/>
    </row>
    <row r="109" spans="8:13" ht="14.25">
      <c r="H109" s="261"/>
      <c r="M109" s="261"/>
    </row>
    <row r="110" spans="8:13" ht="14.25">
      <c r="H110" s="261"/>
      <c r="M110" s="261"/>
    </row>
    <row r="111" spans="8:13" ht="14.25">
      <c r="H111" s="261"/>
      <c r="M111" s="261"/>
    </row>
    <row r="112" spans="8:13" ht="14.25">
      <c r="H112" s="261"/>
      <c r="M112" s="261"/>
    </row>
    <row r="113" spans="8:13" ht="14.25">
      <c r="H113" s="261"/>
      <c r="M113" s="261"/>
    </row>
    <row r="114" spans="8:13" ht="14.25">
      <c r="H114" s="261"/>
      <c r="M114" s="261"/>
    </row>
    <row r="115" spans="8:13" ht="14.25">
      <c r="H115" s="261"/>
      <c r="M115" s="261"/>
    </row>
    <row r="116" spans="8:13" ht="14.25">
      <c r="H116" s="261"/>
      <c r="M116" s="261"/>
    </row>
    <row r="117" spans="8:13" ht="14.25">
      <c r="H117" s="261"/>
      <c r="M117" s="261"/>
    </row>
    <row r="118" spans="8:13" ht="14.25">
      <c r="H118" s="261"/>
      <c r="M118" s="261"/>
    </row>
    <row r="119" spans="8:13" ht="14.25">
      <c r="H119" s="261"/>
      <c r="M119" s="261"/>
    </row>
    <row r="120" spans="8:13" ht="14.25">
      <c r="H120" s="261"/>
      <c r="M120" s="261"/>
    </row>
    <row r="121" spans="8:13" ht="14.25">
      <c r="H121" s="261"/>
      <c r="M121" s="261"/>
    </row>
    <row r="122" spans="8:13" ht="14.25">
      <c r="H122" s="261"/>
      <c r="M122" s="261"/>
    </row>
    <row r="123" spans="8:13" ht="14.25">
      <c r="H123" s="261"/>
      <c r="M123" s="261"/>
    </row>
    <row r="124" spans="8:13" ht="14.25">
      <c r="H124" s="261"/>
      <c r="M124" s="261"/>
    </row>
    <row r="125" spans="8:13" ht="14.25">
      <c r="H125" s="261"/>
      <c r="M125" s="261"/>
    </row>
    <row r="126" spans="8:13" ht="14.25">
      <c r="H126" s="261"/>
      <c r="M126" s="261"/>
    </row>
    <row r="127" spans="8:13" ht="14.25">
      <c r="H127" s="261"/>
      <c r="M127" s="261"/>
    </row>
    <row r="128" spans="8:13" ht="14.25">
      <c r="H128" s="261"/>
      <c r="M128" s="261"/>
    </row>
    <row r="129" spans="8:13" ht="14.25">
      <c r="H129" s="261"/>
      <c r="M129" s="261"/>
    </row>
    <row r="130" spans="8:13" ht="14.25">
      <c r="H130" s="261"/>
      <c r="M130" s="261"/>
    </row>
    <row r="131" spans="8:13" ht="14.25">
      <c r="H131" s="261"/>
      <c r="M131" s="261"/>
    </row>
    <row r="132" spans="8:13" ht="14.25">
      <c r="H132" s="261"/>
      <c r="M132" s="261"/>
    </row>
    <row r="133" spans="8:13" ht="14.25">
      <c r="H133" s="261"/>
      <c r="M133" s="261"/>
    </row>
    <row r="134" spans="8:13" ht="14.25">
      <c r="H134" s="261"/>
      <c r="M134" s="261"/>
    </row>
    <row r="135" spans="8:13" ht="14.25">
      <c r="H135" s="261"/>
      <c r="M135" s="261"/>
    </row>
    <row r="136" spans="8:13" ht="14.25">
      <c r="H136" s="261"/>
      <c r="M136" s="261"/>
    </row>
    <row r="137" spans="8:13" ht="14.25">
      <c r="H137" s="261"/>
      <c r="M137" s="261"/>
    </row>
    <row r="138" spans="8:13" ht="14.25">
      <c r="H138" s="261"/>
      <c r="M138" s="261"/>
    </row>
    <row r="139" spans="8:13" ht="14.25">
      <c r="H139" s="261"/>
      <c r="M139" s="276"/>
    </row>
    <row r="140" ht="14.25">
      <c r="H140" s="261"/>
    </row>
    <row r="141" ht="14.25">
      <c r="H141" s="261"/>
    </row>
    <row r="142" ht="14.25">
      <c r="H142" s="261"/>
    </row>
    <row r="143" ht="14.25">
      <c r="H143" s="276"/>
    </row>
    <row r="144" ht="14.25">
      <c r="H144" s="276"/>
    </row>
    <row r="145" ht="14.25">
      <c r="H145" s="276"/>
    </row>
    <row r="146" ht="14.25">
      <c r="H146" s="276"/>
    </row>
    <row r="147" ht="14.25">
      <c r="H147" s="276"/>
    </row>
    <row r="148" ht="14.25">
      <c r="H148" s="276"/>
    </row>
    <row r="149" ht="14.25">
      <c r="H149" s="276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scale="89" r:id="rId1"/>
  <headerFooter alignWithMargins="0">
    <oddFooter>&amp;L&amp;Z&amp;F&amp;A&amp;R&amp;D&amp;T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O145"/>
  <sheetViews>
    <sheetView zoomScale="85" zoomScaleNormal="85" zoomScaleSheetLayoutView="90" zoomScalePageLayoutView="0" workbookViewId="0" topLeftCell="A1">
      <pane xSplit="3" ySplit="3" topLeftCell="D4" activePane="bottomRight" state="frozen"/>
      <selection pane="topLeft" activeCell="AH25" sqref="AH25"/>
      <selection pane="topRight" activeCell="AH25" sqref="AH25"/>
      <selection pane="bottomLeft" activeCell="AH25" sqref="AH25"/>
      <selection pane="bottomRight" activeCell="D13" sqref="D13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3.28125" style="5" customWidth="1"/>
    <col min="4" max="6" width="10.28125" style="100" customWidth="1"/>
    <col min="7" max="7" width="9.7109375" style="100" customWidth="1"/>
    <col min="8" max="8" width="10.28125" style="101" customWidth="1"/>
    <col min="9" max="9" width="7.8515625" style="100" customWidth="1"/>
    <col min="10" max="10" width="9.28125" style="100" customWidth="1"/>
    <col min="11" max="11" width="4.140625" style="100" customWidth="1"/>
    <col min="12" max="12" width="9.140625" style="100" customWidth="1"/>
    <col min="13" max="13" width="9.8515625" style="101" customWidth="1"/>
    <col min="14" max="14" width="9.28125" style="100" customWidth="1"/>
    <col min="15" max="15" width="4.00390625" style="19" customWidth="1"/>
    <col min="16" max="16384" width="9.140625" style="19" customWidth="1"/>
  </cols>
  <sheetData>
    <row r="1" spans="1:14" s="39" customFormat="1" ht="20.25">
      <c r="A1" s="38" t="s">
        <v>55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5" s="41" customFormat="1" ht="45">
      <c r="A2" s="759" t="s">
        <v>59</v>
      </c>
      <c r="B2" s="759"/>
      <c r="C2" s="759"/>
      <c r="D2" s="190" t="s">
        <v>322</v>
      </c>
      <c r="E2" s="190" t="s">
        <v>335</v>
      </c>
      <c r="F2" s="190" t="s">
        <v>357</v>
      </c>
      <c r="G2" s="190" t="s">
        <v>378</v>
      </c>
      <c r="H2" s="190" t="s">
        <v>387</v>
      </c>
      <c r="I2" s="190" t="s">
        <v>388</v>
      </c>
      <c r="J2" s="190" t="s">
        <v>389</v>
      </c>
      <c r="K2" s="191"/>
      <c r="L2" s="190" t="s">
        <v>323</v>
      </c>
      <c r="M2" s="190" t="s">
        <v>336</v>
      </c>
      <c r="N2" s="190" t="s">
        <v>337</v>
      </c>
      <c r="O2" s="191"/>
    </row>
    <row r="3" spans="1:14" s="23" customFormat="1" ht="6" customHeight="1">
      <c r="A3" s="73"/>
      <c r="B3" s="29"/>
      <c r="D3" s="16"/>
      <c r="E3" s="16"/>
      <c r="F3" s="16"/>
      <c r="G3" s="16"/>
      <c r="H3" s="263"/>
      <c r="I3" s="16"/>
      <c r="J3" s="16"/>
      <c r="K3" s="16"/>
      <c r="L3" s="16"/>
      <c r="M3" s="263"/>
      <c r="N3" s="16"/>
    </row>
    <row r="4" spans="1:14" s="23" customFormat="1" ht="14.25" customHeight="1">
      <c r="A4" s="73" t="s">
        <v>79</v>
      </c>
      <c r="B4" s="29"/>
      <c r="D4" s="16"/>
      <c r="E4" s="16"/>
      <c r="F4" s="16"/>
      <c r="G4" s="16"/>
      <c r="H4" s="277"/>
      <c r="I4" s="16"/>
      <c r="J4" s="16"/>
      <c r="K4" s="16"/>
      <c r="L4" s="16"/>
      <c r="M4" s="263"/>
      <c r="N4" s="16"/>
    </row>
    <row r="5" spans="2:14" ht="14.25">
      <c r="B5" s="86" t="s">
        <v>2</v>
      </c>
      <c r="C5" s="19"/>
      <c r="D5" s="100">
        <v>125</v>
      </c>
      <c r="E5" s="100">
        <v>115</v>
      </c>
      <c r="F5" s="100">
        <v>116</v>
      </c>
      <c r="G5" s="100">
        <v>115</v>
      </c>
      <c r="H5" s="101">
        <v>118</v>
      </c>
      <c r="I5" s="100">
        <v>2.60869565217392</v>
      </c>
      <c r="J5" s="100">
        <v>-5.600000000000005</v>
      </c>
      <c r="K5" s="262"/>
      <c r="L5" s="100">
        <v>547</v>
      </c>
      <c r="M5" s="101">
        <v>464</v>
      </c>
      <c r="N5" s="100">
        <v>-15.173674588665452</v>
      </c>
    </row>
    <row r="6" spans="2:14" ht="14.25">
      <c r="B6" s="86" t="s">
        <v>22</v>
      </c>
      <c r="C6" s="19"/>
      <c r="D6" s="100">
        <v>80</v>
      </c>
      <c r="E6" s="100">
        <v>102</v>
      </c>
      <c r="F6" s="100">
        <v>72</v>
      </c>
      <c r="G6" s="100">
        <v>93</v>
      </c>
      <c r="H6" s="101">
        <v>103</v>
      </c>
      <c r="I6" s="100">
        <v>10.752688172043001</v>
      </c>
      <c r="J6" s="100">
        <v>28.750000000000007</v>
      </c>
      <c r="L6" s="100">
        <v>485</v>
      </c>
      <c r="M6" s="101">
        <v>370</v>
      </c>
      <c r="N6" s="100">
        <v>-23.71134020618557</v>
      </c>
    </row>
    <row r="7" spans="2:14" ht="14.25">
      <c r="B7" s="86" t="s">
        <v>3</v>
      </c>
      <c r="C7" s="19"/>
      <c r="D7" s="100">
        <v>205</v>
      </c>
      <c r="E7" s="100">
        <v>217</v>
      </c>
      <c r="F7" s="100">
        <v>188</v>
      </c>
      <c r="G7" s="100">
        <v>208</v>
      </c>
      <c r="H7" s="101">
        <v>221</v>
      </c>
      <c r="I7" s="100">
        <v>6.25</v>
      </c>
      <c r="J7" s="100">
        <v>7.804878048780495</v>
      </c>
      <c r="L7" s="100">
        <v>1032</v>
      </c>
      <c r="M7" s="101">
        <v>834</v>
      </c>
      <c r="N7" s="100">
        <v>-19.186046511627907</v>
      </c>
    </row>
    <row r="8" spans="2:14" ht="14.25">
      <c r="B8" s="86" t="s">
        <v>0</v>
      </c>
      <c r="C8" s="19"/>
      <c r="D8" s="100">
        <v>173</v>
      </c>
      <c r="E8" s="100">
        <v>162</v>
      </c>
      <c r="F8" s="100">
        <v>158</v>
      </c>
      <c r="G8" s="100">
        <v>152</v>
      </c>
      <c r="H8" s="101">
        <v>173</v>
      </c>
      <c r="I8" s="100">
        <v>13.815789473684204</v>
      </c>
      <c r="J8" s="100">
        <v>0</v>
      </c>
      <c r="L8" s="100">
        <v>699</v>
      </c>
      <c r="M8" s="101">
        <v>645</v>
      </c>
      <c r="N8" s="100">
        <v>-7.725321888412018</v>
      </c>
    </row>
    <row r="9" spans="2:14" ht="14.25">
      <c r="B9" s="86" t="s">
        <v>5</v>
      </c>
      <c r="C9" s="19"/>
      <c r="D9" s="100">
        <v>44</v>
      </c>
      <c r="E9" s="100">
        <v>28</v>
      </c>
      <c r="F9" s="100">
        <v>45</v>
      </c>
      <c r="G9" s="100">
        <v>35</v>
      </c>
      <c r="H9" s="101">
        <v>83</v>
      </c>
      <c r="I9" s="100" t="s">
        <v>410</v>
      </c>
      <c r="J9" s="100">
        <v>88.63636363636364</v>
      </c>
      <c r="L9" s="100">
        <v>140</v>
      </c>
      <c r="M9" s="101">
        <v>191</v>
      </c>
      <c r="N9" s="100">
        <v>36.42857142857143</v>
      </c>
    </row>
    <row r="10" spans="2:14" ht="14.25">
      <c r="B10" s="87" t="s">
        <v>6</v>
      </c>
      <c r="C10" s="19"/>
      <c r="D10" s="100">
        <v>-12</v>
      </c>
      <c r="E10" s="100">
        <v>27</v>
      </c>
      <c r="F10" s="100">
        <v>-15</v>
      </c>
      <c r="G10" s="100">
        <v>21</v>
      </c>
      <c r="H10" s="101">
        <v>-35</v>
      </c>
      <c r="I10" s="100" t="s">
        <v>321</v>
      </c>
      <c r="J10" s="100" t="s">
        <v>411</v>
      </c>
      <c r="K10" s="262"/>
      <c r="L10" s="100">
        <v>193</v>
      </c>
      <c r="M10" s="101">
        <v>-2</v>
      </c>
      <c r="N10" s="100" t="s">
        <v>321</v>
      </c>
    </row>
    <row r="11" spans="2:14" ht="14.25">
      <c r="B11" s="87" t="s">
        <v>51</v>
      </c>
      <c r="C11" s="19"/>
      <c r="D11" s="100">
        <v>-7</v>
      </c>
      <c r="E11" s="100">
        <v>4</v>
      </c>
      <c r="F11" s="237">
        <v>0</v>
      </c>
      <c r="G11" s="113">
        <v>5</v>
      </c>
      <c r="H11" s="119">
        <v>10</v>
      </c>
      <c r="I11" s="100">
        <v>100</v>
      </c>
      <c r="J11" s="100" t="s">
        <v>321</v>
      </c>
      <c r="K11" s="262"/>
      <c r="L11" s="100">
        <v>26</v>
      </c>
      <c r="M11" s="101">
        <v>19</v>
      </c>
      <c r="N11" s="100">
        <v>-26.923076923076927</v>
      </c>
    </row>
    <row r="12" spans="2:14" ht="14.25">
      <c r="B12" s="87" t="s">
        <v>42</v>
      </c>
      <c r="C12" s="19"/>
      <c r="D12" s="100">
        <v>-5</v>
      </c>
      <c r="E12" s="100">
        <v>23</v>
      </c>
      <c r="F12" s="100">
        <v>-15</v>
      </c>
      <c r="G12" s="100">
        <v>16</v>
      </c>
      <c r="H12" s="101">
        <v>-45</v>
      </c>
      <c r="I12" s="100" t="s">
        <v>321</v>
      </c>
      <c r="J12" s="100" t="s">
        <v>411</v>
      </c>
      <c r="K12" s="262"/>
      <c r="L12" s="100">
        <v>167</v>
      </c>
      <c r="M12" s="101">
        <v>-21</v>
      </c>
      <c r="N12" s="100" t="s">
        <v>321</v>
      </c>
    </row>
    <row r="13" spans="3:12" ht="14.25">
      <c r="C13" s="19"/>
      <c r="K13" s="262"/>
      <c r="L13" s="262"/>
    </row>
    <row r="14" spans="1:14" s="23" customFormat="1" ht="14.25" customHeight="1">
      <c r="A14" s="73" t="s">
        <v>83</v>
      </c>
      <c r="B14" s="29"/>
      <c r="D14" s="16"/>
      <c r="E14" s="16"/>
      <c r="F14" s="16"/>
      <c r="G14" s="16"/>
      <c r="H14" s="395"/>
      <c r="I14" s="472"/>
      <c r="J14" s="472"/>
      <c r="K14" s="272"/>
      <c r="L14" s="272"/>
      <c r="M14" s="470"/>
      <c r="N14" s="16"/>
    </row>
    <row r="15" spans="2:14" ht="14.25">
      <c r="B15" s="86" t="s">
        <v>54</v>
      </c>
      <c r="C15" s="19"/>
      <c r="D15" s="100">
        <v>21817</v>
      </c>
      <c r="E15" s="100">
        <v>20169</v>
      </c>
      <c r="F15" s="100">
        <v>19865</v>
      </c>
      <c r="G15" s="100">
        <v>22053</v>
      </c>
      <c r="H15" s="101">
        <v>22852</v>
      </c>
      <c r="I15" s="100">
        <v>3.6230898290481983</v>
      </c>
      <c r="J15" s="100">
        <v>4.7440069670440455</v>
      </c>
      <c r="K15" s="262"/>
      <c r="L15" s="262">
        <v>21817</v>
      </c>
      <c r="M15" s="101">
        <v>22852</v>
      </c>
      <c r="N15" s="100">
        <v>4.7440069670440455</v>
      </c>
    </row>
    <row r="16" spans="2:14" ht="14.25">
      <c r="B16" s="86" t="s">
        <v>296</v>
      </c>
      <c r="C16" s="19"/>
      <c r="D16" s="100">
        <v>41784</v>
      </c>
      <c r="E16" s="100">
        <v>37801</v>
      </c>
      <c r="F16" s="100">
        <v>37088</v>
      </c>
      <c r="G16" s="100">
        <v>37603</v>
      </c>
      <c r="H16" s="101">
        <v>40436</v>
      </c>
      <c r="I16" s="100">
        <v>7.5339733531899045</v>
      </c>
      <c r="J16" s="100">
        <v>-3.2261152594294518</v>
      </c>
      <c r="L16" s="100">
        <v>41784</v>
      </c>
      <c r="M16" s="101">
        <v>40436</v>
      </c>
      <c r="N16" s="100">
        <v>-3.2261152594294518</v>
      </c>
    </row>
    <row r="17" spans="2:14" ht="14.25">
      <c r="B17" s="86" t="s">
        <v>7</v>
      </c>
      <c r="C17" s="19"/>
      <c r="D17" s="100">
        <v>41784</v>
      </c>
      <c r="E17" s="100">
        <v>37801</v>
      </c>
      <c r="F17" s="100">
        <v>37088</v>
      </c>
      <c r="G17" s="100">
        <v>37603</v>
      </c>
      <c r="H17" s="101">
        <v>40436</v>
      </c>
      <c r="I17" s="100">
        <v>7.5339733531899045</v>
      </c>
      <c r="J17" s="100">
        <v>-3.2261152594294518</v>
      </c>
      <c r="L17" s="100">
        <v>41784</v>
      </c>
      <c r="M17" s="101">
        <v>40436</v>
      </c>
      <c r="N17" s="100">
        <v>-3.2261152594294518</v>
      </c>
    </row>
    <row r="18" spans="3:13" ht="14.25">
      <c r="C18" s="19"/>
      <c r="D18" s="218"/>
      <c r="E18" s="218"/>
      <c r="F18" s="218"/>
      <c r="G18" s="218"/>
      <c r="H18" s="305"/>
      <c r="L18" s="124"/>
      <c r="M18" s="261"/>
    </row>
    <row r="19" spans="4:13" ht="14.25">
      <c r="D19" s="218"/>
      <c r="E19" s="218"/>
      <c r="F19" s="218"/>
      <c r="G19" s="218"/>
      <c r="H19" s="261"/>
      <c r="M19" s="261"/>
    </row>
    <row r="20" spans="4:13" ht="14.25">
      <c r="D20" s="218"/>
      <c r="E20" s="218"/>
      <c r="F20" s="218"/>
      <c r="G20" s="218"/>
      <c r="H20" s="261"/>
      <c r="M20" s="261"/>
    </row>
    <row r="21" spans="4:13" ht="14.25">
      <c r="D21" s="218"/>
      <c r="E21" s="218"/>
      <c r="F21" s="218"/>
      <c r="H21" s="261"/>
      <c r="M21" s="261"/>
    </row>
    <row r="22" spans="8:13" ht="14.25">
      <c r="H22" s="261"/>
      <c r="M22" s="261"/>
    </row>
    <row r="23" spans="8:13" ht="14.25">
      <c r="H23" s="261"/>
      <c r="M23" s="261"/>
    </row>
    <row r="24" spans="8:13" ht="14.25">
      <c r="H24" s="261"/>
      <c r="M24" s="261"/>
    </row>
    <row r="25" spans="8:13" ht="14.25">
      <c r="H25" s="261"/>
      <c r="M25" s="261"/>
    </row>
    <row r="26" spans="8:13" ht="14.25">
      <c r="H26" s="261"/>
      <c r="M26" s="261"/>
    </row>
    <row r="27" spans="8:13" ht="14.25">
      <c r="H27" s="261"/>
      <c r="M27" s="261"/>
    </row>
    <row r="28" spans="8:13" ht="14.25">
      <c r="H28" s="261"/>
      <c r="M28" s="261"/>
    </row>
    <row r="29" spans="8:13" ht="14.25">
      <c r="H29" s="261"/>
      <c r="M29" s="261"/>
    </row>
    <row r="30" spans="8:13" ht="14.25">
      <c r="H30" s="261"/>
      <c r="M30" s="261"/>
    </row>
    <row r="31" spans="8:13" ht="14.25">
      <c r="H31" s="261"/>
      <c r="M31" s="261"/>
    </row>
    <row r="32" spans="8:13" ht="14.25">
      <c r="H32" s="261"/>
      <c r="M32" s="261"/>
    </row>
    <row r="33" spans="8:13" ht="14.25">
      <c r="H33" s="261"/>
      <c r="M33" s="261"/>
    </row>
    <row r="34" spans="8:13" ht="14.25">
      <c r="H34" s="261"/>
      <c r="M34" s="261"/>
    </row>
    <row r="35" spans="8:13" ht="14.25">
      <c r="H35" s="261"/>
      <c r="M35" s="261"/>
    </row>
    <row r="36" spans="8:13" ht="14.25">
      <c r="H36" s="261"/>
      <c r="M36" s="261"/>
    </row>
    <row r="37" spans="8:13" ht="14.25">
      <c r="H37" s="261"/>
      <c r="M37" s="261"/>
    </row>
    <row r="38" spans="8:13" ht="14.25">
      <c r="H38" s="261"/>
      <c r="M38" s="261"/>
    </row>
    <row r="39" spans="8:13" ht="14.25">
      <c r="H39" s="261"/>
      <c r="M39" s="261"/>
    </row>
    <row r="40" spans="8:13" ht="14.25">
      <c r="H40" s="261"/>
      <c r="M40" s="261"/>
    </row>
    <row r="41" spans="8:13" ht="14.25">
      <c r="H41" s="261"/>
      <c r="M41" s="261"/>
    </row>
    <row r="42" spans="8:13" ht="14.25">
      <c r="H42" s="261"/>
      <c r="M42" s="261"/>
    </row>
    <row r="43" spans="8:13" ht="14.25">
      <c r="H43" s="261"/>
      <c r="M43" s="261"/>
    </row>
    <row r="44" spans="8:13" ht="14.25">
      <c r="H44" s="261"/>
      <c r="M44" s="261"/>
    </row>
    <row r="45" spans="8:13" ht="14.25">
      <c r="H45" s="261"/>
      <c r="M45" s="261"/>
    </row>
    <row r="46" spans="8:13" ht="14.25">
      <c r="H46" s="261"/>
      <c r="M46" s="261"/>
    </row>
    <row r="47" spans="8:13" ht="14.25">
      <c r="H47" s="261"/>
      <c r="M47" s="261"/>
    </row>
    <row r="48" spans="8:13" ht="14.25">
      <c r="H48" s="261"/>
      <c r="M48" s="261"/>
    </row>
    <row r="49" spans="8:13" ht="14.25">
      <c r="H49" s="261"/>
      <c r="M49" s="261"/>
    </row>
    <row r="50" spans="8:13" ht="14.25">
      <c r="H50" s="261"/>
      <c r="M50" s="261"/>
    </row>
    <row r="51" spans="8:13" ht="14.25">
      <c r="H51" s="261"/>
      <c r="M51" s="261"/>
    </row>
    <row r="52" spans="8:13" ht="14.25">
      <c r="H52" s="261"/>
      <c r="M52" s="261"/>
    </row>
    <row r="53" spans="8:13" ht="14.25">
      <c r="H53" s="261"/>
      <c r="M53" s="261"/>
    </row>
    <row r="54" spans="8:13" ht="14.25">
      <c r="H54" s="261"/>
      <c r="M54" s="261"/>
    </row>
    <row r="55" spans="8:13" ht="14.25">
      <c r="H55" s="261"/>
      <c r="M55" s="261"/>
    </row>
    <row r="56" spans="8:13" ht="14.25">
      <c r="H56" s="261"/>
      <c r="M56" s="261"/>
    </row>
    <row r="57" spans="8:13" ht="14.25">
      <c r="H57" s="261"/>
      <c r="M57" s="261"/>
    </row>
    <row r="58" spans="8:13" ht="14.25">
      <c r="H58" s="261"/>
      <c r="M58" s="261"/>
    </row>
    <row r="59" spans="8:13" ht="14.25">
      <c r="H59" s="261"/>
      <c r="M59" s="261"/>
    </row>
    <row r="60" spans="8:13" ht="14.25">
      <c r="H60" s="261"/>
      <c r="M60" s="261"/>
    </row>
    <row r="61" spans="8:13" ht="14.25">
      <c r="H61" s="261"/>
      <c r="M61" s="261"/>
    </row>
    <row r="62" spans="8:13" ht="14.25">
      <c r="H62" s="261"/>
      <c r="M62" s="261"/>
    </row>
    <row r="63" spans="8:13" ht="14.25">
      <c r="H63" s="261"/>
      <c r="M63" s="261"/>
    </row>
    <row r="64" spans="8:13" ht="14.25">
      <c r="H64" s="261"/>
      <c r="M64" s="261"/>
    </row>
    <row r="65" spans="8:13" ht="14.25">
      <c r="H65" s="261"/>
      <c r="M65" s="261"/>
    </row>
    <row r="66" spans="8:13" ht="14.25">
      <c r="H66" s="261"/>
      <c r="M66" s="261"/>
    </row>
    <row r="67" spans="8:13" ht="14.25">
      <c r="H67" s="261"/>
      <c r="M67" s="261"/>
    </row>
    <row r="68" spans="8:13" ht="14.25">
      <c r="H68" s="261"/>
      <c r="M68" s="261"/>
    </row>
    <row r="69" spans="8:13" ht="14.25">
      <c r="H69" s="261"/>
      <c r="M69" s="261"/>
    </row>
    <row r="70" spans="8:13" ht="14.25">
      <c r="H70" s="261"/>
      <c r="M70" s="261"/>
    </row>
    <row r="71" spans="8:13" ht="14.25">
      <c r="H71" s="261"/>
      <c r="M71" s="261"/>
    </row>
    <row r="72" spans="8:13" ht="14.25">
      <c r="H72" s="261"/>
      <c r="M72" s="261"/>
    </row>
    <row r="73" spans="8:13" ht="14.25">
      <c r="H73" s="261"/>
      <c r="M73" s="261"/>
    </row>
    <row r="74" spans="8:13" ht="14.25">
      <c r="H74" s="261"/>
      <c r="M74" s="261"/>
    </row>
    <row r="75" spans="8:13" ht="14.25">
      <c r="H75" s="261"/>
      <c r="M75" s="261"/>
    </row>
    <row r="76" spans="8:13" ht="14.25">
      <c r="H76" s="261"/>
      <c r="M76" s="261"/>
    </row>
    <row r="77" spans="8:13" ht="14.25">
      <c r="H77" s="261"/>
      <c r="M77" s="261"/>
    </row>
    <row r="78" spans="8:13" ht="14.25">
      <c r="H78" s="261"/>
      <c r="M78" s="261"/>
    </row>
    <row r="79" spans="8:13" ht="14.25">
      <c r="H79" s="261"/>
      <c r="M79" s="261"/>
    </row>
    <row r="80" spans="8:13" ht="14.25">
      <c r="H80" s="261"/>
      <c r="M80" s="261"/>
    </row>
    <row r="81" spans="8:13" ht="14.25">
      <c r="H81" s="261"/>
      <c r="M81" s="261"/>
    </row>
    <row r="82" spans="8:13" ht="14.25">
      <c r="H82" s="261"/>
      <c r="M82" s="261"/>
    </row>
    <row r="83" spans="8:13" ht="14.25">
      <c r="H83" s="261"/>
      <c r="M83" s="261"/>
    </row>
    <row r="84" spans="8:13" ht="14.25">
      <c r="H84" s="261"/>
      <c r="M84" s="261"/>
    </row>
    <row r="85" spans="8:13" ht="14.25">
      <c r="H85" s="261"/>
      <c r="M85" s="261"/>
    </row>
    <row r="86" spans="8:13" ht="14.25">
      <c r="H86" s="261"/>
      <c r="M86" s="261"/>
    </row>
    <row r="87" spans="8:13" ht="14.25">
      <c r="H87" s="261"/>
      <c r="M87" s="261"/>
    </row>
    <row r="88" spans="8:13" ht="14.25">
      <c r="H88" s="261"/>
      <c r="M88" s="261"/>
    </row>
    <row r="89" spans="8:13" ht="14.25">
      <c r="H89" s="261"/>
      <c r="M89" s="261"/>
    </row>
    <row r="90" spans="8:13" ht="14.25">
      <c r="H90" s="261"/>
      <c r="M90" s="261"/>
    </row>
    <row r="91" spans="8:13" ht="14.25">
      <c r="H91" s="261"/>
      <c r="M91" s="261"/>
    </row>
    <row r="92" spans="8:13" ht="14.25">
      <c r="H92" s="261"/>
      <c r="M92" s="261"/>
    </row>
    <row r="93" spans="8:13" ht="14.25">
      <c r="H93" s="261"/>
      <c r="M93" s="261"/>
    </row>
    <row r="94" spans="8:13" ht="14.25">
      <c r="H94" s="261"/>
      <c r="M94" s="261"/>
    </row>
    <row r="95" spans="8:13" ht="14.25">
      <c r="H95" s="261"/>
      <c r="M95" s="261"/>
    </row>
    <row r="96" spans="8:13" ht="14.25">
      <c r="H96" s="261"/>
      <c r="M96" s="261"/>
    </row>
    <row r="97" spans="8:13" ht="14.25">
      <c r="H97" s="261"/>
      <c r="M97" s="261"/>
    </row>
    <row r="98" spans="8:13" ht="14.25">
      <c r="H98" s="261"/>
      <c r="M98" s="261"/>
    </row>
    <row r="99" spans="8:13" ht="14.25">
      <c r="H99" s="261"/>
      <c r="M99" s="261"/>
    </row>
    <row r="100" spans="8:13" ht="14.25">
      <c r="H100" s="261"/>
      <c r="M100" s="261"/>
    </row>
    <row r="101" spans="8:13" ht="14.25">
      <c r="H101" s="261"/>
      <c r="M101" s="261"/>
    </row>
    <row r="102" spans="8:13" ht="14.25">
      <c r="H102" s="261"/>
      <c r="M102" s="261"/>
    </row>
    <row r="103" spans="8:13" ht="14.25">
      <c r="H103" s="261"/>
      <c r="M103" s="261"/>
    </row>
    <row r="104" spans="8:13" ht="14.25">
      <c r="H104" s="261"/>
      <c r="M104" s="261"/>
    </row>
    <row r="105" spans="8:13" ht="14.25">
      <c r="H105" s="261"/>
      <c r="M105" s="261"/>
    </row>
    <row r="106" spans="8:13" ht="14.25">
      <c r="H106" s="261"/>
      <c r="M106" s="261"/>
    </row>
    <row r="107" spans="8:13" ht="14.25">
      <c r="H107" s="261"/>
      <c r="M107" s="261"/>
    </row>
    <row r="108" spans="8:13" ht="14.25">
      <c r="H108" s="261"/>
      <c r="M108" s="261"/>
    </row>
    <row r="109" spans="8:13" ht="14.25">
      <c r="H109" s="261"/>
      <c r="M109" s="261"/>
    </row>
    <row r="110" spans="8:13" ht="14.25">
      <c r="H110" s="261"/>
      <c r="M110" s="261"/>
    </row>
    <row r="111" spans="8:13" ht="14.25">
      <c r="H111" s="261"/>
      <c r="M111" s="261"/>
    </row>
    <row r="112" spans="8:13" ht="14.25">
      <c r="H112" s="261"/>
      <c r="M112" s="261"/>
    </row>
    <row r="113" spans="8:13" ht="14.25">
      <c r="H113" s="261"/>
      <c r="M113" s="261"/>
    </row>
    <row r="114" spans="8:13" ht="14.25">
      <c r="H114" s="261"/>
      <c r="M114" s="261"/>
    </row>
    <row r="115" spans="8:13" ht="14.25">
      <c r="H115" s="261"/>
      <c r="M115" s="261"/>
    </row>
    <row r="116" spans="8:13" ht="14.25">
      <c r="H116" s="261"/>
      <c r="M116" s="261"/>
    </row>
    <row r="117" spans="8:13" ht="14.25">
      <c r="H117" s="261"/>
      <c r="M117" s="261"/>
    </row>
    <row r="118" spans="8:13" ht="14.25">
      <c r="H118" s="261"/>
      <c r="M118" s="261"/>
    </row>
    <row r="119" spans="8:13" ht="14.25">
      <c r="H119" s="261"/>
      <c r="M119" s="261"/>
    </row>
    <row r="120" spans="8:13" ht="14.25">
      <c r="H120" s="261"/>
      <c r="M120" s="261"/>
    </row>
    <row r="121" spans="8:13" ht="14.25">
      <c r="H121" s="261"/>
      <c r="M121" s="261"/>
    </row>
    <row r="122" spans="8:13" ht="14.25">
      <c r="H122" s="261"/>
      <c r="M122" s="261"/>
    </row>
    <row r="123" spans="8:13" ht="14.25">
      <c r="H123" s="261"/>
      <c r="M123" s="261"/>
    </row>
    <row r="124" spans="8:13" ht="14.25">
      <c r="H124" s="261"/>
      <c r="M124" s="261"/>
    </row>
    <row r="125" spans="8:13" ht="14.25">
      <c r="H125" s="261"/>
      <c r="M125" s="261"/>
    </row>
    <row r="126" spans="8:13" ht="14.25">
      <c r="H126" s="261"/>
      <c r="M126" s="261"/>
    </row>
    <row r="127" spans="8:13" ht="14.25">
      <c r="H127" s="261"/>
      <c r="M127" s="261"/>
    </row>
    <row r="128" spans="8:13" ht="14.25">
      <c r="H128" s="261"/>
      <c r="M128" s="261"/>
    </row>
    <row r="129" spans="8:13" ht="14.25">
      <c r="H129" s="261"/>
      <c r="M129" s="261"/>
    </row>
    <row r="130" spans="8:13" ht="14.25">
      <c r="H130" s="261"/>
      <c r="M130" s="261"/>
    </row>
    <row r="131" spans="8:13" ht="14.25">
      <c r="H131" s="261"/>
      <c r="M131" s="261"/>
    </row>
    <row r="132" spans="8:13" ht="14.25">
      <c r="H132" s="261"/>
      <c r="M132" s="261"/>
    </row>
    <row r="133" spans="8:13" ht="14.25">
      <c r="H133" s="261"/>
      <c r="M133" s="261"/>
    </row>
    <row r="134" spans="8:13" ht="14.25">
      <c r="H134" s="261"/>
      <c r="M134" s="261"/>
    </row>
    <row r="135" spans="8:13" ht="14.25">
      <c r="H135" s="261"/>
      <c r="M135" s="276"/>
    </row>
    <row r="136" ht="14.25">
      <c r="H136" s="261"/>
    </row>
    <row r="137" ht="14.25">
      <c r="H137" s="261"/>
    </row>
    <row r="138" ht="14.25">
      <c r="H138" s="261"/>
    </row>
    <row r="139" ht="14.25">
      <c r="H139" s="276"/>
    </row>
    <row r="140" ht="14.25">
      <c r="H140" s="276"/>
    </row>
    <row r="141" ht="14.25">
      <c r="H141" s="276"/>
    </row>
    <row r="142" ht="14.25">
      <c r="H142" s="276"/>
    </row>
    <row r="143" ht="14.25">
      <c r="H143" s="276"/>
    </row>
    <row r="144" ht="14.25">
      <c r="H144" s="276"/>
    </row>
    <row r="145" ht="14.25">
      <c r="H145" s="276"/>
    </row>
  </sheetData>
  <sheetProtection/>
  <mergeCells count="1">
    <mergeCell ref="A2:C2"/>
  </mergeCells>
  <hyperlinks>
    <hyperlink ref="A2" location="Index!A1" display="Back to Index"/>
  </hyperlinks>
  <printOptions/>
  <pageMargins left="0.511811023622047" right="0.354330708661417" top="0.984251968503937" bottom="0.984251968503937" header="0.511811023622047" footer="0.511811023622047"/>
  <pageSetup fitToHeight="1" fitToWidth="1" horizontalDpi="600" verticalDpi="600" orientation="landscape" scale="84" r:id="rId1"/>
  <headerFooter alignWithMargins="0">
    <oddFooter>&amp;L&amp;Z&amp;F&amp;A&amp;R&amp;D&amp;T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O149"/>
  <sheetViews>
    <sheetView zoomScale="80" zoomScaleNormal="80" zoomScalePageLayoutView="0" workbookViewId="0" topLeftCell="A1">
      <pane xSplit="3" ySplit="3" topLeftCell="D4" activePane="bottomRight" state="frozen"/>
      <selection pane="topLeft" activeCell="AH25" sqref="AH25"/>
      <selection pane="topRight" activeCell="AH25" sqref="AH25"/>
      <selection pane="bottomLeft" activeCell="AH25" sqref="AH25"/>
      <selection pane="bottomRight" activeCell="D4" sqref="D4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1.28125" style="5" customWidth="1"/>
    <col min="4" max="7" width="9.28125" style="100" customWidth="1"/>
    <col min="8" max="8" width="9.28125" style="101" customWidth="1"/>
    <col min="9" max="9" width="8.421875" style="100" customWidth="1"/>
    <col min="10" max="10" width="9.28125" style="100" customWidth="1"/>
    <col min="11" max="11" width="4.7109375" style="100" customWidth="1"/>
    <col min="12" max="12" width="9.57421875" style="100" customWidth="1"/>
    <col min="13" max="13" width="9.57421875" style="101" customWidth="1"/>
    <col min="14" max="14" width="8.28125" style="100" customWidth="1"/>
    <col min="15" max="15" width="4.00390625" style="19" customWidth="1"/>
    <col min="16" max="16384" width="9.140625" style="19" customWidth="1"/>
  </cols>
  <sheetData>
    <row r="1" spans="1:14" s="39" customFormat="1" ht="20.25">
      <c r="A1" s="38" t="s">
        <v>317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5" s="41" customFormat="1" ht="45">
      <c r="A2" s="759" t="s">
        <v>59</v>
      </c>
      <c r="B2" s="759"/>
      <c r="C2" s="759"/>
      <c r="D2" s="190" t="s">
        <v>322</v>
      </c>
      <c r="E2" s="190" t="s">
        <v>335</v>
      </c>
      <c r="F2" s="190" t="s">
        <v>357</v>
      </c>
      <c r="G2" s="190" t="s">
        <v>378</v>
      </c>
      <c r="H2" s="190" t="s">
        <v>387</v>
      </c>
      <c r="I2" s="190" t="s">
        <v>388</v>
      </c>
      <c r="J2" s="190" t="s">
        <v>389</v>
      </c>
      <c r="K2" s="191"/>
      <c r="L2" s="190" t="s">
        <v>323</v>
      </c>
      <c r="M2" s="190" t="s">
        <v>336</v>
      </c>
      <c r="N2" s="190" t="s">
        <v>337</v>
      </c>
      <c r="O2" s="191"/>
    </row>
    <row r="3" spans="1:14" s="23" customFormat="1" ht="4.5" customHeight="1">
      <c r="A3" s="73"/>
      <c r="B3" s="29"/>
      <c r="D3" s="217"/>
      <c r="E3" s="217"/>
      <c r="F3" s="217"/>
      <c r="G3" s="217"/>
      <c r="H3" s="263"/>
      <c r="I3" s="16"/>
      <c r="J3" s="16"/>
      <c r="K3" s="16"/>
      <c r="L3" s="16"/>
      <c r="M3" s="263"/>
      <c r="N3" s="16"/>
    </row>
    <row r="4" spans="1:14" s="23" customFormat="1" ht="14.25" customHeight="1">
      <c r="A4" s="73" t="s">
        <v>79</v>
      </c>
      <c r="B4" s="29"/>
      <c r="D4" s="217"/>
      <c r="E4" s="217"/>
      <c r="F4" s="217"/>
      <c r="G4" s="217"/>
      <c r="H4" s="395"/>
      <c r="I4" s="16"/>
      <c r="J4" s="16"/>
      <c r="K4" s="16"/>
      <c r="L4" s="16"/>
      <c r="M4" s="263"/>
      <c r="N4" s="16"/>
    </row>
    <row r="5" spans="2:14" ht="14.25">
      <c r="B5" s="86" t="s">
        <v>2</v>
      </c>
      <c r="C5" s="19"/>
      <c r="D5" s="100">
        <v>98</v>
      </c>
      <c r="E5" s="100">
        <v>99</v>
      </c>
      <c r="F5" s="100">
        <v>101</v>
      </c>
      <c r="G5" s="100">
        <v>108</v>
      </c>
      <c r="H5" s="119">
        <v>117</v>
      </c>
      <c r="I5" s="100">
        <v>8.333333333333325</v>
      </c>
      <c r="J5" s="100">
        <v>19.387755102040828</v>
      </c>
      <c r="K5" s="262"/>
      <c r="L5" s="262">
        <v>382</v>
      </c>
      <c r="M5" s="101">
        <v>425</v>
      </c>
      <c r="N5" s="100">
        <v>11.256544502617793</v>
      </c>
    </row>
    <row r="6" spans="2:14" ht="14.25">
      <c r="B6" s="86" t="s">
        <v>22</v>
      </c>
      <c r="C6" s="19"/>
      <c r="D6" s="100">
        <v>47</v>
      </c>
      <c r="E6" s="100">
        <v>71</v>
      </c>
      <c r="F6" s="100">
        <v>80</v>
      </c>
      <c r="G6" s="100">
        <v>80</v>
      </c>
      <c r="H6" s="119">
        <v>61</v>
      </c>
      <c r="I6" s="100">
        <v>-23.750000000000004</v>
      </c>
      <c r="J6" s="100">
        <v>29.78723404255319</v>
      </c>
      <c r="L6" s="100">
        <v>179</v>
      </c>
      <c r="M6" s="101">
        <v>292</v>
      </c>
      <c r="N6" s="100">
        <v>63.12849162011174</v>
      </c>
    </row>
    <row r="7" spans="2:14" ht="14.25">
      <c r="B7" s="86" t="s">
        <v>3</v>
      </c>
      <c r="C7" s="19"/>
      <c r="D7" s="100">
        <v>145</v>
      </c>
      <c r="E7" s="100">
        <v>170</v>
      </c>
      <c r="F7" s="100">
        <v>181</v>
      </c>
      <c r="G7" s="100">
        <v>188</v>
      </c>
      <c r="H7" s="119">
        <v>178</v>
      </c>
      <c r="I7" s="100">
        <v>-5.319148936170215</v>
      </c>
      <c r="J7" s="100">
        <v>22.758620689655174</v>
      </c>
      <c r="K7" s="262"/>
      <c r="L7" s="100">
        <v>561</v>
      </c>
      <c r="M7" s="101">
        <v>717</v>
      </c>
      <c r="N7" s="100">
        <v>27.807486631016044</v>
      </c>
    </row>
    <row r="8" spans="2:14" ht="14.25">
      <c r="B8" s="86" t="s">
        <v>0</v>
      </c>
      <c r="C8" s="19"/>
      <c r="D8" s="100">
        <v>89</v>
      </c>
      <c r="E8" s="100">
        <v>86</v>
      </c>
      <c r="F8" s="100">
        <v>98</v>
      </c>
      <c r="G8" s="100">
        <v>103</v>
      </c>
      <c r="H8" s="119">
        <v>112</v>
      </c>
      <c r="I8" s="113">
        <v>8.737864077669899</v>
      </c>
      <c r="J8" s="100">
        <v>25.842696629213478</v>
      </c>
      <c r="K8" s="262"/>
      <c r="L8" s="262">
        <v>343</v>
      </c>
      <c r="M8" s="101">
        <v>399</v>
      </c>
      <c r="N8" s="100">
        <v>16.326530612244895</v>
      </c>
    </row>
    <row r="9" spans="2:14" ht="14.25">
      <c r="B9" s="86" t="s">
        <v>5</v>
      </c>
      <c r="C9" s="19"/>
      <c r="D9" s="100">
        <v>17</v>
      </c>
      <c r="E9" s="100">
        <v>43</v>
      </c>
      <c r="F9" s="100">
        <v>30</v>
      </c>
      <c r="G9" s="100">
        <v>55</v>
      </c>
      <c r="H9" s="119">
        <v>68</v>
      </c>
      <c r="I9" s="100">
        <v>23.636363636363633</v>
      </c>
      <c r="J9" s="100" t="s">
        <v>410</v>
      </c>
      <c r="K9" s="262"/>
      <c r="L9" s="262">
        <v>181</v>
      </c>
      <c r="M9" s="101">
        <v>196</v>
      </c>
      <c r="N9" s="100">
        <v>8.287292817679548</v>
      </c>
    </row>
    <row r="10" spans="2:14" ht="14.25">
      <c r="B10" s="87" t="s">
        <v>6</v>
      </c>
      <c r="C10" s="19"/>
      <c r="D10" s="100">
        <v>39</v>
      </c>
      <c r="E10" s="100">
        <v>41</v>
      </c>
      <c r="F10" s="100">
        <v>53</v>
      </c>
      <c r="G10" s="100">
        <v>30</v>
      </c>
      <c r="H10" s="119">
        <v>-2</v>
      </c>
      <c r="I10" s="100" t="s">
        <v>321</v>
      </c>
      <c r="J10" s="100" t="s">
        <v>321</v>
      </c>
      <c r="K10" s="262"/>
      <c r="L10" s="262">
        <v>37</v>
      </c>
      <c r="M10" s="101">
        <v>122</v>
      </c>
      <c r="N10" s="100" t="s">
        <v>410</v>
      </c>
    </row>
    <row r="11" spans="2:14" ht="12.75" customHeight="1">
      <c r="B11" s="87" t="s">
        <v>51</v>
      </c>
      <c r="C11" s="19"/>
      <c r="D11" s="113">
        <v>15</v>
      </c>
      <c r="E11" s="113">
        <v>22</v>
      </c>
      <c r="F11" s="113">
        <v>6</v>
      </c>
      <c r="G11" s="113">
        <v>7</v>
      </c>
      <c r="H11" s="119">
        <v>-6</v>
      </c>
      <c r="I11" s="100" t="s">
        <v>321</v>
      </c>
      <c r="J11" s="100" t="s">
        <v>321</v>
      </c>
      <c r="K11" s="262"/>
      <c r="L11" s="262">
        <v>5</v>
      </c>
      <c r="M11" s="101">
        <v>29</v>
      </c>
      <c r="N11" s="100" t="s">
        <v>410</v>
      </c>
    </row>
    <row r="12" spans="2:14" ht="14.25">
      <c r="B12" s="87" t="s">
        <v>42</v>
      </c>
      <c r="C12" s="19"/>
      <c r="D12" s="113">
        <v>24</v>
      </c>
      <c r="E12" s="433">
        <v>19</v>
      </c>
      <c r="F12" s="433">
        <v>46</v>
      </c>
      <c r="G12" s="113">
        <v>23</v>
      </c>
      <c r="H12" s="119">
        <v>4</v>
      </c>
      <c r="I12" s="100">
        <v>-82.6086956521739</v>
      </c>
      <c r="J12" s="100">
        <v>-83.33333333333334</v>
      </c>
      <c r="K12" s="262"/>
      <c r="L12" s="262">
        <v>32</v>
      </c>
      <c r="M12" s="101">
        <v>92</v>
      </c>
      <c r="N12" s="100" t="s">
        <v>410</v>
      </c>
    </row>
    <row r="13" spans="3:13" ht="14.25">
      <c r="C13" s="19"/>
      <c r="H13" s="394"/>
      <c r="K13" s="262"/>
      <c r="L13" s="262"/>
      <c r="M13" s="283"/>
    </row>
    <row r="14" spans="1:14" s="23" customFormat="1" ht="14.25" customHeight="1">
      <c r="A14" s="73" t="s">
        <v>83</v>
      </c>
      <c r="B14" s="29"/>
      <c r="D14" s="16"/>
      <c r="E14" s="16"/>
      <c r="F14" s="16"/>
      <c r="G14" s="16"/>
      <c r="H14" s="395"/>
      <c r="I14" s="16"/>
      <c r="J14" s="16"/>
      <c r="K14" s="272"/>
      <c r="L14" s="272"/>
      <c r="M14" s="284"/>
      <c r="N14" s="16"/>
    </row>
    <row r="15" spans="2:14" ht="14.25">
      <c r="B15" s="86" t="s">
        <v>54</v>
      </c>
      <c r="C15" s="19"/>
      <c r="D15" s="100">
        <v>10602</v>
      </c>
      <c r="E15" s="100">
        <v>11403</v>
      </c>
      <c r="F15" s="100">
        <v>12087</v>
      </c>
      <c r="G15" s="100">
        <v>13414</v>
      </c>
      <c r="H15" s="101">
        <v>13976</v>
      </c>
      <c r="I15" s="100">
        <v>4.189652601759364</v>
      </c>
      <c r="J15" s="100">
        <v>31.824184116204492</v>
      </c>
      <c r="K15" s="262"/>
      <c r="L15" s="262">
        <v>10602</v>
      </c>
      <c r="M15" s="101">
        <v>13976</v>
      </c>
      <c r="N15" s="100">
        <v>31.824184116204492</v>
      </c>
    </row>
    <row r="16" spans="2:14" ht="14.25">
      <c r="B16" s="86" t="s">
        <v>296</v>
      </c>
      <c r="C16" s="19"/>
      <c r="D16" s="100">
        <v>16304</v>
      </c>
      <c r="E16" s="100">
        <v>19000</v>
      </c>
      <c r="F16" s="100">
        <v>18916</v>
      </c>
      <c r="G16" s="100">
        <v>21000</v>
      </c>
      <c r="H16" s="101">
        <v>21613</v>
      </c>
      <c r="I16" s="100">
        <v>2.919047619047621</v>
      </c>
      <c r="J16" s="100">
        <v>32.56256133464181</v>
      </c>
      <c r="L16" s="100">
        <v>16304</v>
      </c>
      <c r="M16" s="101">
        <v>21613</v>
      </c>
      <c r="N16" s="100">
        <v>32.56256133464181</v>
      </c>
    </row>
    <row r="17" spans="2:14" ht="14.25">
      <c r="B17" s="86" t="s">
        <v>7</v>
      </c>
      <c r="C17" s="19"/>
      <c r="D17" s="100">
        <v>16304</v>
      </c>
      <c r="E17" s="100">
        <v>19000</v>
      </c>
      <c r="F17" s="100">
        <v>18916</v>
      </c>
      <c r="G17" s="100">
        <v>21000</v>
      </c>
      <c r="H17" s="101">
        <v>21613</v>
      </c>
      <c r="I17" s="100">
        <v>2.919047619047621</v>
      </c>
      <c r="J17" s="100">
        <v>32.56256133464181</v>
      </c>
      <c r="L17" s="100">
        <v>16304</v>
      </c>
      <c r="M17" s="101">
        <v>21613</v>
      </c>
      <c r="N17" s="100">
        <v>32.56256133464181</v>
      </c>
    </row>
    <row r="18" spans="9:14" ht="14.25">
      <c r="I18" s="262"/>
      <c r="J18" s="262"/>
      <c r="K18" s="262"/>
      <c r="L18" s="262"/>
      <c r="N18" s="262"/>
    </row>
    <row r="19" spans="4:13" ht="14.25">
      <c r="D19" s="218"/>
      <c r="E19" s="218"/>
      <c r="F19" s="218"/>
      <c r="G19" s="218"/>
      <c r="H19" s="261"/>
      <c r="M19" s="261"/>
    </row>
    <row r="20" spans="4:13" ht="14.25">
      <c r="D20" s="218"/>
      <c r="E20" s="218"/>
      <c r="F20" s="218"/>
      <c r="H20" s="261"/>
      <c r="M20" s="261"/>
    </row>
    <row r="21" spans="4:13" ht="14.25">
      <c r="D21" s="218"/>
      <c r="E21" s="218"/>
      <c r="F21" s="218"/>
      <c r="G21" s="218"/>
      <c r="H21" s="261"/>
      <c r="M21" s="261"/>
    </row>
    <row r="22" spans="4:13" ht="14.25">
      <c r="D22" s="218"/>
      <c r="E22" s="218"/>
      <c r="F22" s="218"/>
      <c r="G22" s="218"/>
      <c r="H22" s="261"/>
      <c r="M22" s="261"/>
    </row>
    <row r="23" spans="4:13" ht="14.25">
      <c r="D23" s="218"/>
      <c r="E23" s="218"/>
      <c r="F23" s="218"/>
      <c r="G23" s="218"/>
      <c r="H23" s="261"/>
      <c r="M23" s="261"/>
    </row>
    <row r="24" spans="4:13" ht="14.25">
      <c r="D24" s="218"/>
      <c r="E24" s="218"/>
      <c r="F24" s="218"/>
      <c r="G24" s="218"/>
      <c r="H24" s="261"/>
      <c r="M24" s="261"/>
    </row>
    <row r="25" spans="4:13" ht="14.25">
      <c r="D25" s="218"/>
      <c r="E25" s="218"/>
      <c r="F25" s="218"/>
      <c r="G25" s="218"/>
      <c r="H25" s="261"/>
      <c r="M25" s="261"/>
    </row>
    <row r="26" spans="4:13" ht="14.25">
      <c r="D26" s="218"/>
      <c r="E26" s="218"/>
      <c r="F26" s="218"/>
      <c r="G26" s="218"/>
      <c r="H26" s="261"/>
      <c r="M26" s="261"/>
    </row>
    <row r="27" spans="4:13" ht="14.25">
      <c r="D27" s="218"/>
      <c r="E27" s="218"/>
      <c r="F27" s="218"/>
      <c r="G27" s="218"/>
      <c r="H27" s="261"/>
      <c r="M27" s="261"/>
    </row>
    <row r="28" spans="4:13" ht="14.25">
      <c r="D28" s="218"/>
      <c r="E28" s="218"/>
      <c r="F28" s="218"/>
      <c r="G28" s="218"/>
      <c r="H28" s="261"/>
      <c r="M28" s="261"/>
    </row>
    <row r="29" spans="4:13" ht="14.25">
      <c r="D29" s="218"/>
      <c r="E29" s="218"/>
      <c r="F29" s="218"/>
      <c r="G29" s="218"/>
      <c r="H29" s="261"/>
      <c r="M29" s="261"/>
    </row>
    <row r="30" spans="4:13" ht="14.25">
      <c r="D30" s="218"/>
      <c r="E30" s="218"/>
      <c r="F30" s="218"/>
      <c r="G30" s="218"/>
      <c r="H30" s="261"/>
      <c r="M30" s="261"/>
    </row>
    <row r="31" spans="4:13" ht="14.25">
      <c r="D31" s="218"/>
      <c r="E31" s="218"/>
      <c r="F31" s="218"/>
      <c r="G31" s="218"/>
      <c r="H31" s="261"/>
      <c r="M31" s="261"/>
    </row>
    <row r="32" spans="4:13" ht="14.25">
      <c r="D32" s="218"/>
      <c r="E32" s="218"/>
      <c r="F32" s="218"/>
      <c r="G32" s="218"/>
      <c r="H32" s="261"/>
      <c r="M32" s="261"/>
    </row>
    <row r="33" spans="8:13" ht="14.25">
      <c r="H33" s="261"/>
      <c r="M33" s="261"/>
    </row>
    <row r="34" spans="8:13" ht="14.25">
      <c r="H34" s="261"/>
      <c r="M34" s="261"/>
    </row>
    <row r="35" spans="8:13" ht="14.25">
      <c r="H35" s="261"/>
      <c r="M35" s="261"/>
    </row>
    <row r="36" spans="8:13" ht="14.25">
      <c r="H36" s="261"/>
      <c r="M36" s="261"/>
    </row>
    <row r="37" spans="8:13" ht="14.25">
      <c r="H37" s="261"/>
      <c r="M37" s="261"/>
    </row>
    <row r="38" spans="8:13" ht="14.25">
      <c r="H38" s="261"/>
      <c r="M38" s="261"/>
    </row>
    <row r="39" spans="8:13" ht="14.25">
      <c r="H39" s="261"/>
      <c r="M39" s="261"/>
    </row>
    <row r="40" spans="8:13" ht="14.25">
      <c r="H40" s="261"/>
      <c r="M40" s="261"/>
    </row>
    <row r="41" spans="8:13" ht="14.25">
      <c r="H41" s="261"/>
      <c r="M41" s="261"/>
    </row>
    <row r="42" spans="8:13" ht="14.25">
      <c r="H42" s="261"/>
      <c r="M42" s="261"/>
    </row>
    <row r="43" spans="8:13" ht="14.25">
      <c r="H43" s="261"/>
      <c r="M43" s="261"/>
    </row>
    <row r="44" spans="8:13" ht="14.25">
      <c r="H44" s="261"/>
      <c r="M44" s="261"/>
    </row>
    <row r="45" spans="8:13" ht="14.25">
      <c r="H45" s="261"/>
      <c r="M45" s="261"/>
    </row>
    <row r="46" spans="8:13" ht="14.25">
      <c r="H46" s="261"/>
      <c r="M46" s="261"/>
    </row>
    <row r="47" spans="8:13" ht="14.25">
      <c r="H47" s="261"/>
      <c r="M47" s="261"/>
    </row>
    <row r="48" spans="8:13" ht="14.25">
      <c r="H48" s="261"/>
      <c r="M48" s="261"/>
    </row>
    <row r="49" spans="8:13" ht="14.25">
      <c r="H49" s="261"/>
      <c r="M49" s="261"/>
    </row>
    <row r="50" spans="8:13" ht="14.25">
      <c r="H50" s="261"/>
      <c r="M50" s="261"/>
    </row>
    <row r="51" spans="8:13" ht="14.25">
      <c r="H51" s="261"/>
      <c r="M51" s="261"/>
    </row>
    <row r="52" spans="8:13" ht="14.25">
      <c r="H52" s="261"/>
      <c r="M52" s="261"/>
    </row>
    <row r="53" spans="8:13" ht="14.25">
      <c r="H53" s="261"/>
      <c r="M53" s="261"/>
    </row>
    <row r="54" spans="8:13" ht="14.25">
      <c r="H54" s="261"/>
      <c r="M54" s="261"/>
    </row>
    <row r="55" spans="8:13" ht="14.25">
      <c r="H55" s="261"/>
      <c r="M55" s="261"/>
    </row>
    <row r="56" spans="8:13" ht="14.25">
      <c r="H56" s="261"/>
      <c r="M56" s="261"/>
    </row>
    <row r="57" spans="8:13" ht="14.25">
      <c r="H57" s="261"/>
      <c r="M57" s="261"/>
    </row>
    <row r="58" spans="8:13" ht="14.25">
      <c r="H58" s="261"/>
      <c r="M58" s="261"/>
    </row>
    <row r="59" spans="8:13" ht="14.25">
      <c r="H59" s="261"/>
      <c r="M59" s="261"/>
    </row>
    <row r="60" spans="8:13" ht="14.25">
      <c r="H60" s="261"/>
      <c r="M60" s="261"/>
    </row>
    <row r="61" spans="8:13" ht="14.25">
      <c r="H61" s="261"/>
      <c r="M61" s="261"/>
    </row>
    <row r="62" spans="8:13" ht="14.25">
      <c r="H62" s="261"/>
      <c r="M62" s="261"/>
    </row>
    <row r="63" spans="8:13" ht="14.25">
      <c r="H63" s="261"/>
      <c r="M63" s="261"/>
    </row>
    <row r="64" spans="8:13" ht="14.25">
      <c r="H64" s="261"/>
      <c r="M64" s="261"/>
    </row>
    <row r="65" spans="8:13" ht="14.25">
      <c r="H65" s="261"/>
      <c r="M65" s="261"/>
    </row>
    <row r="66" spans="8:13" ht="14.25">
      <c r="H66" s="261"/>
      <c r="M66" s="261"/>
    </row>
    <row r="67" spans="8:13" ht="14.25">
      <c r="H67" s="261"/>
      <c r="M67" s="261"/>
    </row>
    <row r="68" spans="8:13" ht="14.25">
      <c r="H68" s="261"/>
      <c r="M68" s="261"/>
    </row>
    <row r="69" spans="8:13" ht="14.25">
      <c r="H69" s="261"/>
      <c r="M69" s="261"/>
    </row>
    <row r="70" spans="8:13" ht="14.25">
      <c r="H70" s="261"/>
      <c r="M70" s="261"/>
    </row>
    <row r="71" spans="8:13" ht="14.25">
      <c r="H71" s="261"/>
      <c r="M71" s="261"/>
    </row>
    <row r="72" spans="8:13" ht="14.25">
      <c r="H72" s="261"/>
      <c r="M72" s="261"/>
    </row>
    <row r="73" spans="8:13" ht="14.25">
      <c r="H73" s="261"/>
      <c r="M73" s="261"/>
    </row>
    <row r="74" spans="8:13" ht="14.25">
      <c r="H74" s="261"/>
      <c r="M74" s="261"/>
    </row>
    <row r="75" spans="8:13" ht="14.25">
      <c r="H75" s="261"/>
      <c r="M75" s="261"/>
    </row>
    <row r="76" spans="8:13" ht="14.25">
      <c r="H76" s="261"/>
      <c r="M76" s="261"/>
    </row>
    <row r="77" spans="8:13" ht="14.25">
      <c r="H77" s="261"/>
      <c r="M77" s="261"/>
    </row>
    <row r="78" spans="8:13" ht="14.25">
      <c r="H78" s="261"/>
      <c r="M78" s="261"/>
    </row>
    <row r="79" spans="8:13" ht="14.25">
      <c r="H79" s="261"/>
      <c r="M79" s="261"/>
    </row>
    <row r="80" spans="8:13" ht="14.25">
      <c r="H80" s="261"/>
      <c r="M80" s="261"/>
    </row>
    <row r="81" spans="8:13" ht="14.25">
      <c r="H81" s="261"/>
      <c r="M81" s="261"/>
    </row>
    <row r="82" spans="8:13" ht="14.25">
      <c r="H82" s="261"/>
      <c r="M82" s="261"/>
    </row>
    <row r="83" spans="8:13" ht="14.25">
      <c r="H83" s="261"/>
      <c r="M83" s="261"/>
    </row>
    <row r="84" spans="8:13" ht="14.25">
      <c r="H84" s="261"/>
      <c r="M84" s="261"/>
    </row>
    <row r="85" spans="8:13" ht="14.25">
      <c r="H85" s="261"/>
      <c r="M85" s="261"/>
    </row>
    <row r="86" spans="8:13" ht="14.25">
      <c r="H86" s="261"/>
      <c r="M86" s="261"/>
    </row>
    <row r="87" spans="8:13" ht="14.25">
      <c r="H87" s="261"/>
      <c r="M87" s="261"/>
    </row>
    <row r="88" spans="8:13" ht="14.25">
      <c r="H88" s="261"/>
      <c r="M88" s="261"/>
    </row>
    <row r="89" spans="8:13" ht="14.25">
      <c r="H89" s="261"/>
      <c r="M89" s="261"/>
    </row>
    <row r="90" spans="8:13" ht="14.25">
      <c r="H90" s="261"/>
      <c r="M90" s="261"/>
    </row>
    <row r="91" spans="8:13" ht="14.25">
      <c r="H91" s="261"/>
      <c r="M91" s="261"/>
    </row>
    <row r="92" spans="8:13" ht="14.25">
      <c r="H92" s="261"/>
      <c r="M92" s="261"/>
    </row>
    <row r="93" spans="8:13" ht="14.25">
      <c r="H93" s="261"/>
      <c r="M93" s="261"/>
    </row>
    <row r="94" spans="8:13" ht="14.25">
      <c r="H94" s="261"/>
      <c r="M94" s="261"/>
    </row>
    <row r="95" spans="8:13" ht="14.25">
      <c r="H95" s="261"/>
      <c r="M95" s="261"/>
    </row>
    <row r="96" spans="8:13" ht="14.25">
      <c r="H96" s="261"/>
      <c r="M96" s="261"/>
    </row>
    <row r="97" spans="8:13" ht="14.25">
      <c r="H97" s="261"/>
      <c r="M97" s="261"/>
    </row>
    <row r="98" spans="8:13" ht="14.25">
      <c r="H98" s="261"/>
      <c r="M98" s="261"/>
    </row>
    <row r="99" spans="8:13" ht="14.25">
      <c r="H99" s="261"/>
      <c r="M99" s="261"/>
    </row>
    <row r="100" spans="8:13" ht="14.25">
      <c r="H100" s="261"/>
      <c r="M100" s="261"/>
    </row>
    <row r="101" spans="8:13" ht="14.25">
      <c r="H101" s="261"/>
      <c r="M101" s="261"/>
    </row>
    <row r="102" spans="8:13" ht="14.25">
      <c r="H102" s="261"/>
      <c r="M102" s="261"/>
    </row>
    <row r="103" spans="8:13" ht="14.25">
      <c r="H103" s="261"/>
      <c r="M103" s="261"/>
    </row>
    <row r="104" spans="8:13" ht="14.25">
      <c r="H104" s="261"/>
      <c r="M104" s="261"/>
    </row>
    <row r="105" spans="8:13" ht="14.25">
      <c r="H105" s="261"/>
      <c r="M105" s="261"/>
    </row>
    <row r="106" spans="8:13" ht="14.25">
      <c r="H106" s="261"/>
      <c r="M106" s="261"/>
    </row>
    <row r="107" spans="8:13" ht="14.25">
      <c r="H107" s="261"/>
      <c r="M107" s="261"/>
    </row>
    <row r="108" spans="8:13" ht="14.25">
      <c r="H108" s="261"/>
      <c r="M108" s="261"/>
    </row>
    <row r="109" spans="8:13" ht="14.25">
      <c r="H109" s="261"/>
      <c r="M109" s="261"/>
    </row>
    <row r="110" spans="8:13" ht="14.25">
      <c r="H110" s="261"/>
      <c r="M110" s="261"/>
    </row>
    <row r="111" spans="8:13" ht="14.25">
      <c r="H111" s="261"/>
      <c r="M111" s="261"/>
    </row>
    <row r="112" spans="8:13" ht="14.25">
      <c r="H112" s="261"/>
      <c r="M112" s="261"/>
    </row>
    <row r="113" spans="8:13" ht="14.25">
      <c r="H113" s="261"/>
      <c r="M113" s="261"/>
    </row>
    <row r="114" spans="8:13" ht="14.25">
      <c r="H114" s="261"/>
      <c r="M114" s="261"/>
    </row>
    <row r="115" spans="8:13" ht="14.25">
      <c r="H115" s="261"/>
      <c r="M115" s="261"/>
    </row>
    <row r="116" spans="8:13" ht="14.25">
      <c r="H116" s="261"/>
      <c r="M116" s="261"/>
    </row>
    <row r="117" spans="8:13" ht="14.25">
      <c r="H117" s="261"/>
      <c r="M117" s="261"/>
    </row>
    <row r="118" spans="8:13" ht="14.25">
      <c r="H118" s="261"/>
      <c r="M118" s="261"/>
    </row>
    <row r="119" spans="8:13" ht="14.25">
      <c r="H119" s="261"/>
      <c r="M119" s="261"/>
    </row>
    <row r="120" spans="8:13" ht="14.25">
      <c r="H120" s="261"/>
      <c r="M120" s="261"/>
    </row>
    <row r="121" spans="8:13" ht="14.25">
      <c r="H121" s="261"/>
      <c r="M121" s="261"/>
    </row>
    <row r="122" spans="8:13" ht="14.25">
      <c r="H122" s="261"/>
      <c r="M122" s="261"/>
    </row>
    <row r="123" spans="8:13" ht="14.25">
      <c r="H123" s="261"/>
      <c r="M123" s="261"/>
    </row>
    <row r="124" spans="8:13" ht="14.25">
      <c r="H124" s="261"/>
      <c r="M124" s="261"/>
    </row>
    <row r="125" spans="8:13" ht="14.25">
      <c r="H125" s="261"/>
      <c r="M125" s="261"/>
    </row>
    <row r="126" spans="8:13" ht="14.25">
      <c r="H126" s="261"/>
      <c r="M126" s="261"/>
    </row>
    <row r="127" spans="8:13" ht="14.25">
      <c r="H127" s="261"/>
      <c r="M127" s="261"/>
    </row>
    <row r="128" spans="8:13" ht="14.25">
      <c r="H128" s="261"/>
      <c r="M128" s="261"/>
    </row>
    <row r="129" spans="8:13" ht="14.25">
      <c r="H129" s="261"/>
      <c r="M129" s="261"/>
    </row>
    <row r="130" spans="8:13" ht="14.25">
      <c r="H130" s="261"/>
      <c r="M130" s="261"/>
    </row>
    <row r="131" spans="8:13" ht="14.25">
      <c r="H131" s="261"/>
      <c r="M131" s="261"/>
    </row>
    <row r="132" spans="8:13" ht="14.25">
      <c r="H132" s="261"/>
      <c r="M132" s="261"/>
    </row>
    <row r="133" spans="8:13" ht="14.25">
      <c r="H133" s="261"/>
      <c r="M133" s="261"/>
    </row>
    <row r="134" spans="8:13" ht="14.25">
      <c r="H134" s="261"/>
      <c r="M134" s="261"/>
    </row>
    <row r="135" spans="8:13" ht="14.25">
      <c r="H135" s="261"/>
      <c r="M135" s="261"/>
    </row>
    <row r="136" spans="8:13" ht="14.25">
      <c r="H136" s="261"/>
      <c r="M136" s="261"/>
    </row>
    <row r="137" spans="8:13" ht="14.25">
      <c r="H137" s="261"/>
      <c r="M137" s="261"/>
    </row>
    <row r="138" spans="8:13" ht="14.25">
      <c r="H138" s="261"/>
      <c r="M138" s="261"/>
    </row>
    <row r="139" spans="8:13" ht="14.25">
      <c r="H139" s="261"/>
      <c r="M139" s="276"/>
    </row>
    <row r="140" ht="14.25">
      <c r="H140" s="261"/>
    </row>
    <row r="141" ht="14.25">
      <c r="H141" s="261"/>
    </row>
    <row r="142" ht="14.25">
      <c r="H142" s="261"/>
    </row>
    <row r="143" ht="14.25">
      <c r="H143" s="276"/>
    </row>
    <row r="144" ht="14.25">
      <c r="H144" s="276"/>
    </row>
    <row r="145" ht="14.25">
      <c r="H145" s="276"/>
    </row>
    <row r="146" ht="14.25">
      <c r="H146" s="276"/>
    </row>
    <row r="147" ht="14.25">
      <c r="H147" s="276"/>
    </row>
    <row r="148" ht="14.25">
      <c r="H148" s="276"/>
    </row>
    <row r="149" ht="14.25">
      <c r="H149" s="276"/>
    </row>
  </sheetData>
  <sheetProtection/>
  <mergeCells count="1">
    <mergeCell ref="A2:C2"/>
  </mergeCells>
  <hyperlinks>
    <hyperlink ref="A2" location="Index!A1" display="Back to Index"/>
  </hyperlinks>
  <printOptions/>
  <pageMargins left="0.31496062992126" right="0.275590551181102" top="0.984251968503937" bottom="0.984251968503937" header="0.511811023622047" footer="0.511811023622047"/>
  <pageSetup fitToHeight="1" fitToWidth="1" horizontalDpi="600" verticalDpi="600" orientation="landscape" scale="91" r:id="rId1"/>
  <headerFooter alignWithMargins="0">
    <oddFooter>&amp;L&amp;Z&amp;F&amp;A&amp;R&amp;D&amp;T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O141"/>
  <sheetViews>
    <sheetView zoomScale="80" zoomScaleNormal="80" zoomScalePageLayoutView="0" workbookViewId="0" topLeftCell="A1">
      <pane xSplit="3" ySplit="3" topLeftCell="D4" activePane="bottomRight" state="frozen"/>
      <selection pane="topLeft" activeCell="N12" sqref="N11:N12"/>
      <selection pane="topRight" activeCell="N12" sqref="N11:N12"/>
      <selection pane="bottomLeft" activeCell="N12" sqref="N11:N12"/>
      <selection pane="bottomRight" activeCell="S19" sqref="S19:S20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1.28125" style="5" customWidth="1"/>
    <col min="4" max="7" width="9.28125" style="100" customWidth="1"/>
    <col min="8" max="8" width="9.8515625" style="101" customWidth="1"/>
    <col min="9" max="9" width="8.140625" style="100" customWidth="1"/>
    <col min="10" max="10" width="8.421875" style="100" customWidth="1"/>
    <col min="11" max="11" width="4.8515625" style="100" customWidth="1"/>
    <col min="12" max="12" width="9.421875" style="100" customWidth="1"/>
    <col min="13" max="13" width="9.421875" style="101" customWidth="1"/>
    <col min="14" max="14" width="8.57421875" style="100" customWidth="1"/>
    <col min="15" max="15" width="4.00390625" style="19" customWidth="1"/>
    <col min="16" max="16384" width="9.140625" style="19" customWidth="1"/>
  </cols>
  <sheetData>
    <row r="1" spans="1:14" s="39" customFormat="1" ht="20.25">
      <c r="A1" s="38" t="s">
        <v>58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5" s="41" customFormat="1" ht="45">
      <c r="A2" s="759" t="s">
        <v>59</v>
      </c>
      <c r="B2" s="759"/>
      <c r="C2" s="759"/>
      <c r="D2" s="190" t="s">
        <v>322</v>
      </c>
      <c r="E2" s="190" t="s">
        <v>335</v>
      </c>
      <c r="F2" s="190" t="s">
        <v>357</v>
      </c>
      <c r="G2" s="190" t="s">
        <v>378</v>
      </c>
      <c r="H2" s="190" t="s">
        <v>387</v>
      </c>
      <c r="I2" s="190" t="s">
        <v>388</v>
      </c>
      <c r="J2" s="190" t="s">
        <v>389</v>
      </c>
      <c r="K2" s="191"/>
      <c r="L2" s="190" t="s">
        <v>323</v>
      </c>
      <c r="M2" s="190" t="s">
        <v>336</v>
      </c>
      <c r="N2" s="190" t="s">
        <v>337</v>
      </c>
      <c r="O2" s="191"/>
    </row>
    <row r="3" spans="1:14" s="23" customFormat="1" ht="6.75" customHeight="1">
      <c r="A3" s="73"/>
      <c r="B3" s="29"/>
      <c r="D3" s="217"/>
      <c r="E3" s="217"/>
      <c r="F3" s="217"/>
      <c r="G3" s="217"/>
      <c r="H3" s="103"/>
      <c r="I3" s="16"/>
      <c r="J3" s="16"/>
      <c r="K3" s="16"/>
      <c r="L3" s="16"/>
      <c r="M3" s="263"/>
      <c r="N3" s="16"/>
    </row>
    <row r="4" spans="1:14" s="23" customFormat="1" ht="14.25" customHeight="1">
      <c r="A4" s="73" t="s">
        <v>79</v>
      </c>
      <c r="B4" s="29"/>
      <c r="D4" s="217"/>
      <c r="E4" s="217"/>
      <c r="F4" s="217"/>
      <c r="G4" s="217"/>
      <c r="H4" s="103"/>
      <c r="I4" s="16"/>
      <c r="J4" s="16"/>
      <c r="K4" s="16"/>
      <c r="L4" s="16"/>
      <c r="M4" s="263"/>
      <c r="N4" s="16"/>
    </row>
    <row r="5" spans="2:15" ht="14.25">
      <c r="B5" s="86" t="s">
        <v>2</v>
      </c>
      <c r="C5" s="19"/>
      <c r="D5" s="100">
        <v>49</v>
      </c>
      <c r="E5" s="100">
        <v>46</v>
      </c>
      <c r="F5" s="100">
        <v>51</v>
      </c>
      <c r="G5" s="100">
        <v>56</v>
      </c>
      <c r="H5" s="101">
        <v>58</v>
      </c>
      <c r="I5" s="113">
        <v>3.571428571428581</v>
      </c>
      <c r="J5" s="100">
        <v>18.36734693877551</v>
      </c>
      <c r="K5" s="312"/>
      <c r="L5" s="312">
        <v>183</v>
      </c>
      <c r="M5" s="101">
        <v>211</v>
      </c>
      <c r="N5" s="312">
        <v>15.300546448087427</v>
      </c>
      <c r="O5" s="388"/>
    </row>
    <row r="6" spans="2:15" ht="14.25">
      <c r="B6" s="86" t="s">
        <v>22</v>
      </c>
      <c r="C6" s="19"/>
      <c r="D6" s="100">
        <v>23</v>
      </c>
      <c r="E6" s="100">
        <v>17</v>
      </c>
      <c r="F6" s="100">
        <v>23</v>
      </c>
      <c r="G6" s="100">
        <v>22</v>
      </c>
      <c r="H6" s="101">
        <v>23</v>
      </c>
      <c r="I6" s="113">
        <v>4.545454545454541</v>
      </c>
      <c r="J6" s="100">
        <v>0</v>
      </c>
      <c r="K6" s="312"/>
      <c r="L6" s="312">
        <v>63</v>
      </c>
      <c r="M6" s="101">
        <v>85</v>
      </c>
      <c r="N6" s="312">
        <v>34.92063492063493</v>
      </c>
      <c r="O6" s="388"/>
    </row>
    <row r="7" spans="2:15" ht="14.25">
      <c r="B7" s="86" t="s">
        <v>3</v>
      </c>
      <c r="C7" s="19"/>
      <c r="D7" s="100">
        <v>72</v>
      </c>
      <c r="E7" s="100">
        <v>63</v>
      </c>
      <c r="F7" s="100">
        <v>74</v>
      </c>
      <c r="G7" s="100">
        <v>78</v>
      </c>
      <c r="H7" s="101">
        <v>81</v>
      </c>
      <c r="I7" s="113">
        <v>3.8461538461538547</v>
      </c>
      <c r="J7" s="100">
        <v>12.5</v>
      </c>
      <c r="K7" s="113"/>
      <c r="L7" s="113">
        <v>246</v>
      </c>
      <c r="M7" s="101">
        <v>296</v>
      </c>
      <c r="N7" s="312">
        <v>20.32520325203253</v>
      </c>
      <c r="O7" s="388"/>
    </row>
    <row r="8" spans="2:15" ht="14.25">
      <c r="B8" s="86" t="s">
        <v>0</v>
      </c>
      <c r="C8" s="19"/>
      <c r="D8" s="100">
        <v>24</v>
      </c>
      <c r="E8" s="100">
        <v>22</v>
      </c>
      <c r="F8" s="100">
        <v>24</v>
      </c>
      <c r="G8" s="100">
        <v>25</v>
      </c>
      <c r="H8" s="101">
        <v>25</v>
      </c>
      <c r="I8" s="113">
        <v>0</v>
      </c>
      <c r="J8" s="100">
        <v>4.166666666666674</v>
      </c>
      <c r="K8" s="312"/>
      <c r="L8" s="312">
        <v>91</v>
      </c>
      <c r="M8" s="101">
        <v>96</v>
      </c>
      <c r="N8" s="312">
        <v>5.494505494505497</v>
      </c>
      <c r="O8" s="388"/>
    </row>
    <row r="9" spans="2:15" ht="14.25">
      <c r="B9" s="86" t="s">
        <v>5</v>
      </c>
      <c r="C9" s="19"/>
      <c r="D9" s="100">
        <v>10</v>
      </c>
      <c r="E9" s="100">
        <v>17</v>
      </c>
      <c r="F9" s="100">
        <v>28</v>
      </c>
      <c r="G9" s="100">
        <v>35</v>
      </c>
      <c r="H9" s="101">
        <v>7</v>
      </c>
      <c r="I9" s="113">
        <v>-80</v>
      </c>
      <c r="J9" s="100">
        <v>-30.000000000000004</v>
      </c>
      <c r="K9" s="312"/>
      <c r="L9" s="312">
        <v>44</v>
      </c>
      <c r="M9" s="101">
        <v>87</v>
      </c>
      <c r="N9" s="312">
        <v>97.72727272727273</v>
      </c>
      <c r="O9" s="388"/>
    </row>
    <row r="10" spans="2:15" ht="14.25">
      <c r="B10" s="87" t="s">
        <v>6</v>
      </c>
      <c r="C10" s="19"/>
      <c r="D10" s="100">
        <v>38</v>
      </c>
      <c r="E10" s="100">
        <v>24</v>
      </c>
      <c r="F10" s="100">
        <v>22</v>
      </c>
      <c r="G10" s="100">
        <v>18</v>
      </c>
      <c r="H10" s="101">
        <v>49</v>
      </c>
      <c r="I10" s="113" t="s">
        <v>410</v>
      </c>
      <c r="J10" s="100">
        <v>28.947368421052634</v>
      </c>
      <c r="K10" s="312"/>
      <c r="L10" s="312">
        <v>111</v>
      </c>
      <c r="M10" s="101">
        <v>113</v>
      </c>
      <c r="N10" s="312">
        <v>1.8018018018018056</v>
      </c>
      <c r="O10" s="388"/>
    </row>
    <row r="11" spans="2:15" ht="14.25">
      <c r="B11" s="87" t="s">
        <v>51</v>
      </c>
      <c r="C11" s="19"/>
      <c r="D11" s="100">
        <v>9</v>
      </c>
      <c r="E11" s="100">
        <v>8</v>
      </c>
      <c r="F11" s="100">
        <v>11</v>
      </c>
      <c r="G11" s="100">
        <v>8</v>
      </c>
      <c r="H11" s="101">
        <v>28</v>
      </c>
      <c r="I11" s="113" t="s">
        <v>410</v>
      </c>
      <c r="J11" s="100" t="s">
        <v>410</v>
      </c>
      <c r="K11" s="312"/>
      <c r="L11" s="312">
        <v>38</v>
      </c>
      <c r="M11" s="101">
        <v>55</v>
      </c>
      <c r="N11" s="312">
        <v>44.736842105263165</v>
      </c>
      <c r="O11" s="388"/>
    </row>
    <row r="12" spans="2:15" ht="14.25">
      <c r="B12" s="87" t="s">
        <v>42</v>
      </c>
      <c r="C12" s="19"/>
      <c r="D12" s="100">
        <v>29</v>
      </c>
      <c r="E12" s="100">
        <v>16</v>
      </c>
      <c r="F12" s="100">
        <v>11</v>
      </c>
      <c r="G12" s="100">
        <v>10</v>
      </c>
      <c r="H12" s="101">
        <v>21</v>
      </c>
      <c r="I12" s="113" t="s">
        <v>410</v>
      </c>
      <c r="J12" s="100">
        <v>-27.586206896551722</v>
      </c>
      <c r="K12" s="312"/>
      <c r="L12" s="312">
        <v>73</v>
      </c>
      <c r="M12" s="101">
        <v>58</v>
      </c>
      <c r="N12" s="312">
        <v>-20.547945205479458</v>
      </c>
      <c r="O12" s="388"/>
    </row>
    <row r="13" spans="3:15" ht="14.25">
      <c r="C13" s="19"/>
      <c r="H13" s="394"/>
      <c r="I13" s="113"/>
      <c r="K13" s="312"/>
      <c r="L13" s="312"/>
      <c r="M13" s="283"/>
      <c r="N13" s="312"/>
      <c r="O13" s="388"/>
    </row>
    <row r="14" spans="1:15" s="23" customFormat="1" ht="14.25" customHeight="1">
      <c r="A14" s="73" t="s">
        <v>83</v>
      </c>
      <c r="B14" s="29"/>
      <c r="D14" s="16"/>
      <c r="E14" s="16"/>
      <c r="F14" s="16"/>
      <c r="G14" s="16"/>
      <c r="H14" s="395"/>
      <c r="I14" s="88"/>
      <c r="J14" s="16"/>
      <c r="K14" s="287"/>
      <c r="L14" s="287"/>
      <c r="M14" s="284"/>
      <c r="N14" s="287"/>
      <c r="O14" s="389"/>
    </row>
    <row r="15" spans="2:15" ht="14.25">
      <c r="B15" s="86" t="s">
        <v>54</v>
      </c>
      <c r="C15" s="19"/>
      <c r="D15" s="100">
        <v>10585</v>
      </c>
      <c r="E15" s="100">
        <v>11629</v>
      </c>
      <c r="F15" s="100">
        <v>14185</v>
      </c>
      <c r="G15" s="100">
        <v>14504</v>
      </c>
      <c r="H15" s="101">
        <v>16328</v>
      </c>
      <c r="I15" s="113">
        <v>12.575841147269728</v>
      </c>
      <c r="J15" s="100">
        <v>54.25602267359471</v>
      </c>
      <c r="K15" s="312"/>
      <c r="L15" s="312">
        <v>10585</v>
      </c>
      <c r="M15" s="101">
        <v>16328</v>
      </c>
      <c r="N15" s="312">
        <v>54.25602267359471</v>
      </c>
      <c r="O15" s="388"/>
    </row>
    <row r="16" spans="2:15" ht="14.25">
      <c r="B16" s="86" t="s">
        <v>296</v>
      </c>
      <c r="C16" s="19"/>
      <c r="D16" s="100">
        <v>18086</v>
      </c>
      <c r="E16" s="100">
        <v>18943</v>
      </c>
      <c r="F16" s="100">
        <v>22264</v>
      </c>
      <c r="G16" s="100">
        <v>22866</v>
      </c>
      <c r="H16" s="101">
        <v>24158</v>
      </c>
      <c r="I16" s="113">
        <v>5.650310504679434</v>
      </c>
      <c r="J16" s="100">
        <v>33.5729293376092</v>
      </c>
      <c r="K16" s="113"/>
      <c r="L16" s="113">
        <v>18086</v>
      </c>
      <c r="M16" s="101">
        <v>24158</v>
      </c>
      <c r="N16" s="312">
        <v>33.5729293376092</v>
      </c>
      <c r="O16" s="388"/>
    </row>
    <row r="17" spans="2:15" ht="14.25">
      <c r="B17" s="86" t="s">
        <v>7</v>
      </c>
      <c r="C17" s="19"/>
      <c r="D17" s="100">
        <v>18086</v>
      </c>
      <c r="E17" s="100">
        <v>18943</v>
      </c>
      <c r="F17" s="100">
        <v>22264</v>
      </c>
      <c r="G17" s="100">
        <v>22866</v>
      </c>
      <c r="H17" s="101">
        <v>24158</v>
      </c>
      <c r="I17" s="113">
        <v>5.650310504679434</v>
      </c>
      <c r="J17" s="100">
        <v>33.5729293376092</v>
      </c>
      <c r="K17" s="113"/>
      <c r="L17" s="113">
        <v>18086</v>
      </c>
      <c r="M17" s="101">
        <v>24158</v>
      </c>
      <c r="N17" s="312">
        <v>33.5729293376092</v>
      </c>
      <c r="O17" s="388"/>
    </row>
    <row r="18" spans="3:13" ht="14.25">
      <c r="C18" s="19"/>
      <c r="I18" s="262"/>
      <c r="J18" s="262"/>
      <c r="K18" s="262"/>
      <c r="L18" s="262"/>
      <c r="M18" s="283"/>
    </row>
    <row r="19" spans="4:13" ht="14.25">
      <c r="D19" s="218"/>
      <c r="E19" s="218"/>
      <c r="F19" s="218"/>
      <c r="G19" s="218"/>
      <c r="H19" s="261"/>
      <c r="M19" s="261"/>
    </row>
    <row r="20" spans="8:13" ht="14.25">
      <c r="H20" s="261"/>
      <c r="M20" s="261"/>
    </row>
    <row r="21" spans="8:13" ht="14.25">
      <c r="H21" s="261"/>
      <c r="M21" s="261"/>
    </row>
    <row r="22" spans="8:13" ht="14.25">
      <c r="H22" s="261"/>
      <c r="M22" s="261"/>
    </row>
    <row r="23" spans="8:13" ht="14.25">
      <c r="H23" s="261"/>
      <c r="M23" s="261"/>
    </row>
    <row r="24" spans="8:13" ht="14.25">
      <c r="H24" s="261"/>
      <c r="M24" s="261"/>
    </row>
    <row r="25" spans="8:13" ht="14.25">
      <c r="H25" s="261"/>
      <c r="M25" s="261"/>
    </row>
    <row r="26" spans="8:13" ht="14.25">
      <c r="H26" s="261"/>
      <c r="M26" s="261"/>
    </row>
    <row r="27" spans="8:13" ht="14.25">
      <c r="H27" s="261"/>
      <c r="M27" s="261"/>
    </row>
    <row r="28" spans="8:13" ht="14.25">
      <c r="H28" s="261"/>
      <c r="M28" s="261"/>
    </row>
    <row r="29" spans="8:13" ht="14.25">
      <c r="H29" s="261"/>
      <c r="M29" s="261"/>
    </row>
    <row r="30" spans="8:13" ht="14.25">
      <c r="H30" s="261"/>
      <c r="M30" s="261"/>
    </row>
    <row r="31" spans="8:13" ht="14.25">
      <c r="H31" s="261"/>
      <c r="M31" s="261"/>
    </row>
    <row r="32" spans="8:13" ht="14.25">
      <c r="H32" s="261"/>
      <c r="M32" s="261"/>
    </row>
    <row r="33" spans="8:13" ht="14.25">
      <c r="H33" s="261"/>
      <c r="M33" s="261"/>
    </row>
    <row r="34" spans="8:13" ht="14.25">
      <c r="H34" s="261"/>
      <c r="M34" s="261"/>
    </row>
    <row r="35" spans="8:13" ht="14.25">
      <c r="H35" s="261"/>
      <c r="M35" s="261"/>
    </row>
    <row r="36" spans="8:13" ht="14.25">
      <c r="H36" s="261"/>
      <c r="M36" s="261"/>
    </row>
    <row r="37" spans="8:13" ht="14.25">
      <c r="H37" s="261"/>
      <c r="M37" s="261"/>
    </row>
    <row r="38" spans="8:13" ht="14.25">
      <c r="H38" s="261"/>
      <c r="M38" s="261"/>
    </row>
    <row r="39" spans="8:13" ht="14.25">
      <c r="H39" s="261"/>
      <c r="M39" s="261"/>
    </row>
    <row r="40" spans="8:13" ht="14.25">
      <c r="H40" s="261"/>
      <c r="M40" s="261"/>
    </row>
    <row r="41" spans="8:13" ht="14.25">
      <c r="H41" s="261"/>
      <c r="M41" s="261"/>
    </row>
    <row r="42" spans="8:13" ht="14.25">
      <c r="H42" s="261"/>
      <c r="M42" s="261"/>
    </row>
    <row r="43" spans="8:13" ht="14.25">
      <c r="H43" s="261"/>
      <c r="M43" s="261"/>
    </row>
    <row r="44" spans="8:13" ht="14.25">
      <c r="H44" s="261"/>
      <c r="M44" s="261"/>
    </row>
    <row r="45" spans="8:13" ht="14.25">
      <c r="H45" s="261"/>
      <c r="M45" s="261"/>
    </row>
    <row r="46" spans="8:13" ht="14.25">
      <c r="H46" s="261"/>
      <c r="M46" s="261"/>
    </row>
    <row r="47" spans="8:13" ht="14.25">
      <c r="H47" s="261"/>
      <c r="M47" s="261"/>
    </row>
    <row r="48" spans="8:13" ht="14.25">
      <c r="H48" s="261"/>
      <c r="M48" s="261"/>
    </row>
    <row r="49" spans="8:13" ht="14.25">
      <c r="H49" s="261"/>
      <c r="M49" s="261"/>
    </row>
    <row r="50" spans="8:13" ht="14.25">
      <c r="H50" s="261"/>
      <c r="M50" s="261"/>
    </row>
    <row r="51" spans="8:13" ht="14.25">
      <c r="H51" s="261"/>
      <c r="M51" s="261"/>
    </row>
    <row r="52" spans="8:13" ht="14.25">
      <c r="H52" s="261"/>
      <c r="M52" s="261"/>
    </row>
    <row r="53" spans="8:13" ht="14.25">
      <c r="H53" s="261"/>
      <c r="M53" s="261"/>
    </row>
    <row r="54" spans="8:13" ht="14.25">
      <c r="H54" s="261"/>
      <c r="M54" s="261"/>
    </row>
    <row r="55" spans="8:13" ht="14.25">
      <c r="H55" s="261"/>
      <c r="M55" s="261"/>
    </row>
    <row r="56" spans="8:13" ht="14.25">
      <c r="H56" s="261"/>
      <c r="M56" s="261"/>
    </row>
    <row r="57" spans="8:13" ht="14.25">
      <c r="H57" s="261"/>
      <c r="M57" s="261"/>
    </row>
    <row r="58" spans="8:13" ht="14.25">
      <c r="H58" s="261"/>
      <c r="M58" s="261"/>
    </row>
    <row r="59" spans="8:13" ht="14.25">
      <c r="H59" s="261"/>
      <c r="M59" s="261"/>
    </row>
    <row r="60" spans="8:13" ht="14.25">
      <c r="H60" s="261"/>
      <c r="M60" s="261"/>
    </row>
    <row r="61" spans="8:13" ht="14.25">
      <c r="H61" s="261"/>
      <c r="M61" s="261"/>
    </row>
    <row r="62" spans="8:13" ht="14.25">
      <c r="H62" s="261"/>
      <c r="M62" s="261"/>
    </row>
    <row r="63" spans="8:13" ht="14.25">
      <c r="H63" s="261"/>
      <c r="M63" s="261"/>
    </row>
    <row r="64" spans="8:13" ht="14.25">
      <c r="H64" s="261"/>
      <c r="M64" s="261"/>
    </row>
    <row r="65" spans="8:13" ht="14.25">
      <c r="H65" s="261"/>
      <c r="M65" s="261"/>
    </row>
    <row r="66" spans="8:13" ht="14.25">
      <c r="H66" s="261"/>
      <c r="M66" s="261"/>
    </row>
    <row r="67" spans="8:13" ht="14.25">
      <c r="H67" s="261"/>
      <c r="M67" s="261"/>
    </row>
    <row r="68" spans="8:13" ht="14.25">
      <c r="H68" s="261"/>
      <c r="M68" s="261"/>
    </row>
    <row r="69" spans="8:13" ht="14.25">
      <c r="H69" s="261"/>
      <c r="M69" s="261"/>
    </row>
    <row r="70" spans="8:13" ht="14.25">
      <c r="H70" s="261"/>
      <c r="M70" s="261"/>
    </row>
    <row r="71" spans="8:13" ht="14.25">
      <c r="H71" s="261"/>
      <c r="M71" s="261"/>
    </row>
    <row r="72" spans="8:13" ht="14.25">
      <c r="H72" s="261"/>
      <c r="M72" s="261"/>
    </row>
    <row r="73" spans="8:13" ht="14.25">
      <c r="H73" s="261"/>
      <c r="M73" s="261"/>
    </row>
    <row r="74" spans="8:13" ht="14.25">
      <c r="H74" s="261"/>
      <c r="M74" s="261"/>
    </row>
    <row r="75" spans="8:13" ht="14.25">
      <c r="H75" s="261"/>
      <c r="M75" s="261"/>
    </row>
    <row r="76" spans="8:13" ht="14.25">
      <c r="H76" s="261"/>
      <c r="M76" s="261"/>
    </row>
    <row r="77" spans="8:13" ht="14.25">
      <c r="H77" s="261"/>
      <c r="M77" s="261"/>
    </row>
    <row r="78" spans="8:13" ht="14.25">
      <c r="H78" s="261"/>
      <c r="M78" s="261"/>
    </row>
    <row r="79" spans="8:13" ht="14.25">
      <c r="H79" s="261"/>
      <c r="M79" s="261"/>
    </row>
    <row r="80" spans="8:13" ht="14.25">
      <c r="H80" s="261"/>
      <c r="M80" s="261"/>
    </row>
    <row r="81" spans="8:13" ht="14.25">
      <c r="H81" s="261"/>
      <c r="M81" s="261"/>
    </row>
    <row r="82" spans="8:13" ht="14.25">
      <c r="H82" s="261"/>
      <c r="M82" s="261"/>
    </row>
    <row r="83" spans="8:13" ht="14.25">
      <c r="H83" s="261"/>
      <c r="M83" s="261"/>
    </row>
    <row r="84" spans="8:13" ht="14.25">
      <c r="H84" s="261"/>
      <c r="M84" s="261"/>
    </row>
    <row r="85" spans="8:13" ht="14.25">
      <c r="H85" s="261"/>
      <c r="M85" s="261"/>
    </row>
    <row r="86" spans="8:13" ht="14.25">
      <c r="H86" s="261"/>
      <c r="M86" s="261"/>
    </row>
    <row r="87" spans="8:13" ht="14.25">
      <c r="H87" s="261"/>
      <c r="M87" s="261"/>
    </row>
    <row r="88" spans="8:13" ht="14.25">
      <c r="H88" s="261"/>
      <c r="M88" s="261"/>
    </row>
    <row r="89" spans="8:13" ht="14.25">
      <c r="H89" s="261"/>
      <c r="M89" s="261"/>
    </row>
    <row r="90" spans="8:13" ht="14.25">
      <c r="H90" s="261"/>
      <c r="M90" s="261"/>
    </row>
    <row r="91" spans="8:13" ht="14.25">
      <c r="H91" s="261"/>
      <c r="M91" s="261"/>
    </row>
    <row r="92" spans="8:13" ht="14.25">
      <c r="H92" s="261"/>
      <c r="M92" s="261"/>
    </row>
    <row r="93" spans="8:13" ht="14.25">
      <c r="H93" s="261"/>
      <c r="M93" s="261"/>
    </row>
    <row r="94" spans="8:13" ht="14.25">
      <c r="H94" s="261"/>
      <c r="M94" s="261"/>
    </row>
    <row r="95" spans="8:13" ht="14.25">
      <c r="H95" s="261"/>
      <c r="M95" s="261"/>
    </row>
    <row r="96" spans="8:13" ht="14.25">
      <c r="H96" s="261"/>
      <c r="M96" s="261"/>
    </row>
    <row r="97" spans="8:13" ht="14.25">
      <c r="H97" s="261"/>
      <c r="M97" s="261"/>
    </row>
    <row r="98" spans="8:13" ht="14.25">
      <c r="H98" s="261"/>
      <c r="M98" s="261"/>
    </row>
    <row r="99" spans="8:13" ht="14.25">
      <c r="H99" s="261"/>
      <c r="M99" s="261"/>
    </row>
    <row r="100" spans="8:13" ht="14.25">
      <c r="H100" s="261"/>
      <c r="M100" s="261"/>
    </row>
    <row r="101" spans="8:13" ht="14.25">
      <c r="H101" s="261"/>
      <c r="M101" s="261"/>
    </row>
    <row r="102" spans="8:13" ht="14.25">
      <c r="H102" s="261"/>
      <c r="M102" s="261"/>
    </row>
    <row r="103" spans="8:13" ht="14.25">
      <c r="H103" s="261"/>
      <c r="M103" s="261"/>
    </row>
    <row r="104" spans="8:13" ht="14.25">
      <c r="H104" s="261"/>
      <c r="M104" s="261"/>
    </row>
    <row r="105" spans="8:13" ht="14.25">
      <c r="H105" s="261"/>
      <c r="M105" s="261"/>
    </row>
    <row r="106" spans="8:13" ht="14.25">
      <c r="H106" s="261"/>
      <c r="M106" s="261"/>
    </row>
    <row r="107" spans="8:13" ht="14.25">
      <c r="H107" s="261"/>
      <c r="M107" s="261"/>
    </row>
    <row r="108" spans="8:13" ht="14.25">
      <c r="H108" s="261"/>
      <c r="M108" s="261"/>
    </row>
    <row r="109" spans="8:13" ht="14.25">
      <c r="H109" s="261"/>
      <c r="M109" s="261"/>
    </row>
    <row r="110" spans="8:13" ht="14.25">
      <c r="H110" s="261"/>
      <c r="M110" s="261"/>
    </row>
    <row r="111" spans="8:13" ht="14.25">
      <c r="H111" s="261"/>
      <c r="M111" s="261"/>
    </row>
    <row r="112" spans="8:13" ht="14.25">
      <c r="H112" s="261"/>
      <c r="M112" s="261"/>
    </row>
    <row r="113" spans="8:13" ht="14.25">
      <c r="H113" s="261"/>
      <c r="M113" s="261"/>
    </row>
    <row r="114" spans="8:13" ht="14.25">
      <c r="H114" s="261"/>
      <c r="M114" s="261"/>
    </row>
    <row r="115" spans="8:13" ht="14.25">
      <c r="H115" s="261"/>
      <c r="M115" s="261"/>
    </row>
    <row r="116" spans="8:13" ht="14.25">
      <c r="H116" s="261"/>
      <c r="M116" s="261"/>
    </row>
    <row r="117" spans="8:13" ht="14.25">
      <c r="H117" s="261"/>
      <c r="M117" s="261"/>
    </row>
    <row r="118" spans="8:13" ht="14.25">
      <c r="H118" s="261"/>
      <c r="M118" s="261"/>
    </row>
    <row r="119" spans="8:13" ht="14.25">
      <c r="H119" s="261"/>
      <c r="M119" s="261"/>
    </row>
    <row r="120" spans="8:13" ht="14.25">
      <c r="H120" s="261"/>
      <c r="M120" s="261"/>
    </row>
    <row r="121" spans="8:13" ht="14.25">
      <c r="H121" s="261"/>
      <c r="M121" s="261"/>
    </row>
    <row r="122" spans="8:13" ht="14.25">
      <c r="H122" s="261"/>
      <c r="M122" s="261"/>
    </row>
    <row r="123" spans="8:13" ht="14.25">
      <c r="H123" s="261"/>
      <c r="M123" s="261"/>
    </row>
    <row r="124" spans="8:13" ht="14.25">
      <c r="H124" s="261"/>
      <c r="M124" s="261"/>
    </row>
    <row r="125" spans="8:13" ht="14.25">
      <c r="H125" s="261"/>
      <c r="M125" s="261"/>
    </row>
    <row r="126" spans="8:13" ht="14.25">
      <c r="H126" s="261"/>
      <c r="M126" s="261"/>
    </row>
    <row r="127" spans="8:13" ht="14.25">
      <c r="H127" s="261"/>
      <c r="M127" s="261"/>
    </row>
    <row r="128" spans="8:13" ht="14.25">
      <c r="H128" s="261"/>
      <c r="M128" s="261"/>
    </row>
    <row r="129" spans="8:13" ht="14.25">
      <c r="H129" s="261"/>
      <c r="M129" s="261"/>
    </row>
    <row r="130" spans="8:13" ht="14.25">
      <c r="H130" s="261"/>
      <c r="M130" s="261"/>
    </row>
    <row r="131" spans="8:13" ht="14.25">
      <c r="H131" s="261"/>
      <c r="M131" s="276"/>
    </row>
    <row r="132" ht="14.25">
      <c r="H132" s="261"/>
    </row>
    <row r="133" ht="14.25">
      <c r="H133" s="261"/>
    </row>
    <row r="134" ht="14.25">
      <c r="H134" s="261"/>
    </row>
    <row r="135" ht="14.25">
      <c r="H135" s="276"/>
    </row>
    <row r="136" ht="14.25">
      <c r="H136" s="276"/>
    </row>
    <row r="137" ht="14.25">
      <c r="H137" s="276"/>
    </row>
    <row r="138" ht="14.25">
      <c r="H138" s="276"/>
    </row>
    <row r="139" ht="14.25">
      <c r="H139" s="276"/>
    </row>
    <row r="140" ht="14.25">
      <c r="H140" s="276"/>
    </row>
    <row r="141" ht="14.25">
      <c r="H141" s="276"/>
    </row>
  </sheetData>
  <sheetProtection/>
  <mergeCells count="1">
    <mergeCell ref="A2:C2"/>
  </mergeCells>
  <hyperlinks>
    <hyperlink ref="A2" location="Index!A1" display="Back to Index"/>
  </hyperlink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85" r:id="rId1"/>
  <headerFooter alignWithMargins="0">
    <oddFooter>&amp;L&amp;Z&amp;F&amp;A&amp;R&amp;D&amp;T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1"/>
  <sheetViews>
    <sheetView zoomScaleSheetLayoutView="80" zoomScalePageLayoutView="0" workbookViewId="0" topLeftCell="A1">
      <pane xSplit="2" ySplit="6" topLeftCell="C5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3" sqref="C63:C64"/>
    </sheetView>
  </sheetViews>
  <sheetFormatPr defaultColWidth="9.140625" defaultRowHeight="12.75"/>
  <cols>
    <col min="1" max="1" width="2.00390625" style="0" customWidth="1"/>
    <col min="2" max="2" width="47.00390625" style="0" customWidth="1"/>
    <col min="3" max="4" width="10.28125" style="159" customWidth="1"/>
    <col min="5" max="5" width="10.28125" style="175" customWidth="1"/>
    <col min="6" max="6" width="10.28125" style="159" customWidth="1"/>
    <col min="7" max="7" width="10.28125" style="159" hidden="1" customWidth="1"/>
    <col min="8" max="8" width="10.7109375" style="159" hidden="1" customWidth="1"/>
    <col min="9" max="10" width="10.28125" style="159" hidden="1" customWidth="1"/>
    <col min="11" max="11" width="10.28125" style="175" customWidth="1"/>
    <col min="12" max="13" width="12.28125" style="164" customWidth="1"/>
    <col min="14" max="14" width="10.28125" style="164" customWidth="1"/>
    <col min="15" max="15" width="11.28125" style="0" bestFit="1" customWidth="1"/>
  </cols>
  <sheetData>
    <row r="1" spans="1:19" s="39" customFormat="1" ht="20.25">
      <c r="A1" s="38" t="s">
        <v>223</v>
      </c>
      <c r="D1" s="156"/>
      <c r="E1" s="168"/>
      <c r="F1" s="40"/>
      <c r="G1" s="40"/>
      <c r="H1" s="40"/>
      <c r="I1" s="40"/>
      <c r="J1" s="40"/>
      <c r="K1" s="185"/>
      <c r="L1" s="177"/>
      <c r="M1" s="40"/>
      <c r="N1" s="177"/>
      <c r="O1" s="40"/>
      <c r="P1" s="40"/>
      <c r="Q1" s="40"/>
      <c r="R1" s="40"/>
      <c r="S1" s="40"/>
    </row>
    <row r="2" spans="1:19" s="41" customFormat="1" ht="15">
      <c r="A2" s="759" t="s">
        <v>59</v>
      </c>
      <c r="B2" s="759"/>
      <c r="C2" s="759"/>
      <c r="E2" s="169"/>
      <c r="K2" s="186"/>
      <c r="L2" s="178"/>
      <c r="N2" s="178"/>
      <c r="O2" s="42"/>
      <c r="S2" s="42"/>
    </row>
    <row r="3" spans="1:14" ht="15" thickBot="1">
      <c r="A3" s="68"/>
      <c r="B3" s="68"/>
      <c r="C3" s="91"/>
      <c r="D3" s="91"/>
      <c r="E3" s="170"/>
      <c r="F3" s="422"/>
      <c r="G3" s="91"/>
      <c r="H3" s="91"/>
      <c r="I3" s="91"/>
      <c r="J3" s="91"/>
      <c r="K3" s="187"/>
      <c r="L3" s="59"/>
      <c r="M3" s="59"/>
      <c r="N3" s="59"/>
    </row>
    <row r="4" spans="2:14" s="59" customFormat="1" ht="15.75" customHeight="1" thickTop="1">
      <c r="B4" s="130"/>
      <c r="C4" s="765" t="s">
        <v>324</v>
      </c>
      <c r="D4" s="765" t="s">
        <v>302</v>
      </c>
      <c r="E4" s="171" t="s">
        <v>178</v>
      </c>
      <c r="F4" s="765" t="s">
        <v>319</v>
      </c>
      <c r="G4" s="765" t="s">
        <v>302</v>
      </c>
      <c r="H4" s="767" t="s">
        <v>314</v>
      </c>
      <c r="I4" s="767" t="s">
        <v>315</v>
      </c>
      <c r="J4" s="771" t="s">
        <v>305</v>
      </c>
      <c r="K4" s="188" t="s">
        <v>178</v>
      </c>
      <c r="L4" s="763" t="s">
        <v>326</v>
      </c>
      <c r="M4" s="763" t="s">
        <v>325</v>
      </c>
      <c r="N4" s="183" t="s">
        <v>178</v>
      </c>
    </row>
    <row r="5" spans="2:14" s="59" customFormat="1" ht="16.5" customHeight="1" thickBot="1">
      <c r="B5" s="131" t="s">
        <v>177</v>
      </c>
      <c r="C5" s="766"/>
      <c r="D5" s="766"/>
      <c r="E5" s="172" t="s">
        <v>179</v>
      </c>
      <c r="F5" s="766"/>
      <c r="G5" s="766"/>
      <c r="H5" s="768"/>
      <c r="I5" s="768"/>
      <c r="J5" s="772"/>
      <c r="K5" s="189" t="s">
        <v>179</v>
      </c>
      <c r="L5" s="764"/>
      <c r="M5" s="764"/>
      <c r="N5" s="184" t="s">
        <v>179</v>
      </c>
    </row>
    <row r="6" spans="2:15" s="59" customFormat="1" ht="15.75" thickTop="1">
      <c r="B6" s="132"/>
      <c r="C6" s="160"/>
      <c r="D6" s="381"/>
      <c r="E6" s="339"/>
      <c r="F6" s="160"/>
      <c r="G6" s="160"/>
      <c r="H6" s="160"/>
      <c r="I6" s="160"/>
      <c r="J6" s="160"/>
      <c r="K6" s="176"/>
      <c r="L6" s="133"/>
      <c r="M6" s="133"/>
      <c r="N6" s="133"/>
      <c r="O6" s="68"/>
    </row>
    <row r="7" spans="2:15" s="59" customFormat="1" ht="15">
      <c r="B7" s="134" t="s">
        <v>180</v>
      </c>
      <c r="C7" s="271"/>
      <c r="D7" s="377"/>
      <c r="E7" s="339"/>
      <c r="F7" s="377"/>
      <c r="G7" s="271"/>
      <c r="H7" s="271"/>
      <c r="I7" s="271"/>
      <c r="J7" s="377"/>
      <c r="K7" s="339"/>
      <c r="L7" s="308"/>
      <c r="M7" s="382"/>
      <c r="N7" s="382"/>
      <c r="O7" s="68"/>
    </row>
    <row r="8" spans="2:16" s="59" customFormat="1" ht="15">
      <c r="B8" s="125" t="s">
        <v>20</v>
      </c>
      <c r="C8" s="232">
        <f aca="true" t="shared" si="0" ref="C8:C14">L8-F8-J8-I8</f>
        <v>2445</v>
      </c>
      <c r="D8" s="199">
        <v>2335</v>
      </c>
      <c r="E8" s="239">
        <f aca="true" t="shared" si="1" ref="E8:E14">IF(AND(C8=0,D8=0),0,IF(OR(AND(C8&gt;0,D8&lt;=0),AND(C8&lt;0,D8&gt;=0)),"nm",IF(AND(C8&lt;0,D8&lt;0),IF(-(C8/D8-1)*100&lt;-100,"(&gt;100)",-(C8/D8-1)*100),IF((C8/D8-1)*100&gt;100,"&gt;100",(C8/D8-1)*100))))</f>
        <v>4.7109207708779355</v>
      </c>
      <c r="F8" s="199">
        <v>2423</v>
      </c>
      <c r="G8" s="199">
        <v>2335</v>
      </c>
      <c r="H8" s="199">
        <v>2266</v>
      </c>
      <c r="I8" s="199">
        <v>2396</v>
      </c>
      <c r="J8" s="199">
        <v>2380</v>
      </c>
      <c r="K8" s="179">
        <f aca="true" t="shared" si="2" ref="K8:K16">IF(AND(C8=0,F8=0),0,IF(OR(AND(C8&gt;0,F8&lt;=0),AND(C8&lt;0,F8&gt;=0)),"nm",IF(AND(C8&lt;0,F8&lt;0),IF(-(C8/F8-1)*100&lt;-100,"(&gt;100)",-(C8/F8-1)*100),IF((C8/F8-1)*100&gt;100,"&gt;100",(C8/F8-1)*100))))</f>
        <v>0.907965332232763</v>
      </c>
      <c r="L8" s="424">
        <v>9644</v>
      </c>
      <c r="M8" s="199">
        <v>8948</v>
      </c>
      <c r="N8" s="113">
        <f>IF(AND(L8=0,M8=0),0,IF(OR(AND(L8&gt;0,M8&lt;=0),AND(L8&lt;0,M8&gt;=0)),"nm",IF(AND(L8&lt;0,M8&lt;0),IF(-(L8/M8-1)*100&lt;-100,"(&gt;100)",-(L8/M8-1)*100),IF((L8/M8-1)*100&gt;100,"&gt;100",(L8/M8-1)*100))))</f>
        <v>7.778274474742952</v>
      </c>
      <c r="O8" s="170"/>
      <c r="P8" s="313"/>
    </row>
    <row r="9" spans="2:16" s="59" customFormat="1" ht="15.75" thickBot="1">
      <c r="B9" s="125" t="s">
        <v>21</v>
      </c>
      <c r="C9" s="431">
        <f t="shared" si="0"/>
        <v>591</v>
      </c>
      <c r="D9" s="200">
        <v>661</v>
      </c>
      <c r="E9" s="383">
        <f t="shared" si="1"/>
        <v>-10.590015128593045</v>
      </c>
      <c r="F9" s="200">
        <v>610</v>
      </c>
      <c r="G9" s="200">
        <v>661</v>
      </c>
      <c r="H9" s="200">
        <v>664</v>
      </c>
      <c r="I9" s="200">
        <v>653</v>
      </c>
      <c r="J9" s="200">
        <v>690</v>
      </c>
      <c r="K9" s="384">
        <f t="shared" si="2"/>
        <v>-3.1147540983606503</v>
      </c>
      <c r="L9" s="426">
        <v>2544</v>
      </c>
      <c r="M9" s="200">
        <v>2627</v>
      </c>
      <c r="N9" s="209">
        <f aca="true" t="shared" si="3" ref="N9:N14">IF(AND(L9=0,M9=0),0,IF(OR(AND(L9&gt;0,M9&lt;=0),AND(L9&lt;0,M9&gt;=0)),"nm",IF(AND(L9&lt;0,M9&lt;0),IF(-(L9/M9-1)*100&lt;-100,"(&gt;100)",-(L9/M9-1)*100),IF((L9/M9-1)*100&gt;100,"&gt;100",(L9/M9-1)*100))))</f>
        <v>-3.15949752569471</v>
      </c>
      <c r="O9" s="170"/>
      <c r="P9" s="313"/>
    </row>
    <row r="10" spans="2:16" s="59" customFormat="1" ht="15">
      <c r="B10" s="125" t="s">
        <v>2</v>
      </c>
      <c r="C10" s="432">
        <f t="shared" si="0"/>
        <v>1854</v>
      </c>
      <c r="D10" s="199">
        <v>1674</v>
      </c>
      <c r="E10" s="239">
        <f t="shared" si="1"/>
        <v>10.752688172043001</v>
      </c>
      <c r="F10" s="199">
        <v>1813</v>
      </c>
      <c r="G10" s="199">
        <v>1674</v>
      </c>
      <c r="H10" s="199">
        <v>1602</v>
      </c>
      <c r="I10" s="199">
        <v>1743</v>
      </c>
      <c r="J10" s="199">
        <v>1690</v>
      </c>
      <c r="K10" s="179">
        <f t="shared" si="2"/>
        <v>2.261445118587968</v>
      </c>
      <c r="L10" s="424">
        <f>L8-L9</f>
        <v>7100</v>
      </c>
      <c r="M10" s="199">
        <v>6321</v>
      </c>
      <c r="N10" s="173">
        <f t="shared" si="3"/>
        <v>12.323999367188732</v>
      </c>
      <c r="O10" s="170"/>
      <c r="P10" s="313"/>
    </row>
    <row r="11" spans="2:16" s="59" customFormat="1" ht="15">
      <c r="B11" s="125" t="s">
        <v>181</v>
      </c>
      <c r="C11" s="432">
        <f t="shared" si="0"/>
        <v>485</v>
      </c>
      <c r="D11" s="197">
        <v>459</v>
      </c>
      <c r="E11" s="239">
        <f t="shared" si="1"/>
        <v>5.664488017429203</v>
      </c>
      <c r="F11" s="199">
        <v>517</v>
      </c>
      <c r="G11" s="199">
        <v>459</v>
      </c>
      <c r="H11" s="199">
        <v>555</v>
      </c>
      <c r="I11" s="199">
        <v>582</v>
      </c>
      <c r="J11" s="199">
        <v>560</v>
      </c>
      <c r="K11" s="179">
        <f t="shared" si="2"/>
        <v>-6.189555125725343</v>
      </c>
      <c r="L11" s="424">
        <v>2144</v>
      </c>
      <c r="M11" s="199">
        <v>2027</v>
      </c>
      <c r="N11" s="173">
        <f t="shared" si="3"/>
        <v>5.772076961026151</v>
      </c>
      <c r="O11" s="170"/>
      <c r="P11" s="313"/>
    </row>
    <row r="12" spans="2:16" s="59" customFormat="1" ht="15">
      <c r="B12" s="125" t="s">
        <v>220</v>
      </c>
      <c r="C12" s="432">
        <f t="shared" si="0"/>
        <v>289</v>
      </c>
      <c r="D12" s="197">
        <v>92</v>
      </c>
      <c r="E12" s="196" t="str">
        <f t="shared" si="1"/>
        <v>&gt;100</v>
      </c>
      <c r="F12" s="173">
        <v>286</v>
      </c>
      <c r="G12" s="173">
        <v>92</v>
      </c>
      <c r="H12" s="173">
        <v>271</v>
      </c>
      <c r="I12" s="173">
        <v>273</v>
      </c>
      <c r="J12" s="173">
        <v>356</v>
      </c>
      <c r="K12" s="173">
        <f t="shared" si="2"/>
        <v>1.0489510489510412</v>
      </c>
      <c r="L12" s="424">
        <v>1204</v>
      </c>
      <c r="M12" s="197">
        <v>901</v>
      </c>
      <c r="N12" s="173">
        <f t="shared" si="3"/>
        <v>33.62930077691455</v>
      </c>
      <c r="O12" s="170"/>
      <c r="P12" s="313"/>
    </row>
    <row r="13" spans="2:16" s="59" customFormat="1" ht="15">
      <c r="B13" s="259" t="s">
        <v>269</v>
      </c>
      <c r="C13" s="432">
        <f t="shared" si="0"/>
        <v>18</v>
      </c>
      <c r="D13" s="197">
        <v>100</v>
      </c>
      <c r="E13" s="196">
        <f t="shared" si="1"/>
        <v>-82</v>
      </c>
      <c r="F13" s="173">
        <v>39</v>
      </c>
      <c r="G13" s="173">
        <v>100</v>
      </c>
      <c r="H13" s="173">
        <v>74</v>
      </c>
      <c r="I13" s="173">
        <v>43</v>
      </c>
      <c r="J13" s="173">
        <v>239</v>
      </c>
      <c r="K13" s="173">
        <f t="shared" si="2"/>
        <v>-53.84615384615385</v>
      </c>
      <c r="L13" s="427">
        <v>339</v>
      </c>
      <c r="M13" s="197">
        <v>274</v>
      </c>
      <c r="N13" s="173">
        <f t="shared" si="3"/>
        <v>23.722627737226286</v>
      </c>
      <c r="O13" s="170"/>
      <c r="P13" s="313"/>
    </row>
    <row r="14" spans="2:16" s="59" customFormat="1" ht="15">
      <c r="B14" s="125" t="s">
        <v>23</v>
      </c>
      <c r="C14" s="432">
        <f t="shared" si="0"/>
        <v>3</v>
      </c>
      <c r="D14" s="197">
        <v>15</v>
      </c>
      <c r="E14" s="240">
        <f t="shared" si="1"/>
        <v>-80</v>
      </c>
      <c r="F14" s="173">
        <v>57</v>
      </c>
      <c r="G14" s="173">
        <v>15</v>
      </c>
      <c r="H14" s="173">
        <v>12</v>
      </c>
      <c r="I14" s="173">
        <v>49</v>
      </c>
      <c r="J14" s="173">
        <v>27</v>
      </c>
      <c r="K14" s="173">
        <f t="shared" si="2"/>
        <v>-94.73684210526316</v>
      </c>
      <c r="L14" s="424">
        <f>1679-L12-L13</f>
        <v>136</v>
      </c>
      <c r="M14" s="197">
        <v>293</v>
      </c>
      <c r="N14" s="173">
        <f t="shared" si="3"/>
        <v>-53.58361774744027</v>
      </c>
      <c r="O14" s="170"/>
      <c r="P14" s="313"/>
    </row>
    <row r="15" spans="2:16" s="59" customFormat="1" ht="15.75" thickBot="1">
      <c r="B15" s="134"/>
      <c r="C15" s="431"/>
      <c r="D15" s="198"/>
      <c r="E15" s="196"/>
      <c r="F15" s="200"/>
      <c r="G15" s="200"/>
      <c r="H15" s="200"/>
      <c r="I15" s="200"/>
      <c r="J15" s="200"/>
      <c r="K15" s="173"/>
      <c r="L15" s="425"/>
      <c r="M15" s="198"/>
      <c r="N15" s="173"/>
      <c r="O15" s="170"/>
      <c r="P15" s="313"/>
    </row>
    <row r="16" spans="2:16" s="59" customFormat="1" ht="15.75" thickBot="1">
      <c r="B16" s="125" t="s">
        <v>3</v>
      </c>
      <c r="C16" s="426">
        <f>L16-F16-J16-I16</f>
        <v>2649</v>
      </c>
      <c r="D16" s="329">
        <v>2340</v>
      </c>
      <c r="E16" s="380">
        <f>IF(AND(C16=0,D16=0),0,IF(OR(AND(C16&gt;0,D16&lt;=0),AND(C16&lt;0,D16&gt;=0)),"nm",IF(AND(C16&lt;0,D16&lt;0),IF(-(C16/D16-1)*100&lt;-100,"(&gt;100)",-(C16/D16-1)*100),IF((C16/D16-1)*100&gt;100,"&gt;100",(C16/D16-1)*100))))</f>
        <v>13.205128205128203</v>
      </c>
      <c r="F16" s="329">
        <v>2712</v>
      </c>
      <c r="G16" s="329">
        <v>2340</v>
      </c>
      <c r="H16" s="329">
        <v>2514</v>
      </c>
      <c r="I16" s="329">
        <v>2690</v>
      </c>
      <c r="J16" s="329">
        <v>2872</v>
      </c>
      <c r="K16" s="385">
        <f t="shared" si="2"/>
        <v>-2.3230088495575174</v>
      </c>
      <c r="L16" s="426">
        <f>SUM(L10:L14)</f>
        <v>10923</v>
      </c>
      <c r="M16" s="329">
        <v>9816</v>
      </c>
      <c r="N16" s="380">
        <f>IF(AND(L16=0,M16=0),0,IF(OR(AND(L16&gt;0,M16&lt;=0),AND(L16&lt;0,M16&gt;=0)),"nm",IF(AND(L16&lt;0,M16&lt;0),IF(-(L16/M16-1)*100&lt;-100,"(&gt;100)",-(L16/M16-1)*100),IF((L16/M16-1)*100&gt;100,"&gt;100",(L16/M16-1)*100))))</f>
        <v>11.27750611246945</v>
      </c>
      <c r="O16" s="170"/>
      <c r="P16" s="313"/>
    </row>
    <row r="17" spans="2:16" s="59" customFormat="1" ht="15">
      <c r="B17" s="125"/>
      <c r="C17" s="232"/>
      <c r="D17" s="197"/>
      <c r="E17" s="196"/>
      <c r="F17" s="199"/>
      <c r="G17" s="199"/>
      <c r="H17" s="199"/>
      <c r="I17" s="199"/>
      <c r="J17" s="199"/>
      <c r="K17" s="173"/>
      <c r="L17" s="222"/>
      <c r="M17" s="197"/>
      <c r="N17" s="173"/>
      <c r="O17" s="170"/>
      <c r="P17" s="313"/>
    </row>
    <row r="18" spans="2:16" s="59" customFormat="1" ht="15">
      <c r="B18" s="134" t="s">
        <v>0</v>
      </c>
      <c r="C18" s="232"/>
      <c r="D18" s="197"/>
      <c r="E18" s="196"/>
      <c r="F18" s="199"/>
      <c r="G18" s="199"/>
      <c r="H18" s="199"/>
      <c r="I18" s="199"/>
      <c r="J18" s="199"/>
      <c r="K18" s="173"/>
      <c r="L18" s="222"/>
      <c r="M18" s="197"/>
      <c r="N18" s="173"/>
      <c r="O18" s="170"/>
      <c r="P18" s="313"/>
    </row>
    <row r="19" spans="2:16" s="59" customFormat="1" ht="15">
      <c r="B19" s="125" t="s">
        <v>182</v>
      </c>
      <c r="C19" s="432">
        <f>L19-F19-J19-I19</f>
        <v>643</v>
      </c>
      <c r="D19" s="197">
        <v>610</v>
      </c>
      <c r="E19" s="196">
        <f>IF(AND(C19=0,D19=0),0,IF(OR(AND(C19&gt;0,D19&lt;=0),AND(C19&lt;0,D19&gt;=0)),"nm",IF(AND(C19&lt;0,D19&lt;0),IF(-(C19/D19-1)*100&lt;-100,"(&gt;100)",-(C19/D19-1)*100),IF((C19/D19-1)*100&gt;100,"&gt;100",(C19/D19-1)*100))))</f>
        <v>5.40983606557377</v>
      </c>
      <c r="F19" s="199">
        <v>667</v>
      </c>
      <c r="G19" s="199">
        <v>610</v>
      </c>
      <c r="H19" s="199">
        <v>573</v>
      </c>
      <c r="I19" s="199">
        <v>669</v>
      </c>
      <c r="J19" s="199">
        <v>672</v>
      </c>
      <c r="K19" s="173">
        <f>IF(AND(C19=0,F19=0),0,IF(OR(AND(C19&gt;0,F19&lt;=0),AND(C19&lt;0,F19&gt;=0)),"nm",IF(AND(C19&lt;0,F19&lt;0),IF(-(C19/F19-1)*100&lt;-100,"(&gt;100)",-(C19/F19-1)*100),IF((C19/F19-1)*100&gt;100,"&gt;100",(C19/F19-1)*100))))</f>
        <v>-3.59820089955023</v>
      </c>
      <c r="L19" s="424">
        <v>2651</v>
      </c>
      <c r="M19" s="173">
        <v>2294</v>
      </c>
      <c r="N19" s="173">
        <f>IF(AND(L19=0,M19=0),0,IF(OR(AND(L19&gt;0,M19&lt;=0),AND(L19&lt;0,M19&gt;=0)),"nm",IF(AND(L19&lt;0,M19&lt;0),IF(-(L19/M19-1)*100&lt;-100,"(&gt;100)",-(L19/M19-1)*100),IF((L19/M19-1)*100&gt;100,"&gt;100",(L19/M19-1)*100))))</f>
        <v>15.562336530078458</v>
      </c>
      <c r="O19" s="170"/>
      <c r="P19" s="313"/>
    </row>
    <row r="20" spans="2:16" s="59" customFormat="1" ht="15">
      <c r="B20" s="125" t="s">
        <v>184</v>
      </c>
      <c r="C20" s="432">
        <f>L20-F20-J20-I20</f>
        <v>599</v>
      </c>
      <c r="D20" s="197">
        <v>516</v>
      </c>
      <c r="E20" s="240">
        <f>IF(AND(C20=0,D20=0),0,IF(OR(AND(C20&gt;0,D20&lt;=0),AND(C20&lt;0,D20&gt;=0)),"nm",IF(AND(C20&lt;0,D20&lt;0),IF(-(C20/D20-1)*100&lt;-100,"(&gt;100)",-(C20/D20-1)*100),IF((C20/D20-1)*100&gt;100,"&gt;100",(C20/D20-1)*100))))</f>
        <v>16.085271317829463</v>
      </c>
      <c r="F20" s="199">
        <v>592</v>
      </c>
      <c r="G20" s="199">
        <v>516</v>
      </c>
      <c r="H20" s="199">
        <v>536</v>
      </c>
      <c r="I20" s="199">
        <v>549</v>
      </c>
      <c r="J20" s="199">
        <v>509</v>
      </c>
      <c r="K20" s="173">
        <f>IF(AND(C20=0,F20=0),0,IF(OR(AND(C20&gt;0,F20&lt;=0),AND(C20&lt;0,F20&gt;=0)),"nm",IF(AND(C20&lt;0,F20&lt;0),IF(-(C20/F20-1)*100&lt;-100,"(&gt;100)",-(C20/F20-1)*100),IF((C20/F20-1)*100&gt;100,"&gt;100",(C20/F20-1)*100))))</f>
        <v>1.1824324324324342</v>
      </c>
      <c r="L20" s="402">
        <v>2249</v>
      </c>
      <c r="M20" s="173">
        <v>2036</v>
      </c>
      <c r="N20" s="173">
        <f>IF(AND(L20=0,M20=0),0,IF(OR(AND(L20&gt;0,M20&lt;=0),AND(L20&lt;0,M20&gt;=0)),"nm",IF(AND(L20&lt;0,M20&lt;0),IF(-(L20/M20-1)*100&lt;-100,"(&gt;100)",-(L20/M20-1)*100),IF((L20/M20-1)*100&gt;100,"&gt;100",(L20/M20-1)*100))))</f>
        <v>10.461689587426326</v>
      </c>
      <c r="O20" s="170"/>
      <c r="P20" s="313"/>
    </row>
    <row r="21" spans="2:16" s="59" customFormat="1" ht="15">
      <c r="B21" s="125" t="s">
        <v>5</v>
      </c>
      <c r="C21" s="432">
        <f>L21-F21-J21-I21</f>
        <v>247</v>
      </c>
      <c r="D21" s="197">
        <v>211</v>
      </c>
      <c r="E21" s="240">
        <f>IF(AND(C21=0,D21=0),0,IF(OR(AND(C21&gt;0,D21&lt;=0),AND(C21&lt;0,D21&gt;=0)),"nm",IF(AND(C21&lt;0,D21&lt;0),IF(-(C21/D21-1)*100&lt;-100,"(&gt;100)",-(C21/D21-1)*100),IF((C21/D21-1)*100&gt;100,"&gt;100",(C21/D21-1)*100))))</f>
        <v>17.061611374407583</v>
      </c>
      <c r="F21" s="199">
        <v>178</v>
      </c>
      <c r="G21" s="199">
        <v>211</v>
      </c>
      <c r="H21" s="199">
        <v>177</v>
      </c>
      <c r="I21" s="199">
        <v>137</v>
      </c>
      <c r="J21" s="199">
        <v>181</v>
      </c>
      <c r="K21" s="173">
        <f>IF(AND(C21=0,F21=0),0,IF(OR(AND(C21&gt;0,F21&lt;=0),AND(C21&lt;0,F21&gt;=0)),"nm",IF(AND(C21&lt;0,F21&lt;0),IF(-(C21/F21-1)*100&lt;-100,"(&gt;100)",-(C21/F21-1)*100),IF((C21/F21-1)*100&gt;100,"&gt;100",(C21/F21-1)*100))))</f>
        <v>38.76404494382022</v>
      </c>
      <c r="L21" s="427">
        <v>743</v>
      </c>
      <c r="M21" s="173">
        <v>667</v>
      </c>
      <c r="N21" s="173">
        <f>IF(AND(L21=0,M21=0),0,IF(OR(AND(L21&gt;0,M21&lt;=0),AND(L21&lt;0,M21&gt;=0)),"nm",IF(AND(L21&lt;0,M21&lt;0),IF(-(L21/M21-1)*100&lt;-100,"(&gt;100)",-(L21/M21-1)*100),IF((L21/M21-1)*100&gt;100,"&gt;100",(L21/M21-1)*100))))</f>
        <v>11.394302848575721</v>
      </c>
      <c r="O21" s="170"/>
      <c r="P21" s="313"/>
    </row>
    <row r="22" spans="2:16" s="59" customFormat="1" ht="15.75" thickBot="1">
      <c r="B22" s="125"/>
      <c r="C22" s="431"/>
      <c r="D22" s="198"/>
      <c r="E22" s="201"/>
      <c r="F22" s="200"/>
      <c r="G22" s="200"/>
      <c r="H22" s="200"/>
      <c r="I22" s="200"/>
      <c r="J22" s="200"/>
      <c r="K22" s="173"/>
      <c r="L22" s="425"/>
      <c r="M22" s="198"/>
      <c r="N22" s="173"/>
      <c r="O22" s="170"/>
      <c r="P22" s="313"/>
    </row>
    <row r="23" spans="2:16" s="59" customFormat="1" ht="15.75" thickBot="1">
      <c r="B23" s="125" t="s">
        <v>185</v>
      </c>
      <c r="C23" s="426">
        <f>L23-F23-J23-I23</f>
        <v>1489</v>
      </c>
      <c r="D23" s="208">
        <v>1337</v>
      </c>
      <c r="E23" s="386">
        <f>IF(AND(C23=0,D23=0),0,IF(OR(AND(C23&gt;0,D23&lt;=0),AND(C23&lt;0,D23&gt;=0)),"nm",IF(AND(C23&lt;0,D23&lt;0),IF(-(C23/D23-1)*100&lt;-100,"(&gt;100)",-K23(C23/D23-1)*100),IF((C23/D23-1)*100&gt;100,"&gt;100",(C23/D23-1)*100))))</f>
        <v>11.368735976065825</v>
      </c>
      <c r="F23" s="208">
        <v>1437</v>
      </c>
      <c r="G23" s="208">
        <v>1337</v>
      </c>
      <c r="H23" s="208">
        <v>1286</v>
      </c>
      <c r="I23" s="208">
        <v>1355</v>
      </c>
      <c r="J23" s="208">
        <v>1362</v>
      </c>
      <c r="K23" s="387">
        <f>IF(AND(C23=0,F23=0),0,IF(OR(AND(C23&gt;0,F23&lt;=0),AND(C23&lt;0,F23&gt;=0)),"nm",IF(AND(C23&lt;0,F23&lt;0),IF(-(C23/F23-1)*100&lt;-100,"(&gt;100)",-(C23/F23-1)*100),IF((C23/F23-1)*100&gt;100,"&gt;100",(C23/F23-1)*100))))</f>
        <v>3.6186499652052895</v>
      </c>
      <c r="L23" s="428">
        <f>SUM(L19:L21)</f>
        <v>5643</v>
      </c>
      <c r="M23" s="208">
        <v>4997</v>
      </c>
      <c r="N23" s="380">
        <f>IF(AND(L23=0,M23=0),0,IF(OR(AND(L23&gt;0,M23&lt;=0),AND(L23&lt;0,M23&gt;=0)),"nm",IF(AND(L23&lt;0,M23&lt;0),IF(-(L23/M23-1)*100&lt;-100,"(&gt;100)",-(L23/M23-1)*100),IF((L23/M23-1)*100&gt;100,"&gt;100",(L23/M23-1)*100))))</f>
        <v>12.927756653992395</v>
      </c>
      <c r="O23" s="170"/>
      <c r="P23" s="313"/>
    </row>
    <row r="24" spans="2:16" s="59" customFormat="1" ht="15">
      <c r="B24" s="134"/>
      <c r="C24" s="232"/>
      <c r="D24" s="197"/>
      <c r="E24" s="196"/>
      <c r="F24" s="199"/>
      <c r="G24" s="199"/>
      <c r="H24" s="199"/>
      <c r="I24" s="199"/>
      <c r="J24" s="199"/>
      <c r="K24" s="173"/>
      <c r="L24" s="222"/>
      <c r="M24" s="197"/>
      <c r="N24" s="173"/>
      <c r="O24" s="170"/>
      <c r="P24" s="313"/>
    </row>
    <row r="25" spans="2:16" s="59" customFormat="1" ht="15">
      <c r="B25" s="135"/>
      <c r="C25" s="232"/>
      <c r="D25" s="197"/>
      <c r="E25" s="196"/>
      <c r="F25" s="199"/>
      <c r="G25" s="199"/>
      <c r="H25" s="199"/>
      <c r="I25" s="199"/>
      <c r="J25" s="199"/>
      <c r="K25" s="173"/>
      <c r="L25" s="222"/>
      <c r="M25" s="197"/>
      <c r="N25" s="173"/>
      <c r="O25" s="170"/>
      <c r="P25" s="313"/>
    </row>
    <row r="26" spans="2:16" s="59" customFormat="1" ht="15">
      <c r="B26" s="125" t="s">
        <v>230</v>
      </c>
      <c r="C26" s="232">
        <f>L26-F26-J26-I26</f>
        <v>1160</v>
      </c>
      <c r="D26" s="199">
        <v>1003</v>
      </c>
      <c r="E26" s="196">
        <f>IF(AND(C26=0,D26=0),0,IF(OR(AND(C26&gt;0,D26&lt;=0),AND(C26&lt;0,D26&gt;=0)),"nm",IF(AND(C26&lt;0,D26&lt;0),IF(-(C26/D26-1)*100&lt;-100,"(&gt;100)",-(C26/D26-1)*100),IF((C26/D26-1)*100&gt;100,"&gt;100",(C26/D26-1)*100))))</f>
        <v>15.653040877367896</v>
      </c>
      <c r="F26" s="199">
        <v>1275</v>
      </c>
      <c r="G26" s="199">
        <v>1003</v>
      </c>
      <c r="H26" s="199">
        <v>1228</v>
      </c>
      <c r="I26" s="199">
        <v>1335</v>
      </c>
      <c r="J26" s="199">
        <v>1510</v>
      </c>
      <c r="K26" s="173">
        <f>IF(AND(C26=0,F26=0),0,IF(OR(AND(C26&gt;0,F26&lt;=0),AND(C26&lt;0,F26&gt;=0)),"nm",IF(AND(C26&lt;0,F26&lt;0),IF(-(C26/F26-1)*100&lt;-100,"(&gt;100)",-(C26/F26-1)*100),IF((C26/F26-1)*100&gt;100,"&gt;100",(C26/F26-1)*100))))</f>
        <v>-9.019607843137257</v>
      </c>
      <c r="L26" s="424">
        <f>L16-L23</f>
        <v>5280</v>
      </c>
      <c r="M26" s="199">
        <v>4819</v>
      </c>
      <c r="N26" s="173">
        <f>IF(AND(L26=0,M26=0),0,IF(OR(AND(L26&gt;0,M26&lt;=0),AND(L26&lt;0,M26&gt;=0)),"nm",IF(AND(L26&lt;0,M26&lt;0),IF(-(L26/M26-1)*100&lt;-100,"(&gt;100)",-(L26/M26-1)*100),IF((L26/M26-1)*100&gt;100,"&gt;100",(L26/M26-1)*100))))</f>
        <v>9.566300062253585</v>
      </c>
      <c r="O26" s="170"/>
      <c r="P26" s="313"/>
    </row>
    <row r="27" spans="2:16" s="59" customFormat="1" ht="15.75" thickBot="1">
      <c r="B27" s="348" t="s">
        <v>294</v>
      </c>
      <c r="C27" s="431">
        <f>L27-F27-J27-I27</f>
        <v>3</v>
      </c>
      <c r="D27" s="198">
        <v>9</v>
      </c>
      <c r="E27" s="201">
        <f>IF(AND(C27=0,D27=0),0,IF(OR(AND(C27&gt;0,D27&lt;=0),AND(C27&lt;0,D27&gt;=0)),"nm",IF(AND(C27&lt;0,D27&lt;0),IF(-(C27/D27-1)*100&lt;-100,"(&gt;100)",-(C27/D27-1)*100),IF((C27/D27-1)*100&gt;100,"&gt;100",(C27/D27-1)*100))))</f>
        <v>-66.66666666666667</v>
      </c>
      <c r="F27" s="330">
        <v>-3</v>
      </c>
      <c r="G27" s="200">
        <v>9</v>
      </c>
      <c r="H27" s="200">
        <v>6</v>
      </c>
      <c r="I27" s="200">
        <v>10</v>
      </c>
      <c r="J27" s="200">
        <v>4</v>
      </c>
      <c r="K27" s="209" t="str">
        <f>IF(AND(C27=0,F27=0),0,IF(OR(AND(C27&gt;0,F27&lt;=0),AND(C27&lt;0,F27&gt;=0)),"nm",IF(AND(C27&lt;0,F27&lt;0),IF(-(C27/F27-1)*100&lt;-100,"(&gt;100)",-(C27/F27-1)*100),IF((C27/F27-1)*100&gt;100,"&gt;100",(C27/F27-1)*100))))</f>
        <v>nm</v>
      </c>
      <c r="L27" s="429">
        <v>14</v>
      </c>
      <c r="M27" s="198">
        <v>79</v>
      </c>
      <c r="N27" s="209">
        <f>IF(AND(L27=0,M27=0),0,IF(OR(AND(L27&gt;0,M27&lt;=0),AND(L27&lt;0,M27&gt;=0)),"nm",IF(AND(L27&lt;0,M27&lt;0),IF(-(L27/M27-1)*100&lt;-100,"(&gt;100)",-(L27/M27-1)*100),IF((L27/M27-1)*100&gt;100,"&gt;100",(L27/M27-1)*100))))</f>
        <v>-82.27848101265822</v>
      </c>
      <c r="O27" s="170"/>
      <c r="P27" s="313"/>
    </row>
    <row r="28" spans="2:16" s="59" customFormat="1" ht="15">
      <c r="B28" s="134" t="s">
        <v>231</v>
      </c>
      <c r="C28" s="432">
        <f>L28-F28-J28-I28</f>
        <v>1163</v>
      </c>
      <c r="D28" s="173">
        <v>1012</v>
      </c>
      <c r="E28" s="196">
        <f>IF(AND(C28=0,D28=0),0,IF(OR(AND(C28&gt;0,D28&lt;=0),AND(C28&lt;0,D28&gt;=0)),"nm",IF(AND(C28&lt;0,D28&lt;0),IF(-(C28/D28-1)*100&lt;-100,"(&gt;100)",-(C28/D28-1)*100),IF((C28/D28-1)*100&gt;100,"&gt;100",(C28/D28-1)*100))))</f>
        <v>14.920948616600782</v>
      </c>
      <c r="F28" s="173">
        <v>1272</v>
      </c>
      <c r="G28" s="173">
        <v>1012</v>
      </c>
      <c r="H28" s="173">
        <v>1234</v>
      </c>
      <c r="I28" s="173">
        <v>1345</v>
      </c>
      <c r="J28" s="173">
        <v>1514</v>
      </c>
      <c r="K28" s="173">
        <f>IF(AND(C28=0,F28=0),0,IF(OR(AND(C28&gt;0,F28&lt;=0),AND(C28&lt;0,F28&gt;=0)),"nm",IF(AND(C28&lt;0,F28&lt;0),IF(-(C28/F28-1)*100&lt;-100,"(&gt;100)",-(C28/F28-1)*100),IF((C28/F28-1)*100&gt;100,"&gt;100",(C28/F28-1)*100))))</f>
        <v>-8.569182389937103</v>
      </c>
      <c r="L28" s="402">
        <f>SUM(L26:L27)</f>
        <v>5294</v>
      </c>
      <c r="M28" s="173">
        <v>4898</v>
      </c>
      <c r="N28" s="173">
        <f>IF(AND(L28=0,M28=0),0,IF(OR(AND(L28&gt;0,M28&lt;=0),AND(L28&lt;0,M28&gt;=0)),"nm",IF(AND(L28&lt;0,M28&lt;0),IF(-(L28/M28-1)*100&lt;-100,"(&gt;100)",-(L28/M28-1)*100),IF((L28/M28-1)*100&gt;100,"&gt;100",(L28/M28-1)*100))))</f>
        <v>8.084932625561446</v>
      </c>
      <c r="O28" s="170"/>
      <c r="P28" s="313"/>
    </row>
    <row r="29" spans="2:16" s="59" customFormat="1" ht="15">
      <c r="B29" s="125"/>
      <c r="C29" s="116"/>
      <c r="D29" s="197"/>
      <c r="E29" s="196"/>
      <c r="F29" s="197"/>
      <c r="G29" s="197"/>
      <c r="H29" s="197"/>
      <c r="I29" s="197"/>
      <c r="J29" s="197"/>
      <c r="K29" s="173"/>
      <c r="L29" s="222"/>
      <c r="M29" s="197"/>
      <c r="N29" s="173"/>
      <c r="O29" s="170"/>
      <c r="P29" s="313"/>
    </row>
    <row r="30" spans="2:16" s="59" customFormat="1" ht="15.75" thickBot="1">
      <c r="B30" s="125" t="s">
        <v>51</v>
      </c>
      <c r="C30" s="431">
        <f>L30-F30-J30-I30</f>
        <v>136</v>
      </c>
      <c r="D30" s="198">
        <v>141</v>
      </c>
      <c r="E30" s="196">
        <f>IF(AND(C30=0,D30=0),0,IF(OR(AND(C30&gt;0,D30&lt;=0),AND(C30&lt;0,D30&gt;=0)),"nm",IF(AND(C30&lt;0,D30&lt;0),IF(-(C30/D30-1)*100&lt;-100,"(&gt;100)",-(C30/D30-1)*100),IF((C30/D30-1)*100&gt;100,"&gt;100",(C30/D30-1)*100))))</f>
        <v>-3.546099290780147</v>
      </c>
      <c r="F30" s="200">
        <v>179</v>
      </c>
      <c r="G30" s="200">
        <v>141</v>
      </c>
      <c r="H30" s="200">
        <v>193</v>
      </c>
      <c r="I30" s="200">
        <v>197</v>
      </c>
      <c r="J30" s="200">
        <v>215</v>
      </c>
      <c r="K30" s="173">
        <f>IF(AND(C30=0,F30=0),0,IF(OR(AND(C30&gt;0,F30&lt;=0),AND(C30&lt;0,F30&gt;=0)),"nm",IF(AND(C30&lt;0,F30&lt;0),IF(-(C30/F30-1)*100&lt;-100,"(&gt;100)",-(C30/F30-1)*100),IF((C30/F30-1)*100&gt;100,"&gt;100",(C30/F30-1)*100))))</f>
        <v>-24.022346368715088</v>
      </c>
      <c r="L30" s="429">
        <v>727</v>
      </c>
      <c r="M30" s="198">
        <v>713</v>
      </c>
      <c r="N30" s="209">
        <f>IF(AND(L30=0,M30=0),0,IF(OR(AND(L30&gt;0,M30&lt;=0),AND(L30&lt;0,M30&gt;=0)),"nm",IF(AND(L30&lt;0,M30&lt;0),IF(-(L30/M30-1)*100&lt;-100,"(&gt;100)",-(L30/M30-1)*100),IF((L30/M30-1)*100&gt;100,"&gt;100",(L30/M30-1)*100))))</f>
        <v>1.9635343618513268</v>
      </c>
      <c r="O30" s="170"/>
      <c r="P30" s="313"/>
    </row>
    <row r="31" spans="2:16" s="59" customFormat="1" ht="15.75" thickBot="1">
      <c r="B31" s="134" t="s">
        <v>42</v>
      </c>
      <c r="C31" s="426">
        <f>L31-F31-J31-I31</f>
        <v>1027</v>
      </c>
      <c r="D31" s="330">
        <v>871</v>
      </c>
      <c r="E31" s="210">
        <f>IF(AND(C31=0,D31=0),0,IF(OR(AND(C31&gt;0,D31&lt;=0),AND(C31&lt;0,D31&gt;=0)),"nm",IF(AND(C31&lt;0,D31&lt;0),IF(-(C31/D31-1)*100&lt;-100,"(&gt;100)",-(C31/D31-1)*100),IF((C31/D31-1)*100&gt;100,"&gt;100",(C31/D31-1)*100))))</f>
        <v>17.910447761194035</v>
      </c>
      <c r="F31" s="330">
        <v>1093</v>
      </c>
      <c r="G31" s="330">
        <v>871</v>
      </c>
      <c r="H31" s="330">
        <v>1041</v>
      </c>
      <c r="I31" s="330">
        <v>1148</v>
      </c>
      <c r="J31" s="330">
        <v>1299</v>
      </c>
      <c r="K31" s="380">
        <f>IF(AND(C31=0,F31=0),0,IF(OR(AND(C31&gt;0,F31&lt;=0),AND(C31&lt;0,F31&gt;=0)),"nm",IF(AND(C31&lt;0,F31&lt;0),IF(-(C31/F31-1)*100&lt;-100,"(&gt;100)",-(C31/F31-1)*100),IF((C31/F31-1)*100&gt;100,"&gt;100",(C31/F31-1)*100))))</f>
        <v>-6.038426349496795</v>
      </c>
      <c r="L31" s="430">
        <f>L28-L30</f>
        <v>4567</v>
      </c>
      <c r="M31" s="330">
        <v>4185</v>
      </c>
      <c r="N31" s="380">
        <f>IF(AND(L31=0,M31=0),0,IF(OR(AND(L31&gt;0,M31&lt;=0),AND(L31&lt;0,M31&gt;=0)),"nm",IF(AND(L31&lt;0,M31&lt;0),IF(-(L31/M31-1)*100&lt;-100,"(&gt;100)",-(L31/M31-1)*100),IF((L31/M31-1)*100&gt;100,"&gt;100",(L31/M31-1)*100))))</f>
        <v>9.127837514934289</v>
      </c>
      <c r="O31" s="170"/>
      <c r="P31" s="313"/>
    </row>
    <row r="32" spans="2:16" s="59" customFormat="1" ht="15">
      <c r="B32" s="125"/>
      <c r="C32" s="232"/>
      <c r="D32" s="197"/>
      <c r="E32" s="196"/>
      <c r="F32" s="232"/>
      <c r="G32" s="199"/>
      <c r="H32" s="199"/>
      <c r="I32" s="199"/>
      <c r="J32" s="232"/>
      <c r="K32" s="173"/>
      <c r="L32" s="222"/>
      <c r="M32" s="197"/>
      <c r="N32" s="173"/>
      <c r="O32" s="170"/>
      <c r="P32" s="313"/>
    </row>
    <row r="33" spans="2:16" s="59" customFormat="1" ht="15">
      <c r="B33" s="125" t="s">
        <v>186</v>
      </c>
      <c r="C33" s="232"/>
      <c r="D33" s="197"/>
      <c r="E33" s="196"/>
      <c r="F33" s="232"/>
      <c r="G33" s="199"/>
      <c r="H33" s="199"/>
      <c r="I33" s="199"/>
      <c r="J33" s="232"/>
      <c r="K33" s="173"/>
      <c r="L33" s="222"/>
      <c r="M33" s="197"/>
      <c r="N33" s="173"/>
      <c r="O33" s="170"/>
      <c r="P33" s="313"/>
    </row>
    <row r="34" spans="2:16" s="59" customFormat="1" ht="15">
      <c r="B34" s="134" t="s">
        <v>187</v>
      </c>
      <c r="C34" s="232">
        <f>L34-F34-J34-I34</f>
        <v>1002</v>
      </c>
      <c r="D34" s="173">
        <v>838</v>
      </c>
      <c r="E34" s="196">
        <f>IF(AND(C34=0,D34=0),0,IF(OR(AND(C34&gt;0,D34&lt;=0),AND(C34&lt;0,D34&gt;=0)),"nm",IF(AND(C34&lt;0,D34&lt;0),IF(-(C34/D34-1)*100&lt;-100,"(&gt;100)",-(C34/D34-1)*100),IF((C34/D34-1)*100&gt;100,"&gt;100",(C34/D34-1)*100))))</f>
        <v>19.570405727923635</v>
      </c>
      <c r="F34" s="199">
        <v>1066</v>
      </c>
      <c r="G34" s="199">
        <v>838</v>
      </c>
      <c r="H34" s="199">
        <v>1008</v>
      </c>
      <c r="I34" s="199">
        <v>1117</v>
      </c>
      <c r="J34" s="199">
        <v>1269</v>
      </c>
      <c r="K34" s="173">
        <f>IF(AND(C34=0,F34=0),0,IF(OR(AND(C34&gt;0,F34&lt;=0),AND(C34&lt;0,F34&gt;=0)),"nm",IF(AND(C34&lt;0,F34&lt;0),IF(-(C34/F34-1)*100&lt;-100,"(&gt;100)",-(C34/F34-1)*100),IF((C34/F34-1)*100&gt;100,"&gt;100",(C34/F34-1)*100))))</f>
        <v>-6.003752345215762</v>
      </c>
      <c r="L34" s="402">
        <v>4454</v>
      </c>
      <c r="M34" s="199">
        <v>4046</v>
      </c>
      <c r="N34" s="173">
        <f>IF(AND(L34=0,M34=0),0,IF(OR(AND(L34&gt;0,M34&lt;=0),AND(L34&lt;0,M34&gt;=0)),"nm",IF(AND(L34&lt;0,M34&lt;0),IF(-(L34/M34-1)*100&lt;-100,"(&gt;100)",-(L34/M34-1)*100),IF((L34/M34-1)*100&gt;100,"&gt;100",(L34/M34-1)*100))))</f>
        <v>10.084033613445387</v>
      </c>
      <c r="O34" s="170"/>
      <c r="P34" s="313"/>
    </row>
    <row r="35" spans="2:16" s="59" customFormat="1" ht="15.75" thickBot="1">
      <c r="B35" s="134" t="s">
        <v>232</v>
      </c>
      <c r="C35" s="431">
        <f>L35-F35-J35-I35</f>
        <v>25</v>
      </c>
      <c r="D35" s="198">
        <v>33</v>
      </c>
      <c r="E35" s="201">
        <f>IF(AND(C35=0,D35=0),0,IF(OR(AND(C35&gt;0,D35&lt;=0),AND(C35&lt;0,D35&gt;=0)),"nm",IF(AND(C35&lt;0,D35&lt;0),IF(-(C35/D35-1)*100&lt;-100,"(&gt;100)",-(C35/D35-1)*100),IF((C35/D35-1)*100&gt;100,"&gt;100",(C35/D35-1)*100))))</f>
        <v>-24.242424242424242</v>
      </c>
      <c r="F35" s="200">
        <v>27</v>
      </c>
      <c r="G35" s="200">
        <v>33</v>
      </c>
      <c r="H35" s="200">
        <v>33</v>
      </c>
      <c r="I35" s="200">
        <v>31</v>
      </c>
      <c r="J35" s="200">
        <v>30</v>
      </c>
      <c r="K35" s="209">
        <f>IF(AND(C35=0,F35=0),0,IF(OR(AND(C35&gt;0,F35&lt;=0),AND(C35&lt;0,F35&gt;=0)),"nm",IF(AND(C35&lt;0,F35&lt;0),IF(-(C35/F35-1)*100&lt;-100,"(&gt;100)",-(C35/F35-1)*100),IF((C35/F35-1)*100&gt;100,"&gt;100",(C35/F35-1)*100))))</f>
        <v>-7.4074074074074066</v>
      </c>
      <c r="L35" s="429">
        <v>113</v>
      </c>
      <c r="M35" s="198">
        <v>139</v>
      </c>
      <c r="N35" s="209">
        <f>IF(AND(L35=0,M35=0),0,IF(OR(AND(L35&gt;0,M35&lt;=0),AND(L35&lt;0,M35&gt;=0)),"nm",IF(AND(L35&lt;0,M35&lt;0),IF(-(L35/M35-1)*100&lt;-100,"(&gt;100)",-(L35/M35-1)*100),IF((L35/M35-1)*100&gt;100,"&gt;100",(L35/M35-1)*100))))</f>
        <v>-18.705035971223015</v>
      </c>
      <c r="O35" s="170"/>
      <c r="P35" s="313"/>
    </row>
    <row r="36" spans="2:16" s="59" customFormat="1" ht="15.75" thickBot="1">
      <c r="B36" s="136"/>
      <c r="C36" s="426">
        <f>L36-F36-J36-I36</f>
        <v>1027</v>
      </c>
      <c r="D36" s="209">
        <v>871</v>
      </c>
      <c r="E36" s="201">
        <f>IF(AND(C36=0,D36=0),0,IF(OR(AND(C36&gt;0,D36&lt;=0),AND(C36&lt;0,D36&gt;=0)),"nm",IF(AND(C36&lt;0,D36&lt;0),IF(-(C36/D36-1)*100&lt;-100,"(&gt;100)",-(C36/D36-1)*100),IF((C36/D36-1)*100&gt;100,"&gt;100",(C36/D36-1)*100))))</f>
        <v>17.910447761194035</v>
      </c>
      <c r="F36" s="209">
        <v>1093</v>
      </c>
      <c r="G36" s="209">
        <v>871</v>
      </c>
      <c r="H36" s="209">
        <v>1041</v>
      </c>
      <c r="I36" s="209">
        <v>1148</v>
      </c>
      <c r="J36" s="209">
        <v>1299</v>
      </c>
      <c r="K36" s="209">
        <f>IF(AND(C36=0,F36=0),0,IF(OR(AND(C36&gt;0,F36&lt;=0),AND(C36&lt;0,F36&gt;=0)),"nm",IF(AND(C36&lt;0,F36&lt;0),IF(-(C36/F36-1)*100&lt;-100,"(&gt;100)",-(C36/F36-1)*100),IF((C36/F36-1)*100&gt;100,"&gt;100",(C36/F36-1)*100))))</f>
        <v>-6.038426349496795</v>
      </c>
      <c r="L36" s="428">
        <f>SUM(L34:L35)</f>
        <v>4567</v>
      </c>
      <c r="M36" s="209">
        <v>4185</v>
      </c>
      <c r="N36" s="209">
        <f>IF(AND(L36=0,M36=0),0,IF(OR(AND(L36&gt;0,M36&lt;=0),AND(L36&lt;0,M36&gt;=0)),"nm",IF(AND(L36&lt;0,M36&lt;0),IF(-(L36/M36-1)*100&lt;-100,"(&gt;100)",-(L36/M36-1)*100),IF((L36/M36-1)*100&gt;100,"&gt;100",(L36/M36-1)*100))))</f>
        <v>9.127837514934289</v>
      </c>
      <c r="O36" s="170"/>
      <c r="P36" s="313"/>
    </row>
    <row r="37" spans="2:16" s="59" customFormat="1" ht="15.75" thickBot="1">
      <c r="B37" s="137"/>
      <c r="C37" s="331"/>
      <c r="D37" s="332"/>
      <c r="E37" s="333"/>
      <c r="F37" s="332"/>
      <c r="G37" s="334"/>
      <c r="H37" s="334"/>
      <c r="I37" s="334"/>
      <c r="J37" s="334"/>
      <c r="K37" s="333"/>
      <c r="L37" s="335"/>
      <c r="M37" s="207"/>
      <c r="N37" s="333"/>
      <c r="O37" s="68"/>
      <c r="P37" s="313"/>
    </row>
    <row r="38" spans="1:16" ht="15" thickTop="1">
      <c r="A38" s="68"/>
      <c r="B38" s="91"/>
      <c r="C38" s="157"/>
      <c r="D38" s="157"/>
      <c r="E38" s="154"/>
      <c r="F38" s="157"/>
      <c r="G38" s="157"/>
      <c r="H38" s="157"/>
      <c r="I38" s="157"/>
      <c r="J38" s="157"/>
      <c r="K38" s="154"/>
      <c r="L38" s="336"/>
      <c r="M38" s="155"/>
      <c r="N38" s="154"/>
      <c r="O38" s="316"/>
      <c r="P38" s="316"/>
    </row>
    <row r="39" spans="1:16" ht="14.25">
      <c r="A39" s="68"/>
      <c r="B39" s="91"/>
      <c r="C39" s="315"/>
      <c r="D39" s="315"/>
      <c r="E39" s="314"/>
      <c r="F39" s="315"/>
      <c r="G39" s="315"/>
      <c r="H39" s="315"/>
      <c r="I39" s="315"/>
      <c r="J39" s="315"/>
      <c r="K39" s="314"/>
      <c r="L39" s="315"/>
      <c r="M39" s="315"/>
      <c r="N39" s="314"/>
      <c r="O39" s="316"/>
      <c r="P39" s="316"/>
    </row>
    <row r="40" spans="1:14" ht="15">
      <c r="A40" s="295" t="s">
        <v>277</v>
      </c>
      <c r="B40" s="296"/>
      <c r="C40" s="297"/>
      <c r="D40" s="297"/>
      <c r="E40" s="154"/>
      <c r="F40" s="269"/>
      <c r="G40" s="269"/>
      <c r="H40" s="269"/>
      <c r="I40" s="219"/>
      <c r="J40" s="219"/>
      <c r="K40" s="154"/>
      <c r="L40" s="155"/>
      <c r="M40" s="162"/>
      <c r="N40" s="166"/>
    </row>
    <row r="41" spans="1:14" ht="15" thickBot="1">
      <c r="A41" s="68"/>
      <c r="B41" s="91"/>
      <c r="C41" s="269"/>
      <c r="D41" s="155"/>
      <c r="E41" s="154"/>
      <c r="F41" s="269"/>
      <c r="G41" s="269"/>
      <c r="H41" s="269"/>
      <c r="I41" s="219"/>
      <c r="J41" s="219"/>
      <c r="K41" s="154"/>
      <c r="L41" s="155"/>
      <c r="M41" s="162"/>
      <c r="N41" s="166"/>
    </row>
    <row r="42" spans="1:14" ht="15.75" customHeight="1" thickTop="1">
      <c r="A42" s="68"/>
      <c r="B42" s="130"/>
      <c r="C42" s="763" t="str">
        <f>C4</f>
        <v>4th Qtr 2015</v>
      </c>
      <c r="D42" s="763" t="str">
        <f>D4</f>
        <v>4th Qtr 2014</v>
      </c>
      <c r="E42" s="188" t="s">
        <v>178</v>
      </c>
      <c r="F42" s="763" t="str">
        <f>F4</f>
        <v>3rd Qtr 2015</v>
      </c>
      <c r="G42" s="763" t="str">
        <f>G4</f>
        <v>4th Qtr 2014</v>
      </c>
      <c r="H42" s="769" t="str">
        <f>H4</f>
        <v>3rd Qtr 2014</v>
      </c>
      <c r="I42" s="769" t="str">
        <f>I4</f>
        <v>2nd Qtr 2015</v>
      </c>
      <c r="J42" s="763" t="str">
        <f>J4</f>
        <v>1st Qtr 2015</v>
      </c>
      <c r="K42" s="188" t="s">
        <v>178</v>
      </c>
      <c r="L42" s="763" t="str">
        <f>L4</f>
        <v>Year 2015</v>
      </c>
      <c r="M42" s="763" t="str">
        <f>M4</f>
        <v>Year 2014</v>
      </c>
      <c r="N42" s="183" t="s">
        <v>178</v>
      </c>
    </row>
    <row r="43" spans="1:14" ht="15.75" thickBot="1">
      <c r="A43" s="68"/>
      <c r="B43" s="131" t="s">
        <v>177</v>
      </c>
      <c r="C43" s="764"/>
      <c r="D43" s="764"/>
      <c r="E43" s="189" t="s">
        <v>179</v>
      </c>
      <c r="F43" s="764"/>
      <c r="G43" s="764"/>
      <c r="H43" s="770"/>
      <c r="I43" s="770"/>
      <c r="J43" s="764"/>
      <c r="K43" s="189" t="s">
        <v>179</v>
      </c>
      <c r="L43" s="764"/>
      <c r="M43" s="764"/>
      <c r="N43" s="184" t="s">
        <v>179</v>
      </c>
    </row>
    <row r="44" spans="1:14" ht="15.75" thickTop="1">
      <c r="A44" s="68"/>
      <c r="B44" s="132"/>
      <c r="C44" s="161"/>
      <c r="D44" s="196"/>
      <c r="E44" s="173"/>
      <c r="F44" s="161"/>
      <c r="G44" s="161"/>
      <c r="H44" s="161"/>
      <c r="I44" s="196"/>
      <c r="J44" s="196"/>
      <c r="K44" s="173"/>
      <c r="L44" s="423"/>
      <c r="M44" s="197"/>
      <c r="N44" s="110"/>
    </row>
    <row r="45" spans="1:14" ht="15">
      <c r="A45" s="68"/>
      <c r="B45" s="134" t="s">
        <v>42</v>
      </c>
      <c r="C45" s="434">
        <f>L45-F45-J45-I45</f>
        <v>1027</v>
      </c>
      <c r="D45" s="173">
        <v>871</v>
      </c>
      <c r="E45" s="113">
        <f>IF(AND(C45=0,D45=0),0,IF(OR(AND(C45&gt;0,D45&lt;=0),AND(C45&lt;0,D45&gt;=0)),"nm",IF(AND(C45&lt;0,D45&lt;0),IF(-(C45/D45-1)*100&lt;-100,"(&gt;100)",-(C45/D45-1)*100),IF((C45/D45-1)*100&gt;100,"&gt;100",(C45/D45-1)*100))))</f>
        <v>17.910447761194035</v>
      </c>
      <c r="F45" s="173">
        <v>1093</v>
      </c>
      <c r="G45" s="173">
        <v>871</v>
      </c>
      <c r="H45" s="173">
        <v>1041</v>
      </c>
      <c r="I45" s="173">
        <v>1148</v>
      </c>
      <c r="J45" s="173">
        <v>1299</v>
      </c>
      <c r="K45" s="113">
        <f>IF(AND(C45=0,F45=0),0,IF(OR(AND(C45&gt;0,F45&lt;=0),AND(C45&lt;0,F45&gt;=0)),"nm",IF(AND(C45&lt;0,F45&lt;0),IF(-(C45/F45-1)*100&lt;-100,"(&gt;100)",-(C45/F45-1)*100),IF((C45/F45-1)*100&gt;100,"&gt;100",(C45/F45-1)*100))))</f>
        <v>-6.038426349496795</v>
      </c>
      <c r="L45" s="434">
        <v>4567</v>
      </c>
      <c r="M45" s="173">
        <v>4185</v>
      </c>
      <c r="N45" s="113">
        <f>IF(AND(L45=0,M45=0),0,IF(OR(AND(L45&gt;0,M45&lt;=0),AND(L45&lt;0,M45&gt;=0)),"nm",IF(AND(L45&lt;0,M45&lt;0),IF(-(L45/M45-1)*100&lt;-100,"(&gt;100)",-(L45/M45-1)*100),IF((L45/M45-1)*100&gt;100,"&gt;100",(L45/M45-1)*100))))</f>
        <v>9.127837514934289</v>
      </c>
    </row>
    <row r="46" spans="1:14" ht="15">
      <c r="A46" s="68"/>
      <c r="B46" s="134"/>
      <c r="C46" s="434"/>
      <c r="D46" s="173"/>
      <c r="E46" s="173"/>
      <c r="F46" s="173"/>
      <c r="G46" s="173"/>
      <c r="H46" s="173"/>
      <c r="I46" s="173"/>
      <c r="J46" s="173"/>
      <c r="K46" s="173"/>
      <c r="L46" s="414"/>
      <c r="M46" s="173"/>
      <c r="N46" s="173"/>
    </row>
    <row r="47" spans="1:14" ht="15">
      <c r="A47" s="68"/>
      <c r="B47" s="134" t="s">
        <v>188</v>
      </c>
      <c r="C47" s="434"/>
      <c r="D47" s="173"/>
      <c r="E47" s="173"/>
      <c r="F47" s="173"/>
      <c r="G47" s="173"/>
      <c r="H47" s="173"/>
      <c r="I47" s="173"/>
      <c r="J47" s="173"/>
      <c r="K47" s="173"/>
      <c r="L47" s="414"/>
      <c r="M47" s="173"/>
      <c r="N47" s="173"/>
    </row>
    <row r="48" spans="1:14" ht="29.25">
      <c r="A48" s="68"/>
      <c r="B48" s="125" t="s">
        <v>189</v>
      </c>
      <c r="C48" s="434">
        <f>L48-F48-J48-I48</f>
        <v>-26</v>
      </c>
      <c r="D48" s="179">
        <v>66</v>
      </c>
      <c r="E48" s="113" t="str">
        <f>IF(AND(C48=0,D48=0),0,IF(OR(AND(C48&gt;0,D48&lt;=0),AND(C48&lt;0,D48&gt;=0)),"nm",IF(AND(C48&lt;0,D48&lt;0),IF(-(C48/D48-1)*100&lt;-100,"(&gt;100)",-(C48/D48-1)*100),IF((C48/D48-1)*100&gt;100,"&gt;100",(C48/D48-1)*100))))</f>
        <v>nm</v>
      </c>
      <c r="F48" s="179">
        <v>56</v>
      </c>
      <c r="G48" s="179">
        <v>66</v>
      </c>
      <c r="H48" s="179">
        <v>33</v>
      </c>
      <c r="I48" s="179">
        <v>-130</v>
      </c>
      <c r="J48" s="179">
        <v>127</v>
      </c>
      <c r="K48" s="113" t="str">
        <f>IF(AND(C48=0,F48=0),0,IF(OR(AND(C48&gt;0,F48&lt;=0),AND(C48&lt;0,F48&gt;=0)),"nm",IF(AND(C48&lt;0,F48&lt;0),IF(-(C48/F48-1)*100&lt;-100,"(&gt;100)",-(C48/F48-1)*100),IF((C48/F48-1)*100&gt;100,"&gt;100",(C48/F48-1)*100))))</f>
        <v>nm</v>
      </c>
      <c r="L48" s="436">
        <v>27</v>
      </c>
      <c r="M48" s="173">
        <v>96</v>
      </c>
      <c r="N48" s="113">
        <f>IF(AND(L48=0,M48=0),0,IF(OR(AND(L48&gt;0,M48&lt;=0),AND(L48&lt;0,M48&gt;=0)),"nm",IF(AND(L48&lt;0,M48&lt;0),IF(-(L48/M48-1)*100&lt;-100,"(&gt;100)",-(L48/M48-1)*100),IF((L48/M48-1)*100&gt;100,"&gt;100",(L48/M48-1)*100))))</f>
        <v>-71.875</v>
      </c>
    </row>
    <row r="49" spans="1:14" ht="29.25">
      <c r="A49" s="68"/>
      <c r="B49" s="259" t="s">
        <v>308</v>
      </c>
      <c r="C49" s="434">
        <f>L49-F49-J49-I49</f>
        <v>5</v>
      </c>
      <c r="D49" s="113">
        <v>-1</v>
      </c>
      <c r="E49" s="113" t="str">
        <f>IF(AND(C49=0,D49=0),0,IF(OR(AND(C49&gt;0,D49&lt;=0),AND(C49&lt;0,D49&gt;=0)),"nm",IF(AND(C49&lt;0,D49&lt;0),IF(-(C49/D49-1)*100&lt;-100,"(&gt;100)",-(C49/D49-1)*100),IF((C49/D49-1)*100&gt;100,"&gt;100",(C49/D49-1)*100))))</f>
        <v>nm</v>
      </c>
      <c r="F49" s="179">
        <v>-1</v>
      </c>
      <c r="G49" s="179">
        <v>-1</v>
      </c>
      <c r="H49" s="179">
        <v>3</v>
      </c>
      <c r="I49" s="179">
        <v>-1</v>
      </c>
      <c r="J49" s="179">
        <v>1</v>
      </c>
      <c r="K49" s="113" t="str">
        <f>IF(AND(C49=0,F49=0),0,IF(OR(AND(C49&gt;0,F49&lt;=0),AND(C49&lt;0,F49&gt;=0)),"nm",IF(AND(C49&lt;0,F49&lt;0),IF(-(C49/F49-1)*100&lt;-100,"(&gt;100)",-(C49/F49-1)*100),IF((C49/F49-1)*100&gt;100,"&gt;100",(C49/F49-1)*100))))</f>
        <v>nm</v>
      </c>
      <c r="L49" s="434">
        <v>4</v>
      </c>
      <c r="M49" s="173">
        <v>7</v>
      </c>
      <c r="N49" s="113">
        <f>IF(AND(L49=0,M49=0),0,IF(OR(AND(L49&gt;0,M49&lt;=0),AND(L49&lt;0,M49&gt;=0)),"nm",IF(AND(L49&lt;0,M49&lt;0),IF(-(L49/M49-1)*100&lt;-100,"(&gt;100)",-(L49/M49-1)*100),IF((L49/M49-1)*100&gt;100,"&gt;100",(L49/M49-1)*100))))</f>
        <v>-42.85714285714286</v>
      </c>
    </row>
    <row r="50" spans="1:14" ht="15">
      <c r="A50" s="68"/>
      <c r="B50" s="125" t="s">
        <v>244</v>
      </c>
      <c r="C50" s="434"/>
      <c r="D50" s="179"/>
      <c r="E50" s="173"/>
      <c r="F50" s="179"/>
      <c r="G50" s="179"/>
      <c r="H50" s="179"/>
      <c r="I50" s="179"/>
      <c r="J50" s="179"/>
      <c r="K50" s="173"/>
      <c r="L50" s="414"/>
      <c r="M50" s="173"/>
      <c r="N50" s="113"/>
    </row>
    <row r="51" spans="1:14" ht="15">
      <c r="A51" s="68"/>
      <c r="B51" s="138" t="s">
        <v>190</v>
      </c>
      <c r="C51" s="434">
        <f aca="true" t="shared" si="4" ref="C51:C57">L51-F51-J51-I51</f>
        <v>3</v>
      </c>
      <c r="D51" s="179">
        <v>172</v>
      </c>
      <c r="E51" s="113">
        <f>IF(AND(C51=0,D51=0),0,IF(OR(AND(C51&gt;0,D51&lt;=0),AND(C51&lt;0,D51&gt;=0)),"nm",IF(AND(C51&lt;0,D51&lt;0),IF(-(C51/D51-1)*100&lt;-100,"(&gt;100)",-(C51/D51-1)*100),IF((C51/D51-1)*100&gt;100,"&gt;100",(C51/D51-1)*100))))</f>
        <v>-98.25581395348837</v>
      </c>
      <c r="F51" s="179">
        <v>-39</v>
      </c>
      <c r="G51" s="179">
        <v>172</v>
      </c>
      <c r="H51" s="179">
        <v>6</v>
      </c>
      <c r="I51" s="179">
        <v>-206</v>
      </c>
      <c r="J51" s="179">
        <v>167</v>
      </c>
      <c r="K51" s="113" t="str">
        <f>IF(AND(C51=0,F51=0),0,IF(OR(AND(C51&gt;0,F51&lt;=0),AND(C51&lt;0,F51&gt;=0)),"nm",IF(AND(C51&lt;0,F51&lt;0),IF(-(C51/F51-1)*100&lt;-100,"(&gt;100)",-(C51/F51-1)*100),IF((C51/F51-1)*100&gt;100,"&gt;100",(C51/F51-1)*100))))</f>
        <v>nm</v>
      </c>
      <c r="L51" s="434">
        <v>-75</v>
      </c>
      <c r="M51" s="173">
        <v>534</v>
      </c>
      <c r="N51" s="113" t="str">
        <f>IF(AND(L51=0,M51=0),0,IF(OR(AND(L51&gt;0,M51&lt;=0),AND(L51&lt;0,M51&gt;=0)),"nm",IF(AND(L51&lt;0,M51&lt;0),IF(-(L51/M51-1)*100&lt;-100,"(&gt;100)",-(L51/M51-1)*100),IF((L51/M51-1)*100&gt;100,"&gt;100",(L51/M51-1)*100))))</f>
        <v>nm</v>
      </c>
    </row>
    <row r="52" spans="1:14" ht="15">
      <c r="A52" s="68"/>
      <c r="B52" s="138" t="s">
        <v>242</v>
      </c>
      <c r="C52" s="434">
        <f t="shared" si="4"/>
        <v>-6</v>
      </c>
      <c r="D52" s="179">
        <v>-88</v>
      </c>
      <c r="E52" s="113">
        <f>IF(AND(C52=0,D52=0),0,IF(OR(AND(C52&gt;0,D52&lt;=0),AND(C52&lt;0,D52&gt;=0)),"nm",IF(AND(C52&lt;0,D52&lt;0),IF(-(C52/D52-1)*100&lt;-100,"(&gt;100)",-(C52/D52-1)*100),IF((C52/D52-1)*100&gt;100,"&gt;100",(C52/D52-1)*100))))</f>
        <v>93.18181818181819</v>
      </c>
      <c r="F52" s="179">
        <v>-19</v>
      </c>
      <c r="G52" s="179">
        <v>-88</v>
      </c>
      <c r="H52" s="179">
        <v>-63</v>
      </c>
      <c r="I52" s="179">
        <v>-12</v>
      </c>
      <c r="J52" s="179">
        <v>-88</v>
      </c>
      <c r="K52" s="113">
        <f>IF(AND(C52=0,F52=0),0,IF(OR(AND(C52&gt;0,F52&lt;=0),AND(C52&lt;0,F52&gt;=0)),"nm",IF(AND(C52&lt;0,F52&lt;0),IF(-(C52/F52-1)*100&lt;-100,"(&gt;100)",-(C52/F52-1)*100),IF((C52/F52-1)*100&gt;100,"&gt;100",(C52/F52-1)*100))))</f>
        <v>68.42105263157895</v>
      </c>
      <c r="L52" s="434">
        <v>-125</v>
      </c>
      <c r="M52" s="173">
        <v>-212</v>
      </c>
      <c r="N52" s="113">
        <f>IF(AND(L52=0,M52=0),0,IF(OR(AND(L52&gt;0,M52&lt;=0),AND(L52&lt;0,M52&gt;=0)),"nm",IF(AND(L52&lt;0,M52&lt;0),IF(-(L52/M52-1)*100&lt;-100,"(&gt;100)",-(L52/M52-1)*100),IF((L52/M52-1)*100&gt;100,"&gt;100",(L52/M52-1)*100))))</f>
        <v>41.0377358490566</v>
      </c>
    </row>
    <row r="53" spans="1:14" ht="29.25">
      <c r="A53" s="68"/>
      <c r="B53" s="139" t="s">
        <v>191</v>
      </c>
      <c r="C53" s="434">
        <f t="shared" si="4"/>
        <v>-1</v>
      </c>
      <c r="D53" s="179">
        <v>-5</v>
      </c>
      <c r="E53" s="113">
        <f>IF(AND(C53=0,D53=0),0,IF(OR(AND(C53&gt;0,D53&lt;=0),AND(C53&lt;0,D53&gt;=0)),"nm",IF(AND(C53&lt;0,D53&lt;0),IF(-(C53/D53-1)*100&lt;-100,"(&gt;100)",-(C53/D53-1)*100),IF((C53/D53-1)*100&gt;100,"&gt;100",(C53/D53-1)*100))))</f>
        <v>80</v>
      </c>
      <c r="F53" s="179">
        <v>14</v>
      </c>
      <c r="G53" s="179">
        <v>-5</v>
      </c>
      <c r="H53" s="179">
        <v>2</v>
      </c>
      <c r="I53" s="179">
        <v>6</v>
      </c>
      <c r="J53" s="179">
        <v>-8</v>
      </c>
      <c r="K53" s="113" t="str">
        <f>IF(AND(C53=0,F53=0),0,IF(OR(AND(C53&gt;0,F53&lt;=0),AND(C53&lt;0,F53&gt;=0)),"nm",IF(AND(C53&lt;0,F53&lt;0),IF(-(C53/F53-1)*100&lt;-100,"(&gt;100)",-(C53/F53-1)*100),IF((C53/F53-1)*100&gt;100,"&gt;100",(C53/F53-1)*100))))</f>
        <v>nm</v>
      </c>
      <c r="L53" s="437">
        <v>11</v>
      </c>
      <c r="M53" s="376">
        <v>-15</v>
      </c>
      <c r="N53" s="113" t="str">
        <f>IF(AND(L53=0,M53=0),0,IF(OR(AND(L53&gt;0,M53&lt;=0),AND(L53&lt;0,M53&gt;=0)),"nm",IF(AND(L53&lt;0,M53&lt;0),IF(-(L53/M53-1)*100&lt;-100,"(&gt;100)",-(L53/M53-1)*100),IF((L53/M53-1)*100&gt;100,"&gt;100",(L53/M53-1)*100))))</f>
        <v>nm</v>
      </c>
    </row>
    <row r="54" spans="1:14" ht="15">
      <c r="A54" s="68"/>
      <c r="B54" s="125" t="s">
        <v>236</v>
      </c>
      <c r="C54" s="434"/>
      <c r="D54" s="113"/>
      <c r="E54" s="113"/>
      <c r="F54" s="113"/>
      <c r="G54" s="113"/>
      <c r="H54" s="113"/>
      <c r="I54" s="113"/>
      <c r="J54" s="113"/>
      <c r="K54" s="113"/>
      <c r="L54" s="437"/>
      <c r="M54" s="376"/>
      <c r="N54" s="113"/>
    </row>
    <row r="55" spans="1:14" ht="15">
      <c r="A55" s="68"/>
      <c r="B55" s="138" t="s">
        <v>190</v>
      </c>
      <c r="C55" s="434">
        <f t="shared" si="4"/>
        <v>-42</v>
      </c>
      <c r="D55" s="376">
        <v>-42</v>
      </c>
      <c r="E55" s="113">
        <f>IF(AND(C55=0,D55=0),0,IF(OR(AND(C55&gt;0,D55&lt;=0),AND(C55&lt;0,D55&gt;=0)),"nm",IF(AND(C55&lt;0,D55&lt;0),IF(-(C55/D55-1)*100&lt;-100,"(&gt;100)",-(C55/D55-1)*100),IF((C55/D55-1)*100&gt;100,"&gt;100",(C55/D55-1)*100))))</f>
        <v>0</v>
      </c>
      <c r="F55" s="376">
        <v>-35</v>
      </c>
      <c r="G55" s="376">
        <v>-42</v>
      </c>
      <c r="H55" s="376">
        <f>-1-9</f>
        <v>-10</v>
      </c>
      <c r="I55" s="376">
        <v>-43</v>
      </c>
      <c r="J55" s="376">
        <v>-23</v>
      </c>
      <c r="K55" s="113">
        <f>IF(AND(C55=0,F55=0),0,IF(OR(AND(C55&gt;0,F55&lt;=0),AND(C55&lt;0,F55&gt;=0)),"nm",IF(AND(C55&lt;0,F55&lt;0),IF(-(C55/F55-1)*100&lt;-100,"(&gt;100)",-(C55/F55-1)*100),IF((C55/F55-1)*100&gt;100,"&gt;100",(C55/F55-1)*100))))</f>
        <v>-19.999999999999996</v>
      </c>
      <c r="L55" s="437">
        <v>-143</v>
      </c>
      <c r="M55" s="376">
        <v>-67</v>
      </c>
      <c r="N55" s="113" t="str">
        <f>IF(AND(L55=0,M55=0),0,IF(OR(AND(L55&gt;0,M55&lt;=0),AND(L55&lt;0,M55&gt;=0)),"nm",IF(AND(L55&lt;0,M55&lt;0),IF(-(L55/M55-1)*100&lt;-100,"(&gt;100)",-(L55/M55-1)*100),IF((L55/M55-1)*100&gt;100,"&gt;100",(L55/M55-1)*100))))</f>
        <v>(&gt;100)</v>
      </c>
    </row>
    <row r="56" spans="1:14" ht="15">
      <c r="A56" s="68"/>
      <c r="B56" s="138" t="s">
        <v>242</v>
      </c>
      <c r="C56" s="434">
        <f t="shared" si="4"/>
        <v>50</v>
      </c>
      <c r="D56" s="376">
        <v>14</v>
      </c>
      <c r="E56" s="113" t="str">
        <f>IF(AND(C56=0,D56=0),0,IF(OR(AND(C56&gt;0,D56&lt;=0),AND(C56&lt;0,D56&gt;=0)),"nm",IF(AND(C56&lt;0,D56&lt;0),IF(-(C56/D56-1)*100&lt;-100,"(&gt;100)",-(C56/D56-1)*100),IF((C56/D56-1)*100&gt;100,"&gt;100",(C56/D56-1)*100))))</f>
        <v>&gt;100</v>
      </c>
      <c r="F56" s="376">
        <v>61</v>
      </c>
      <c r="G56" s="376">
        <v>14</v>
      </c>
      <c r="H56" s="376">
        <f>2+9</f>
        <v>11</v>
      </c>
      <c r="I56" s="376">
        <v>49</v>
      </c>
      <c r="J56" s="376">
        <v>26</v>
      </c>
      <c r="K56" s="113">
        <f>IF(AND(C56=0,F56=0),0,IF(OR(AND(C56&gt;0,F56&lt;=0),AND(C56&lt;0,F56&gt;=0)),"nm",IF(AND(C56&lt;0,F56&lt;0),IF(-(C56/F56-1)*100&lt;-100,"(&gt;100)",-(C56/F56-1)*100),IF((C56/F56-1)*100&gt;100,"&gt;100",(C56/F56-1)*100))))</f>
        <v>-18.032786885245898</v>
      </c>
      <c r="L56" s="434">
        <v>186</v>
      </c>
      <c r="M56" s="173">
        <v>47</v>
      </c>
      <c r="N56" s="113" t="str">
        <f>IF(AND(L56=0,M56=0),0,IF(OR(AND(L56&gt;0,M56&lt;=0),AND(L56&lt;0,M56&gt;=0)),"nm",IF(AND(L56&lt;0,M56&lt;0),IF(-(L56/M56-1)*100&lt;-100,"(&gt;100)",-(L56/M56-1)*100),IF((L56/M56-1)*100&gt;100,"&gt;100",(L56/M56-1)*100))))</f>
        <v>&gt;100</v>
      </c>
    </row>
    <row r="57" spans="1:14" ht="30" thickBot="1">
      <c r="A57" s="68"/>
      <c r="B57" s="139" t="s">
        <v>191</v>
      </c>
      <c r="C57" s="438">
        <f t="shared" si="4"/>
        <v>-1</v>
      </c>
      <c r="D57" s="209">
        <v>2</v>
      </c>
      <c r="E57" s="208" t="str">
        <f>IF(AND(C57=0,D57=0),0,IF(OR(AND(C57&gt;0,D57&lt;=0),AND(C57&lt;0,D57&gt;=0)),"nm",IF(AND(C57&lt;0,D57&lt;0),IF(-(C57/D57-1)*100&lt;-100,"(&gt;100)",-(C57/D57-1)*100),IF((C57/D57-1)*100&gt;100,"&gt;100",(C57/D57-1)*100))))</f>
        <v>nm</v>
      </c>
      <c r="F57" s="209">
        <v>-3</v>
      </c>
      <c r="G57" s="209">
        <v>2</v>
      </c>
      <c r="H57" s="209">
        <v>0</v>
      </c>
      <c r="I57" s="209">
        <v>-1</v>
      </c>
      <c r="J57" s="209">
        <v>1</v>
      </c>
      <c r="K57" s="208">
        <f>IF(AND(C57=0,F57=0),0,IF(OR(AND(C57&gt;0,F57&lt;=0),AND(C57&lt;0,F57&gt;=0)),"nm",IF(AND(C57&lt;0,F57&lt;0),IF(-(C57/F57-1)*100&lt;-100,"(&gt;100)",-(C57/F57-1)*100),IF((C57/F57-1)*100&gt;100,"&gt;100",(C57/F57-1)*100))))</f>
        <v>66.66666666666667</v>
      </c>
      <c r="L57" s="438">
        <v>-4</v>
      </c>
      <c r="M57" s="209">
        <v>1</v>
      </c>
      <c r="N57" s="208" t="str">
        <f>IF(AND(L57=0,M57=0),0,IF(OR(AND(L57&gt;0,M57&lt;=0),AND(L57&lt;0,M57&gt;=0)),"nm",IF(AND(L57&lt;0,M57&lt;0),IF(-(L57/M57-1)*100&lt;-100,"(&gt;100)",-(L57/M57-1)*100),IF((L57/M57-1)*100&gt;100,"&gt;100",(L57/M57-1)*100))))</f>
        <v>nm</v>
      </c>
    </row>
    <row r="58" spans="1:14" ht="15">
      <c r="A58" s="68"/>
      <c r="B58" s="134" t="s">
        <v>192</v>
      </c>
      <c r="C58" s="434">
        <f>SUM(C48:C57)</f>
        <v>-18</v>
      </c>
      <c r="D58" s="173">
        <v>118</v>
      </c>
      <c r="E58" s="113" t="str">
        <f>IF(AND(C58=0,D58=0),0,IF(OR(AND(C58&gt;0,D58&lt;=0),AND(C58&lt;0,D58&gt;=0)),"nm",IF(AND(C58&lt;0,D58&lt;0),IF(-(C58/D58-1)*100&lt;-100,"(&gt;100)",-(C58/D58-1)*100),IF((C58/D58-1)*100&gt;100,"&gt;100",(C58/D58-1)*100))))</f>
        <v>nm</v>
      </c>
      <c r="F58" s="173">
        <v>34</v>
      </c>
      <c r="G58" s="173">
        <v>118</v>
      </c>
      <c r="H58" s="173">
        <v>-18</v>
      </c>
      <c r="I58" s="173">
        <v>-338</v>
      </c>
      <c r="J58" s="173">
        <v>203</v>
      </c>
      <c r="K58" s="113" t="str">
        <f>IF(AND(C58=0,F58=0),0,IF(OR(AND(C58&gt;0,F58&lt;=0),AND(C58&lt;0,F58&gt;=0)),"nm",IF(AND(C58&lt;0,F58&lt;0),IF(-(C58/F58-1)*100&lt;-100,"(&gt;100)",-(C58/F58-1)*100),IF((C58/F58-1)*100&gt;100,"&gt;100",(C58/F58-1)*100))))</f>
        <v>nm</v>
      </c>
      <c r="L58" s="434">
        <f>SUM(L48:L57)</f>
        <v>-119</v>
      </c>
      <c r="M58" s="173">
        <v>391</v>
      </c>
      <c r="N58" s="113" t="str">
        <f>IF(AND(L58=0,M58=0),0,IF(OR(AND(L58&gt;0,M58&lt;=0),AND(L58&lt;0,M58&gt;=0)),"nm",IF(AND(L58&lt;0,M58&lt;0),IF(-(L58/M58-1)*100&lt;-100,"(&gt;100)",-(L58/M58-1)*100),IF((L58/M58-1)*100&gt;100,"&gt;100",(L58/M58-1)*100))))</f>
        <v>nm</v>
      </c>
    </row>
    <row r="59" spans="1:14" ht="15.75" thickBot="1">
      <c r="A59" s="68"/>
      <c r="B59" s="125"/>
      <c r="C59" s="434"/>
      <c r="D59" s="173"/>
      <c r="E59" s="374"/>
      <c r="F59" s="173"/>
      <c r="G59" s="173"/>
      <c r="H59" s="173"/>
      <c r="I59" s="173"/>
      <c r="J59" s="209"/>
      <c r="K59" s="374"/>
      <c r="L59" s="414"/>
      <c r="M59" s="173"/>
      <c r="N59" s="374"/>
    </row>
    <row r="60" spans="1:14" ht="16.5" customHeight="1" thickBot="1">
      <c r="A60" s="68"/>
      <c r="B60" s="134" t="s">
        <v>193</v>
      </c>
      <c r="C60" s="435">
        <f>C58+C45</f>
        <v>1009</v>
      </c>
      <c r="D60" s="380">
        <v>989</v>
      </c>
      <c r="E60" s="208">
        <f>IF(AND(C60=0,D60=0),0,IF(OR(AND(C60&gt;0,D60&lt;=0),AND(C60&lt;0,D60&gt;=0)),"nm",IF(AND(C60&lt;0,D60&lt;0),IF(-(C60/D60-1)*100&lt;-100,"(&gt;100)",-(C60/D60-1)*100),IF((C60/D60-1)*100&gt;100,"&gt;100",(C60/D60-1)*100))))</f>
        <v>2.0222446916076775</v>
      </c>
      <c r="F60" s="380">
        <v>1127</v>
      </c>
      <c r="G60" s="380">
        <v>989</v>
      </c>
      <c r="H60" s="380">
        <v>1023</v>
      </c>
      <c r="I60" s="380">
        <v>810</v>
      </c>
      <c r="J60" s="209">
        <v>1502</v>
      </c>
      <c r="K60" s="208">
        <f>IF(AND(C60=0,F60=0),0,IF(OR(AND(C60&gt;0,F60&lt;=0),AND(C60&lt;0,F60&gt;=0)),"nm",IF(AND(C60&lt;0,F60&lt;0),IF(-(C60/F60-1)*100&lt;-100,"(&gt;100)",-(C60/F60-1)*100),IF((C60/F60-1)*100&gt;100,"&gt;100",(C60/F60-1)*100))))</f>
        <v>-10.470275066548362</v>
      </c>
      <c r="L60" s="435">
        <f>L45+L58</f>
        <v>4448</v>
      </c>
      <c r="M60" s="380">
        <v>4576</v>
      </c>
      <c r="N60" s="208">
        <f>IF(AND(L60=0,M60=0),0,IF(OR(AND(L60&gt;0,M60&lt;=0),AND(L60&lt;0,M60&gt;=0)),"nm",IF(AND(L60&lt;0,M60&lt;0),IF(-(L60/M60-1)*100&lt;-100,"(&gt;100)",-(L60/M60-1)*100),IF((L60/M60-1)*100&gt;100,"&gt;100",(L60/M60-1)*100))))</f>
        <v>-2.7972027972028024</v>
      </c>
    </row>
    <row r="61" spans="1:14" ht="15">
      <c r="A61" s="68"/>
      <c r="B61" s="125"/>
      <c r="C61" s="434"/>
      <c r="D61" s="173"/>
      <c r="E61" s="375"/>
      <c r="F61" s="173"/>
      <c r="G61" s="173"/>
      <c r="H61" s="173"/>
      <c r="I61" s="173"/>
      <c r="J61" s="173"/>
      <c r="K61" s="375"/>
      <c r="L61" s="414"/>
      <c r="M61" s="173"/>
      <c r="N61" s="375"/>
    </row>
    <row r="62" spans="1:14" ht="15">
      <c r="A62" s="68"/>
      <c r="B62" s="125" t="s">
        <v>186</v>
      </c>
      <c r="C62" s="434"/>
      <c r="D62" s="173"/>
      <c r="E62" s="375"/>
      <c r="F62" s="173"/>
      <c r="G62" s="173"/>
      <c r="H62" s="173"/>
      <c r="I62" s="173"/>
      <c r="J62" s="173"/>
      <c r="K62" s="375"/>
      <c r="L62" s="414"/>
      <c r="M62" s="173"/>
      <c r="N62" s="375"/>
    </row>
    <row r="63" spans="1:14" ht="15">
      <c r="A63" s="68"/>
      <c r="B63" s="134" t="s">
        <v>187</v>
      </c>
      <c r="C63" s="434">
        <f>L63-F63-J63-I63</f>
        <v>981</v>
      </c>
      <c r="D63" s="173">
        <v>953</v>
      </c>
      <c r="E63" s="113">
        <f>IF(AND(C63=0,D63=0),0,IF(OR(AND(C63&gt;0,D63&lt;=0),AND(C63&lt;0,D63&gt;=0)),"nm",IF(AND(C63&lt;0,D63&lt;0),IF(-(C63/D63-1)*100&lt;-100,"(&gt;100)",-(C63/D63-1)*100),IF((C63/D63-1)*100&gt;100,"&gt;100",(C63/D63-1)*100))))</f>
        <v>2.9380902413431276</v>
      </c>
      <c r="F63" s="173">
        <v>1095</v>
      </c>
      <c r="G63" s="173">
        <v>953</v>
      </c>
      <c r="H63" s="173">
        <v>986</v>
      </c>
      <c r="I63" s="173">
        <v>783</v>
      </c>
      <c r="J63" s="173">
        <v>1468</v>
      </c>
      <c r="K63" s="113">
        <f>IF(AND(C63=0,F63=0),0,IF(OR(AND(C63&gt;0,F63&lt;=0),AND(C63&lt;0,F63&gt;=0)),"nm",IF(AND(C63&lt;0,F63&lt;0),IF(-(C63/F63-1)*100&lt;-100,"(&gt;100)",-(C63/F63-1)*100),IF((C63/F63-1)*100&gt;100,"&gt;100",(C63/F63-1)*100))))</f>
        <v>-10.410958904109592</v>
      </c>
      <c r="L63" s="434">
        <v>4327</v>
      </c>
      <c r="M63" s="173">
        <v>4432</v>
      </c>
      <c r="N63" s="113">
        <f>IF(AND(L63=0,M63=0),0,IF(OR(AND(L63&gt;0,M63&lt;=0),AND(L63&lt;0,M63&gt;=0)),"nm",IF(AND(L63&lt;0,M63&lt;0),IF(-(L63/M63-1)*100&lt;-100,"(&gt;100)",-(L63/M63-1)*100),IF((L63/M63-1)*100&gt;100,"&gt;100",(L63/M63-1)*100))))</f>
        <v>-2.3691335740072206</v>
      </c>
    </row>
    <row r="64" spans="1:14" ht="15.75" thickBot="1">
      <c r="A64" s="68"/>
      <c r="B64" s="134" t="s">
        <v>232</v>
      </c>
      <c r="C64" s="438">
        <f>L64-F64-J64-I64</f>
        <v>28</v>
      </c>
      <c r="D64" s="209">
        <v>36</v>
      </c>
      <c r="E64" s="208">
        <f>IF(AND(C64=0,D64=0),0,IF(OR(AND(C64&gt;0,D64&lt;=0),AND(C64&lt;0,D64&gt;=0)),"nm",IF(AND(C64&lt;0,D64&lt;0),IF(-(C64/D64-1)*100&lt;-100,"(&gt;100)",-(C64/D64-1)*100),IF((C64/D64-1)*100&gt;100,"&gt;100",(C64/D64-1)*100))))</f>
        <v>-22.22222222222222</v>
      </c>
      <c r="F64" s="209">
        <v>32</v>
      </c>
      <c r="G64" s="209">
        <v>36</v>
      </c>
      <c r="H64" s="209">
        <v>37</v>
      </c>
      <c r="I64" s="209">
        <v>27</v>
      </c>
      <c r="J64" s="209">
        <v>34</v>
      </c>
      <c r="K64" s="208">
        <f>IF(AND(C64=0,F64=0),0,IF(OR(AND(C64&gt;0,F64&lt;=0),AND(C64&lt;0,F64&gt;=0)),"nm",IF(AND(C64&lt;0,F64&lt;0),IF(-(C64/F64-1)*100&lt;-100,"(&gt;100)",-(C64/F64-1)*100),IF((C64/F64-1)*100&gt;100,"&gt;100",(C64/F64-1)*100))))</f>
        <v>-12.5</v>
      </c>
      <c r="L64" s="438">
        <v>121</v>
      </c>
      <c r="M64" s="209">
        <v>144</v>
      </c>
      <c r="N64" s="208">
        <f>IF(AND(L64=0,M64=0),0,IF(OR(AND(L64&gt;0,M64&lt;=0),AND(L64&lt;0,M64&gt;=0)),"nm",IF(AND(L64&lt;0,M64&lt;0),IF(-(L64/M64-1)*100&lt;-100,"(&gt;100)",-(L64/M64-1)*100),IF((L64/M64-1)*100&gt;100,"&gt;100",(L64/M64-1)*100))))</f>
        <v>-15.972222222222221</v>
      </c>
    </row>
    <row r="65" spans="1:14" ht="15.75" thickBot="1">
      <c r="A65" s="68"/>
      <c r="B65" s="136"/>
      <c r="C65" s="403">
        <f>C60</f>
        <v>1009</v>
      </c>
      <c r="D65" s="209">
        <v>989</v>
      </c>
      <c r="E65" s="208">
        <f>IF(AND(C65=0,D65=0),0,IF(OR(AND(C65&gt;0,D65&lt;=0),AND(C65&lt;0,D65&gt;=0)),"nm",IF(AND(C65&lt;0,D65&lt;0),IF(-(C65/D65-1)*100&lt;-100,"(&gt;100)",-(C65/D65-1)*100),IF((C65/D65-1)*100&gt;100,"&gt;100",(C65/D65-1)*100))))</f>
        <v>2.0222446916076775</v>
      </c>
      <c r="F65" s="209">
        <v>1127</v>
      </c>
      <c r="G65" s="209">
        <v>989</v>
      </c>
      <c r="H65" s="209">
        <v>1023</v>
      </c>
      <c r="I65" s="209">
        <v>810</v>
      </c>
      <c r="J65" s="209">
        <v>1502</v>
      </c>
      <c r="K65" s="208">
        <f>IF(AND(C65=0,F65=0),0,IF(OR(AND(C65&gt;0,F65&lt;=0),AND(C65&lt;0,F65&gt;=0)),"nm",IF(AND(C65&lt;0,F65&lt;0),IF(-(C65/F65-1)*100&lt;-100,"(&gt;100)",-(C65/F65-1)*100),IF((C65/F65-1)*100&gt;100,"&gt;100",(C65/F65-1)*100))))</f>
        <v>-10.470275066548362</v>
      </c>
      <c r="L65" s="438">
        <f>SUM(L63:L64)</f>
        <v>4448</v>
      </c>
      <c r="M65" s="209">
        <v>4576</v>
      </c>
      <c r="N65" s="208">
        <f>IF(AND(L65=0,M65=0),0,IF(OR(AND(L65&gt;0,M65&lt;=0),AND(L65&lt;0,M65&gt;=0)),"nm",IF(AND(L65&lt;0,M65&lt;0),IF(-(L65/M65-1)*100&lt;-100,"(&gt;100)",-(L65/M65-1)*100),IF((L65/M65-1)*100&gt;100,"&gt;100",(L65/M65-1)*100))))</f>
        <v>-2.7972027972028024</v>
      </c>
    </row>
    <row r="66" spans="1:14" ht="15.75" thickBot="1">
      <c r="A66" s="68"/>
      <c r="B66" s="140"/>
      <c r="C66" s="405"/>
      <c r="D66" s="165"/>
      <c r="E66" s="165"/>
      <c r="F66" s="406"/>
      <c r="G66" s="406"/>
      <c r="H66" s="406"/>
      <c r="I66" s="406"/>
      <c r="J66" s="406"/>
      <c r="K66" s="165"/>
      <c r="L66" s="407"/>
      <c r="M66" s="165"/>
      <c r="N66" s="165"/>
    </row>
    <row r="67" spans="1:14" ht="15" thickTop="1">
      <c r="A67" s="68"/>
      <c r="B67" s="68"/>
      <c r="C67" s="408"/>
      <c r="D67" s="166"/>
      <c r="E67" s="166"/>
      <c r="F67" s="409"/>
      <c r="G67" s="409"/>
      <c r="H67" s="409"/>
      <c r="I67" s="409"/>
      <c r="J67" s="409"/>
      <c r="K67" s="154"/>
      <c r="L67" s="408"/>
      <c r="M67" s="410"/>
      <c r="N67" s="154"/>
    </row>
    <row r="68" spans="1:14" ht="14.25">
      <c r="A68" s="68"/>
      <c r="B68" s="68"/>
      <c r="C68" s="408"/>
      <c r="D68" s="166"/>
      <c r="E68" s="166"/>
      <c r="F68" s="409"/>
      <c r="G68" s="409"/>
      <c r="H68" s="409"/>
      <c r="I68" s="409"/>
      <c r="J68" s="409"/>
      <c r="K68" s="154"/>
      <c r="L68" s="408"/>
      <c r="M68" s="166"/>
      <c r="N68" s="166"/>
    </row>
    <row r="69" spans="1:14" ht="14.25">
      <c r="A69" s="68"/>
      <c r="B69" s="68"/>
      <c r="C69" s="408"/>
      <c r="D69" s="166"/>
      <c r="E69" s="166"/>
      <c r="F69" s="409"/>
      <c r="G69" s="409"/>
      <c r="H69" s="409"/>
      <c r="I69" s="409"/>
      <c r="J69" s="409"/>
      <c r="K69" s="154"/>
      <c r="L69" s="408"/>
      <c r="M69" s="166"/>
      <c r="N69" s="166"/>
    </row>
    <row r="70" spans="1:14" ht="14.25">
      <c r="A70" s="68"/>
      <c r="B70" s="68"/>
      <c r="C70" s="408"/>
      <c r="D70" s="154"/>
      <c r="E70" s="154"/>
      <c r="F70" s="409"/>
      <c r="G70" s="409"/>
      <c r="H70" s="409"/>
      <c r="I70" s="409"/>
      <c r="J70" s="409"/>
      <c r="K70" s="154"/>
      <c r="L70" s="408"/>
      <c r="M70" s="166"/>
      <c r="N70" s="166"/>
    </row>
    <row r="71" spans="1:14" ht="14.25">
      <c r="A71" s="68"/>
      <c r="B71" s="68"/>
      <c r="C71" s="408"/>
      <c r="D71" s="154"/>
      <c r="E71" s="154"/>
      <c r="F71" s="409"/>
      <c r="G71" s="409"/>
      <c r="H71" s="409"/>
      <c r="I71" s="409"/>
      <c r="J71" s="409"/>
      <c r="K71" s="154"/>
      <c r="L71" s="408"/>
      <c r="M71" s="166"/>
      <c r="N71" s="166"/>
    </row>
    <row r="72" spans="3:14" ht="12.75">
      <c r="C72" s="411"/>
      <c r="D72" s="174"/>
      <c r="E72" s="174"/>
      <c r="F72" s="412"/>
      <c r="G72" s="412"/>
      <c r="H72" s="412"/>
      <c r="I72" s="412"/>
      <c r="J72" s="412"/>
      <c r="K72" s="174"/>
      <c r="L72" s="411"/>
      <c r="M72" s="167"/>
      <c r="N72" s="167"/>
    </row>
    <row r="73" spans="3:14" ht="12.75">
      <c r="C73" s="411"/>
      <c r="D73" s="174"/>
      <c r="E73" s="174"/>
      <c r="F73" s="412"/>
      <c r="G73" s="412"/>
      <c r="H73" s="412"/>
      <c r="I73" s="412"/>
      <c r="J73" s="412"/>
      <c r="K73" s="174"/>
      <c r="L73" s="412"/>
      <c r="M73" s="167"/>
      <c r="N73" s="167"/>
    </row>
    <row r="74" spans="3:14" ht="12.75">
      <c r="C74" s="411"/>
      <c r="D74" s="174"/>
      <c r="E74" s="174"/>
      <c r="F74" s="412"/>
      <c r="G74" s="412"/>
      <c r="H74" s="412"/>
      <c r="I74" s="412"/>
      <c r="J74" s="412"/>
      <c r="K74" s="174"/>
      <c r="L74" s="412"/>
      <c r="M74" s="167"/>
      <c r="N74" s="167"/>
    </row>
    <row r="75" spans="3:14" ht="12.75">
      <c r="C75" s="411"/>
      <c r="D75" s="174"/>
      <c r="E75" s="174"/>
      <c r="F75" s="412"/>
      <c r="G75" s="412"/>
      <c r="H75" s="412"/>
      <c r="I75" s="412"/>
      <c r="J75" s="412"/>
      <c r="K75" s="174"/>
      <c r="L75" s="412"/>
      <c r="M75" s="167"/>
      <c r="N75" s="167"/>
    </row>
    <row r="76" spans="3:14" ht="12.75">
      <c r="C76" s="411"/>
      <c r="D76" s="174"/>
      <c r="E76" s="174"/>
      <c r="F76" s="412"/>
      <c r="G76" s="412"/>
      <c r="H76" s="412"/>
      <c r="I76" s="412"/>
      <c r="J76" s="412"/>
      <c r="K76" s="174"/>
      <c r="L76" s="412"/>
      <c r="M76" s="167"/>
      <c r="N76" s="167"/>
    </row>
    <row r="77" spans="3:14" ht="12.75">
      <c r="C77" s="411"/>
      <c r="D77" s="174"/>
      <c r="E77" s="174"/>
      <c r="F77" s="412"/>
      <c r="G77" s="412"/>
      <c r="H77" s="412"/>
      <c r="I77" s="412"/>
      <c r="J77" s="412"/>
      <c r="K77" s="174"/>
      <c r="L77" s="167"/>
      <c r="M77" s="167"/>
      <c r="N77" s="167"/>
    </row>
    <row r="78" spans="3:14" ht="12.75">
      <c r="C78" s="411"/>
      <c r="D78" s="174"/>
      <c r="E78" s="174"/>
      <c r="F78" s="412"/>
      <c r="G78" s="412"/>
      <c r="H78" s="412"/>
      <c r="I78" s="412"/>
      <c r="J78" s="412"/>
      <c r="K78" s="174"/>
      <c r="L78" s="167"/>
      <c r="M78" s="167"/>
      <c r="N78" s="167"/>
    </row>
    <row r="79" spans="3:14" ht="12.75">
      <c r="C79" s="411"/>
      <c r="D79" s="174"/>
      <c r="E79" s="174"/>
      <c r="F79" s="412"/>
      <c r="G79" s="412"/>
      <c r="H79" s="412"/>
      <c r="I79" s="412"/>
      <c r="J79" s="412"/>
      <c r="K79" s="174"/>
      <c r="L79" s="167"/>
      <c r="M79" s="167"/>
      <c r="N79" s="167"/>
    </row>
    <row r="80" spans="3:14" ht="12.75">
      <c r="C80" s="411"/>
      <c r="D80" s="174"/>
      <c r="E80" s="174"/>
      <c r="F80" s="412"/>
      <c r="G80" s="412"/>
      <c r="H80" s="412"/>
      <c r="I80" s="412"/>
      <c r="J80" s="412"/>
      <c r="K80" s="174"/>
      <c r="L80" s="167"/>
      <c r="M80" s="167"/>
      <c r="N80" s="167"/>
    </row>
    <row r="81" spans="3:14" ht="12.75">
      <c r="C81" s="411"/>
      <c r="D81" s="174"/>
      <c r="E81" s="174"/>
      <c r="F81" s="412"/>
      <c r="G81" s="412"/>
      <c r="H81" s="412"/>
      <c r="I81" s="412"/>
      <c r="J81" s="412"/>
      <c r="K81" s="174"/>
      <c r="L81" s="167"/>
      <c r="M81" s="167"/>
      <c r="N81" s="167"/>
    </row>
    <row r="82" spans="3:14" ht="12.75">
      <c r="C82" s="411"/>
      <c r="D82" s="174"/>
      <c r="E82" s="174"/>
      <c r="F82" s="412"/>
      <c r="G82" s="412"/>
      <c r="H82" s="412"/>
      <c r="I82" s="412"/>
      <c r="J82" s="412"/>
      <c r="K82" s="174"/>
      <c r="L82" s="167"/>
      <c r="M82" s="167"/>
      <c r="N82" s="167"/>
    </row>
    <row r="83" spans="3:14" ht="12.75">
      <c r="C83" s="413"/>
      <c r="D83" s="174"/>
      <c r="E83" s="174"/>
      <c r="F83" s="412"/>
      <c r="G83" s="412"/>
      <c r="H83" s="412"/>
      <c r="I83" s="412"/>
      <c r="J83" s="412"/>
      <c r="K83" s="174"/>
      <c r="L83" s="167"/>
      <c r="M83" s="167"/>
      <c r="N83" s="167"/>
    </row>
    <row r="84" spans="3:14" ht="12.75">
      <c r="C84" s="413"/>
      <c r="D84" s="174"/>
      <c r="E84" s="174"/>
      <c r="F84" s="412"/>
      <c r="G84" s="412"/>
      <c r="H84" s="412"/>
      <c r="I84" s="412"/>
      <c r="J84" s="412"/>
      <c r="K84" s="174"/>
      <c r="L84" s="167"/>
      <c r="M84" s="167"/>
      <c r="N84" s="167"/>
    </row>
    <row r="85" spans="3:14" ht="12.75">
      <c r="C85" s="413"/>
      <c r="D85" s="174"/>
      <c r="E85" s="174"/>
      <c r="F85" s="412"/>
      <c r="G85" s="412"/>
      <c r="H85" s="412"/>
      <c r="I85" s="412"/>
      <c r="J85" s="412"/>
      <c r="K85" s="174"/>
      <c r="L85" s="167"/>
      <c r="M85" s="167"/>
      <c r="N85" s="167"/>
    </row>
    <row r="86" spans="3:14" ht="12.75">
      <c r="C86" s="413"/>
      <c r="D86" s="174"/>
      <c r="E86" s="174"/>
      <c r="F86" s="412"/>
      <c r="G86" s="412"/>
      <c r="H86" s="412"/>
      <c r="I86" s="412"/>
      <c r="J86" s="412"/>
      <c r="K86" s="174"/>
      <c r="L86" s="167"/>
      <c r="M86" s="167"/>
      <c r="N86" s="167"/>
    </row>
    <row r="87" spans="3:14" ht="12.75">
      <c r="C87" s="413"/>
      <c r="D87" s="174"/>
      <c r="E87" s="174"/>
      <c r="F87" s="412"/>
      <c r="G87" s="412"/>
      <c r="H87" s="412"/>
      <c r="I87" s="412"/>
      <c r="J87" s="412"/>
      <c r="K87" s="174"/>
      <c r="L87" s="167"/>
      <c r="M87" s="167"/>
      <c r="N87" s="167"/>
    </row>
    <row r="88" spans="3:14" ht="12.75">
      <c r="C88" s="413"/>
      <c r="D88" s="174"/>
      <c r="E88" s="174"/>
      <c r="F88" s="412"/>
      <c r="G88" s="412"/>
      <c r="H88" s="412"/>
      <c r="I88" s="412"/>
      <c r="J88" s="412"/>
      <c r="K88" s="174"/>
      <c r="L88" s="167"/>
      <c r="M88" s="167"/>
      <c r="N88" s="167"/>
    </row>
    <row r="89" spans="3:14" ht="12.75">
      <c r="C89" s="413"/>
      <c r="D89" s="174"/>
      <c r="E89" s="174"/>
      <c r="F89" s="412"/>
      <c r="G89" s="412"/>
      <c r="H89" s="412"/>
      <c r="I89" s="412"/>
      <c r="J89" s="412"/>
      <c r="K89" s="174"/>
      <c r="L89" s="167"/>
      <c r="M89" s="167"/>
      <c r="N89" s="167"/>
    </row>
    <row r="90" spans="3:14" ht="12.75">
      <c r="C90" s="413"/>
      <c r="D90" s="174"/>
      <c r="E90" s="174"/>
      <c r="F90" s="412"/>
      <c r="G90" s="412"/>
      <c r="H90" s="412"/>
      <c r="I90" s="412"/>
      <c r="J90" s="412"/>
      <c r="K90" s="174"/>
      <c r="L90" s="167"/>
      <c r="M90" s="167"/>
      <c r="N90" s="167"/>
    </row>
    <row r="91" spans="3:14" ht="12.75">
      <c r="C91" s="412"/>
      <c r="D91" s="174"/>
      <c r="E91" s="174"/>
      <c r="F91" s="412"/>
      <c r="G91" s="412"/>
      <c r="H91" s="412"/>
      <c r="I91" s="412"/>
      <c r="J91" s="412"/>
      <c r="K91" s="174"/>
      <c r="L91" s="167"/>
      <c r="M91" s="167"/>
      <c r="N91" s="167"/>
    </row>
    <row r="92" spans="3:14" ht="12.75">
      <c r="C92" s="412"/>
      <c r="D92" s="174"/>
      <c r="E92" s="174"/>
      <c r="F92" s="412"/>
      <c r="G92" s="412"/>
      <c r="H92" s="412"/>
      <c r="I92" s="412"/>
      <c r="J92" s="412"/>
      <c r="K92" s="174"/>
      <c r="L92" s="167"/>
      <c r="M92" s="167"/>
      <c r="N92" s="167"/>
    </row>
    <row r="93" spans="3:14" ht="12.75">
      <c r="C93" s="412"/>
      <c r="D93" s="174"/>
      <c r="E93" s="174"/>
      <c r="F93" s="412"/>
      <c r="G93" s="412"/>
      <c r="H93" s="412"/>
      <c r="I93" s="412"/>
      <c r="J93" s="412"/>
      <c r="K93" s="174"/>
      <c r="L93" s="167"/>
      <c r="M93" s="167"/>
      <c r="N93" s="167"/>
    </row>
    <row r="94" spans="3:14" ht="12.75">
      <c r="C94" s="412"/>
      <c r="D94" s="174"/>
      <c r="E94" s="174"/>
      <c r="F94" s="412"/>
      <c r="G94" s="412"/>
      <c r="H94" s="412"/>
      <c r="I94" s="412"/>
      <c r="J94" s="412"/>
      <c r="K94" s="174"/>
      <c r="L94" s="167"/>
      <c r="M94" s="167"/>
      <c r="N94" s="167"/>
    </row>
    <row r="95" spans="3:14" ht="12.75">
      <c r="C95" s="412"/>
      <c r="D95" s="174"/>
      <c r="E95" s="174"/>
      <c r="F95" s="412"/>
      <c r="G95" s="412"/>
      <c r="H95" s="412"/>
      <c r="I95" s="412"/>
      <c r="J95" s="412"/>
      <c r="K95" s="174"/>
      <c r="L95" s="167"/>
      <c r="M95" s="167"/>
      <c r="N95" s="167"/>
    </row>
    <row r="96" spans="3:14" ht="12.75">
      <c r="C96" s="412"/>
      <c r="D96" s="174"/>
      <c r="E96" s="174"/>
      <c r="F96" s="412"/>
      <c r="G96" s="412"/>
      <c r="H96" s="412"/>
      <c r="I96" s="412"/>
      <c r="J96" s="412"/>
      <c r="K96" s="174"/>
      <c r="L96" s="167"/>
      <c r="M96" s="167"/>
      <c r="N96" s="167"/>
    </row>
    <row r="97" spans="3:14" ht="12.75">
      <c r="C97" s="412"/>
      <c r="D97" s="174"/>
      <c r="E97" s="174"/>
      <c r="F97" s="412"/>
      <c r="G97" s="412"/>
      <c r="H97" s="412"/>
      <c r="I97" s="412"/>
      <c r="J97" s="412"/>
      <c r="K97" s="174"/>
      <c r="L97" s="167"/>
      <c r="M97" s="167"/>
      <c r="N97" s="167"/>
    </row>
    <row r="98" spans="3:14" ht="12.75">
      <c r="C98" s="412"/>
      <c r="D98" s="174"/>
      <c r="E98" s="174"/>
      <c r="F98" s="412"/>
      <c r="G98" s="412"/>
      <c r="H98" s="412"/>
      <c r="I98" s="412"/>
      <c r="J98" s="412"/>
      <c r="K98" s="174"/>
      <c r="L98" s="167"/>
      <c r="M98" s="167"/>
      <c r="N98" s="167"/>
    </row>
    <row r="99" spans="3:14" ht="12.75">
      <c r="C99" s="412"/>
      <c r="D99" s="174"/>
      <c r="E99" s="174"/>
      <c r="F99" s="412"/>
      <c r="G99" s="412"/>
      <c r="H99" s="412"/>
      <c r="I99" s="412"/>
      <c r="J99" s="412"/>
      <c r="K99" s="174"/>
      <c r="L99" s="167"/>
      <c r="M99" s="167"/>
      <c r="N99" s="167"/>
    </row>
    <row r="100" spans="3:14" ht="12.75">
      <c r="C100" s="412"/>
      <c r="D100" s="174"/>
      <c r="E100" s="174"/>
      <c r="F100" s="412"/>
      <c r="G100" s="412"/>
      <c r="H100" s="412"/>
      <c r="I100" s="412"/>
      <c r="J100" s="412"/>
      <c r="K100" s="174"/>
      <c r="L100" s="167"/>
      <c r="M100" s="167"/>
      <c r="N100" s="167"/>
    </row>
    <row r="101" spans="3:14" ht="12.75">
      <c r="C101" s="412"/>
      <c r="D101" s="174"/>
      <c r="E101" s="174"/>
      <c r="F101" s="412"/>
      <c r="G101" s="412"/>
      <c r="H101" s="412"/>
      <c r="I101" s="412"/>
      <c r="J101" s="412"/>
      <c r="K101" s="174"/>
      <c r="L101" s="167"/>
      <c r="M101" s="167"/>
      <c r="N101" s="167"/>
    </row>
    <row r="102" spans="3:14" ht="12.75">
      <c r="C102" s="412"/>
      <c r="D102" s="174"/>
      <c r="E102" s="174"/>
      <c r="F102" s="412"/>
      <c r="G102" s="412"/>
      <c r="H102" s="412"/>
      <c r="I102" s="412"/>
      <c r="J102" s="412"/>
      <c r="K102" s="174"/>
      <c r="L102" s="167"/>
      <c r="M102" s="167"/>
      <c r="N102" s="167"/>
    </row>
    <row r="103" spans="3:14" ht="12.75">
      <c r="C103" s="412"/>
      <c r="D103" s="174"/>
      <c r="E103" s="174"/>
      <c r="F103" s="412"/>
      <c r="G103" s="412"/>
      <c r="H103" s="412"/>
      <c r="I103" s="412"/>
      <c r="J103" s="412"/>
      <c r="K103" s="174"/>
      <c r="L103" s="167"/>
      <c r="M103" s="167"/>
      <c r="N103" s="167"/>
    </row>
    <row r="104" spans="3:14" ht="12.75">
      <c r="C104" s="412"/>
      <c r="D104" s="174"/>
      <c r="E104" s="174"/>
      <c r="F104" s="412"/>
      <c r="G104" s="412"/>
      <c r="H104" s="412"/>
      <c r="I104" s="412"/>
      <c r="J104" s="412"/>
      <c r="K104" s="174"/>
      <c r="L104" s="167"/>
      <c r="M104" s="167"/>
      <c r="N104" s="167"/>
    </row>
    <row r="105" spans="3:14" ht="12.75">
      <c r="C105" s="412"/>
      <c r="D105" s="174"/>
      <c r="E105" s="174"/>
      <c r="F105" s="412"/>
      <c r="G105" s="412"/>
      <c r="H105" s="412"/>
      <c r="I105" s="412"/>
      <c r="J105" s="412"/>
      <c r="K105" s="174"/>
      <c r="L105" s="167"/>
      <c r="M105" s="167"/>
      <c r="N105" s="167"/>
    </row>
    <row r="106" spans="3:14" ht="12.75">
      <c r="C106" s="412"/>
      <c r="D106" s="174"/>
      <c r="E106" s="174"/>
      <c r="F106" s="412"/>
      <c r="G106" s="412"/>
      <c r="H106" s="412"/>
      <c r="I106" s="412"/>
      <c r="J106" s="412"/>
      <c r="K106" s="174"/>
      <c r="L106" s="167"/>
      <c r="M106" s="167"/>
      <c r="N106" s="167"/>
    </row>
    <row r="107" spans="3:14" ht="12.75">
      <c r="C107" s="220"/>
      <c r="D107" s="158"/>
      <c r="E107" s="174"/>
      <c r="F107" s="220"/>
      <c r="G107" s="220"/>
      <c r="H107" s="220"/>
      <c r="I107" s="220"/>
      <c r="J107" s="220"/>
      <c r="K107" s="174"/>
      <c r="L107" s="163"/>
      <c r="M107" s="163"/>
      <c r="N107" s="163"/>
    </row>
    <row r="108" spans="3:14" ht="12.75">
      <c r="C108" s="220"/>
      <c r="D108" s="158"/>
      <c r="E108" s="174"/>
      <c r="F108" s="220"/>
      <c r="G108" s="220"/>
      <c r="H108" s="220"/>
      <c r="I108" s="220"/>
      <c r="J108" s="220"/>
      <c r="K108" s="174"/>
      <c r="L108" s="163"/>
      <c r="M108" s="163"/>
      <c r="N108" s="163"/>
    </row>
    <row r="109" spans="3:14" ht="12.75">
      <c r="C109" s="220"/>
      <c r="D109" s="158"/>
      <c r="E109" s="174"/>
      <c r="F109" s="220"/>
      <c r="G109" s="220"/>
      <c r="H109" s="220"/>
      <c r="I109" s="220"/>
      <c r="J109" s="220"/>
      <c r="K109" s="174"/>
      <c r="L109" s="163"/>
      <c r="M109" s="163"/>
      <c r="N109" s="163"/>
    </row>
    <row r="110" spans="3:14" ht="12.75">
      <c r="C110" s="220"/>
      <c r="D110" s="158"/>
      <c r="E110" s="174"/>
      <c r="F110" s="220"/>
      <c r="G110" s="220"/>
      <c r="H110" s="220"/>
      <c r="I110" s="220"/>
      <c r="J110" s="220"/>
      <c r="K110" s="174"/>
      <c r="L110" s="163"/>
      <c r="M110" s="163"/>
      <c r="N110" s="163"/>
    </row>
    <row r="111" spans="3:14" ht="12.75">
      <c r="C111" s="220"/>
      <c r="D111" s="158"/>
      <c r="E111" s="174"/>
      <c r="F111" s="220"/>
      <c r="G111" s="220"/>
      <c r="H111" s="220"/>
      <c r="I111" s="220"/>
      <c r="J111" s="220"/>
      <c r="K111" s="174"/>
      <c r="L111" s="163"/>
      <c r="M111" s="163"/>
      <c r="N111" s="163"/>
    </row>
    <row r="112" spans="3:14" ht="12.75">
      <c r="C112" s="220"/>
      <c r="D112" s="158"/>
      <c r="E112" s="174"/>
      <c r="F112" s="220"/>
      <c r="G112" s="220"/>
      <c r="H112" s="220"/>
      <c r="I112" s="220"/>
      <c r="J112" s="220"/>
      <c r="K112" s="174"/>
      <c r="L112" s="163"/>
      <c r="M112" s="163"/>
      <c r="N112" s="163"/>
    </row>
    <row r="113" spans="3:14" ht="12.75">
      <c r="C113" s="220"/>
      <c r="D113" s="158"/>
      <c r="E113" s="174"/>
      <c r="F113" s="220"/>
      <c r="G113" s="220"/>
      <c r="H113" s="220"/>
      <c r="I113" s="220"/>
      <c r="J113" s="220"/>
      <c r="K113" s="174"/>
      <c r="L113" s="163"/>
      <c r="M113" s="163"/>
      <c r="N113" s="163"/>
    </row>
    <row r="114" spans="3:14" ht="12.75">
      <c r="C114" s="220"/>
      <c r="D114" s="158"/>
      <c r="E114" s="174"/>
      <c r="F114" s="220"/>
      <c r="G114" s="220"/>
      <c r="H114" s="220"/>
      <c r="I114" s="220"/>
      <c r="J114" s="220"/>
      <c r="K114" s="174"/>
      <c r="L114" s="163"/>
      <c r="M114" s="163"/>
      <c r="N114" s="163"/>
    </row>
    <row r="115" spans="3:14" ht="12.75">
      <c r="C115" s="220"/>
      <c r="D115" s="158"/>
      <c r="E115" s="174"/>
      <c r="F115" s="220"/>
      <c r="G115" s="220"/>
      <c r="H115" s="220"/>
      <c r="I115" s="220"/>
      <c r="J115" s="220"/>
      <c r="K115" s="174"/>
      <c r="L115" s="163"/>
      <c r="M115" s="163"/>
      <c r="N115" s="163"/>
    </row>
    <row r="116" spans="3:14" ht="12.75">
      <c r="C116" s="220"/>
      <c r="D116" s="158"/>
      <c r="E116" s="174"/>
      <c r="F116" s="220"/>
      <c r="G116" s="220"/>
      <c r="H116" s="220"/>
      <c r="I116" s="220"/>
      <c r="J116" s="220"/>
      <c r="K116" s="174"/>
      <c r="L116" s="163"/>
      <c r="M116" s="163"/>
      <c r="N116" s="163"/>
    </row>
    <row r="117" spans="3:14" ht="12.75">
      <c r="C117" s="220"/>
      <c r="D117" s="158"/>
      <c r="E117" s="174"/>
      <c r="F117" s="220"/>
      <c r="G117" s="220"/>
      <c r="H117" s="220"/>
      <c r="I117" s="220"/>
      <c r="J117" s="220"/>
      <c r="K117" s="174"/>
      <c r="L117" s="163"/>
      <c r="M117" s="163"/>
      <c r="N117" s="163"/>
    </row>
    <row r="118" spans="3:14" ht="12.75">
      <c r="C118" s="220"/>
      <c r="D118" s="158"/>
      <c r="E118" s="174"/>
      <c r="F118" s="220"/>
      <c r="G118" s="220"/>
      <c r="H118" s="220"/>
      <c r="I118" s="220"/>
      <c r="J118" s="220"/>
      <c r="K118" s="174"/>
      <c r="L118" s="163"/>
      <c r="M118" s="163"/>
      <c r="N118" s="163"/>
    </row>
    <row r="119" spans="3:14" ht="12.75">
      <c r="C119" s="220"/>
      <c r="D119" s="158"/>
      <c r="E119" s="174"/>
      <c r="F119" s="220"/>
      <c r="G119" s="220"/>
      <c r="H119" s="220"/>
      <c r="I119" s="220"/>
      <c r="J119" s="220"/>
      <c r="K119" s="174"/>
      <c r="L119" s="163"/>
      <c r="M119" s="163"/>
      <c r="N119" s="163"/>
    </row>
    <row r="120" spans="3:14" ht="12.75">
      <c r="C120" s="220"/>
      <c r="D120" s="158"/>
      <c r="E120" s="174"/>
      <c r="F120" s="220"/>
      <c r="G120" s="220"/>
      <c r="H120" s="220"/>
      <c r="I120" s="220"/>
      <c r="J120" s="220"/>
      <c r="K120" s="174"/>
      <c r="L120" s="163"/>
      <c r="M120" s="163"/>
      <c r="N120" s="163"/>
    </row>
    <row r="121" spans="3:14" ht="12.75">
      <c r="C121" s="220"/>
      <c r="D121" s="158"/>
      <c r="E121" s="174"/>
      <c r="F121" s="220"/>
      <c r="G121" s="220"/>
      <c r="H121" s="220"/>
      <c r="I121" s="220"/>
      <c r="J121" s="220"/>
      <c r="K121" s="174"/>
      <c r="L121" s="163"/>
      <c r="M121" s="163"/>
      <c r="N121" s="163"/>
    </row>
    <row r="122" spans="3:14" ht="12.75">
      <c r="C122" s="220"/>
      <c r="D122" s="158"/>
      <c r="E122" s="174"/>
      <c r="F122" s="220"/>
      <c r="G122" s="220"/>
      <c r="H122" s="220"/>
      <c r="I122" s="220"/>
      <c r="J122" s="220"/>
      <c r="K122" s="174"/>
      <c r="L122" s="163"/>
      <c r="M122" s="163"/>
      <c r="N122" s="163"/>
    </row>
    <row r="123" spans="3:14" ht="12.75">
      <c r="C123" s="220"/>
      <c r="D123" s="158"/>
      <c r="E123" s="174"/>
      <c r="F123" s="220"/>
      <c r="G123" s="220"/>
      <c r="H123" s="220"/>
      <c r="I123" s="220"/>
      <c r="J123" s="220"/>
      <c r="K123" s="174"/>
      <c r="L123" s="163"/>
      <c r="M123" s="163"/>
      <c r="N123" s="163"/>
    </row>
    <row r="124" spans="3:14" ht="12.75">
      <c r="C124" s="220"/>
      <c r="D124" s="158"/>
      <c r="E124" s="174"/>
      <c r="F124" s="220"/>
      <c r="G124" s="220"/>
      <c r="H124" s="220"/>
      <c r="I124" s="220"/>
      <c r="J124" s="220"/>
      <c r="K124" s="174"/>
      <c r="L124" s="163"/>
      <c r="M124" s="163"/>
      <c r="N124" s="163"/>
    </row>
    <row r="125" spans="3:14" ht="12.75">
      <c r="C125" s="220"/>
      <c r="D125" s="158"/>
      <c r="E125" s="174"/>
      <c r="F125" s="220"/>
      <c r="G125" s="220"/>
      <c r="H125" s="220"/>
      <c r="I125" s="220"/>
      <c r="J125" s="220"/>
      <c r="K125" s="174"/>
      <c r="L125" s="163"/>
      <c r="M125" s="163"/>
      <c r="N125" s="163"/>
    </row>
    <row r="126" spans="3:14" ht="12.75">
      <c r="C126" s="220"/>
      <c r="D126" s="158"/>
      <c r="E126" s="174"/>
      <c r="F126" s="220"/>
      <c r="G126" s="220"/>
      <c r="H126" s="220"/>
      <c r="I126" s="220"/>
      <c r="J126" s="220"/>
      <c r="K126" s="174"/>
      <c r="L126" s="163"/>
      <c r="M126" s="163"/>
      <c r="N126" s="163"/>
    </row>
    <row r="127" spans="3:14" ht="12.75">
      <c r="C127" s="220"/>
      <c r="D127" s="158"/>
      <c r="E127" s="174"/>
      <c r="F127" s="220"/>
      <c r="G127" s="220"/>
      <c r="H127" s="220"/>
      <c r="I127" s="220"/>
      <c r="J127" s="220"/>
      <c r="K127" s="174"/>
      <c r="L127" s="163"/>
      <c r="M127" s="163"/>
      <c r="N127" s="163"/>
    </row>
    <row r="128" spans="3:14" ht="12.75">
      <c r="C128" s="220"/>
      <c r="D128" s="158"/>
      <c r="E128" s="174"/>
      <c r="F128" s="220"/>
      <c r="G128" s="220"/>
      <c r="H128" s="220"/>
      <c r="I128" s="220"/>
      <c r="J128" s="220"/>
      <c r="K128" s="174"/>
      <c r="L128" s="163"/>
      <c r="M128" s="163"/>
      <c r="N128" s="163"/>
    </row>
    <row r="129" spans="3:14" ht="12.75">
      <c r="C129" s="220"/>
      <c r="D129" s="158"/>
      <c r="E129" s="174"/>
      <c r="F129" s="220"/>
      <c r="G129" s="220"/>
      <c r="H129" s="220"/>
      <c r="I129" s="220"/>
      <c r="J129" s="220"/>
      <c r="K129" s="174"/>
      <c r="L129" s="163"/>
      <c r="M129" s="163"/>
      <c r="N129" s="163"/>
    </row>
    <row r="130" spans="3:14" ht="12.75">
      <c r="C130" s="220"/>
      <c r="D130" s="158"/>
      <c r="E130" s="174"/>
      <c r="F130" s="220"/>
      <c r="G130" s="220"/>
      <c r="H130" s="220"/>
      <c r="I130" s="220"/>
      <c r="J130" s="220"/>
      <c r="K130" s="174"/>
      <c r="L130" s="163"/>
      <c r="M130" s="163"/>
      <c r="N130" s="163"/>
    </row>
    <row r="131" spans="3:14" ht="12.75">
      <c r="C131" s="220"/>
      <c r="D131" s="158"/>
      <c r="E131" s="174"/>
      <c r="F131" s="220"/>
      <c r="G131" s="220"/>
      <c r="H131" s="220"/>
      <c r="I131" s="220"/>
      <c r="J131" s="220"/>
      <c r="K131" s="174"/>
      <c r="L131" s="163"/>
      <c r="M131" s="163"/>
      <c r="N131" s="163"/>
    </row>
    <row r="132" spans="3:14" ht="12.75">
      <c r="C132" s="220"/>
      <c r="D132" s="158"/>
      <c r="E132" s="174"/>
      <c r="F132" s="220"/>
      <c r="G132" s="220"/>
      <c r="H132" s="220"/>
      <c r="I132" s="220"/>
      <c r="J132" s="220"/>
      <c r="K132" s="174"/>
      <c r="L132" s="163"/>
      <c r="M132" s="163"/>
      <c r="N132" s="163"/>
    </row>
    <row r="133" spans="3:14" ht="12.75">
      <c r="C133" s="220"/>
      <c r="D133" s="158"/>
      <c r="E133" s="174"/>
      <c r="F133" s="220"/>
      <c r="G133" s="220"/>
      <c r="H133" s="220"/>
      <c r="I133" s="220"/>
      <c r="J133" s="220"/>
      <c r="K133" s="174"/>
      <c r="L133" s="163"/>
      <c r="M133" s="163"/>
      <c r="N133" s="163"/>
    </row>
    <row r="134" spans="3:14" ht="12.75">
      <c r="C134" s="220"/>
      <c r="D134" s="158"/>
      <c r="E134" s="174"/>
      <c r="F134" s="220"/>
      <c r="G134" s="220"/>
      <c r="H134" s="220"/>
      <c r="I134" s="220"/>
      <c r="J134" s="220"/>
      <c r="K134" s="174"/>
      <c r="L134" s="163"/>
      <c r="M134" s="163"/>
      <c r="N134" s="163"/>
    </row>
    <row r="135" spans="3:14" ht="12.75">
      <c r="C135" s="220"/>
      <c r="D135" s="158"/>
      <c r="E135" s="174"/>
      <c r="F135" s="220"/>
      <c r="G135" s="220"/>
      <c r="H135" s="220"/>
      <c r="I135" s="220"/>
      <c r="J135" s="220"/>
      <c r="K135" s="174"/>
      <c r="L135" s="163"/>
      <c r="M135" s="163"/>
      <c r="N135" s="163"/>
    </row>
    <row r="136" spans="3:14" ht="12.75">
      <c r="C136" s="220"/>
      <c r="D136" s="158"/>
      <c r="E136" s="174"/>
      <c r="F136" s="220"/>
      <c r="G136" s="220"/>
      <c r="H136" s="220"/>
      <c r="I136" s="220"/>
      <c r="J136" s="220"/>
      <c r="K136" s="174"/>
      <c r="L136" s="163"/>
      <c r="M136" s="163"/>
      <c r="N136" s="163"/>
    </row>
    <row r="137" spans="3:14" ht="12.75">
      <c r="C137" s="220"/>
      <c r="D137" s="158"/>
      <c r="E137" s="174"/>
      <c r="F137" s="220"/>
      <c r="G137" s="220"/>
      <c r="H137" s="220"/>
      <c r="I137" s="220"/>
      <c r="J137" s="220"/>
      <c r="K137" s="174"/>
      <c r="L137" s="163"/>
      <c r="M137" s="163"/>
      <c r="N137" s="163"/>
    </row>
    <row r="138" spans="3:14" ht="12.75">
      <c r="C138" s="220"/>
      <c r="D138" s="158"/>
      <c r="E138" s="174"/>
      <c r="F138" s="220"/>
      <c r="G138" s="220"/>
      <c r="H138" s="220"/>
      <c r="I138" s="220"/>
      <c r="J138" s="220"/>
      <c r="K138" s="174"/>
      <c r="L138" s="163"/>
      <c r="M138" s="163"/>
      <c r="N138" s="163"/>
    </row>
    <row r="139" spans="3:14" ht="12.75">
      <c r="C139" s="220"/>
      <c r="D139" s="158"/>
      <c r="E139" s="174"/>
      <c r="F139" s="220"/>
      <c r="G139" s="220"/>
      <c r="H139" s="220"/>
      <c r="I139" s="220"/>
      <c r="J139" s="220"/>
      <c r="K139" s="174"/>
      <c r="L139" s="163"/>
      <c r="M139" s="163"/>
      <c r="N139" s="163"/>
    </row>
    <row r="140" spans="3:14" ht="12.75">
      <c r="C140" s="220"/>
      <c r="D140" s="158"/>
      <c r="E140" s="174"/>
      <c r="F140" s="220"/>
      <c r="G140" s="220"/>
      <c r="H140" s="220"/>
      <c r="I140" s="220"/>
      <c r="J140" s="220"/>
      <c r="K140" s="174"/>
      <c r="L140" s="163"/>
      <c r="M140" s="163"/>
      <c r="N140" s="163"/>
    </row>
    <row r="141" spans="3:14" ht="12.75">
      <c r="C141" s="220"/>
      <c r="D141" s="158"/>
      <c r="E141" s="174"/>
      <c r="F141" s="220"/>
      <c r="G141" s="220"/>
      <c r="H141" s="220"/>
      <c r="I141" s="220"/>
      <c r="J141" s="220"/>
      <c r="K141" s="174"/>
      <c r="L141" s="163"/>
      <c r="M141" s="163"/>
      <c r="N141" s="163"/>
    </row>
    <row r="142" spans="3:14" ht="12.75">
      <c r="C142" s="220"/>
      <c r="D142" s="158"/>
      <c r="E142" s="174"/>
      <c r="F142" s="220"/>
      <c r="G142" s="220"/>
      <c r="H142" s="220"/>
      <c r="I142" s="220"/>
      <c r="J142" s="220"/>
      <c r="K142" s="174"/>
      <c r="L142" s="163"/>
      <c r="M142" s="163"/>
      <c r="N142" s="163"/>
    </row>
    <row r="143" spans="3:14" ht="12.75">
      <c r="C143" s="220"/>
      <c r="D143" s="158"/>
      <c r="E143" s="174"/>
      <c r="F143" s="220"/>
      <c r="G143" s="220"/>
      <c r="H143" s="220"/>
      <c r="I143" s="220"/>
      <c r="J143" s="220"/>
      <c r="K143" s="174"/>
      <c r="L143" s="163"/>
      <c r="M143" s="163"/>
      <c r="N143" s="163"/>
    </row>
    <row r="144" spans="3:14" ht="12.75">
      <c r="C144" s="220"/>
      <c r="D144" s="158"/>
      <c r="E144" s="174"/>
      <c r="F144" s="220"/>
      <c r="G144" s="220"/>
      <c r="H144" s="220"/>
      <c r="I144" s="220"/>
      <c r="J144" s="220"/>
      <c r="K144" s="174"/>
      <c r="L144" s="163"/>
      <c r="M144" s="163"/>
      <c r="N144" s="163"/>
    </row>
    <row r="145" spans="3:14" ht="12.75">
      <c r="C145" s="220"/>
      <c r="D145" s="158"/>
      <c r="E145" s="174"/>
      <c r="F145" s="220"/>
      <c r="G145" s="220"/>
      <c r="H145" s="220"/>
      <c r="I145" s="220"/>
      <c r="J145" s="220"/>
      <c r="K145" s="174"/>
      <c r="L145" s="163"/>
      <c r="M145" s="163"/>
      <c r="N145" s="163"/>
    </row>
    <row r="146" spans="3:14" ht="12.75">
      <c r="C146" s="220"/>
      <c r="D146" s="158"/>
      <c r="E146" s="174"/>
      <c r="F146" s="220"/>
      <c r="G146" s="220"/>
      <c r="H146" s="220"/>
      <c r="I146" s="220"/>
      <c r="J146" s="220"/>
      <c r="K146" s="174"/>
      <c r="L146" s="163"/>
      <c r="M146" s="163"/>
      <c r="N146" s="163"/>
    </row>
    <row r="147" spans="3:14" ht="12.75">
      <c r="C147" s="220"/>
      <c r="D147" s="158"/>
      <c r="E147" s="174"/>
      <c r="F147" s="220"/>
      <c r="G147" s="220"/>
      <c r="H147" s="220"/>
      <c r="I147" s="220"/>
      <c r="J147" s="220"/>
      <c r="K147" s="174"/>
      <c r="L147" s="163"/>
      <c r="M147" s="163"/>
      <c r="N147" s="163"/>
    </row>
    <row r="148" spans="3:14" ht="12.75">
      <c r="C148" s="220"/>
      <c r="D148" s="158"/>
      <c r="E148" s="174"/>
      <c r="F148" s="220"/>
      <c r="G148" s="220"/>
      <c r="H148" s="220"/>
      <c r="I148" s="220"/>
      <c r="J148" s="220"/>
      <c r="K148" s="174"/>
      <c r="L148" s="163"/>
      <c r="M148" s="163"/>
      <c r="N148" s="163"/>
    </row>
    <row r="149" spans="3:14" ht="12.75">
      <c r="C149" s="220"/>
      <c r="D149" s="158"/>
      <c r="E149" s="174"/>
      <c r="F149" s="220"/>
      <c r="G149" s="220"/>
      <c r="H149" s="220"/>
      <c r="I149" s="220"/>
      <c r="J149" s="220"/>
      <c r="K149" s="174"/>
      <c r="L149" s="163"/>
      <c r="M149" s="163"/>
      <c r="N149" s="163"/>
    </row>
    <row r="150" spans="3:14" ht="12.75">
      <c r="C150" s="220"/>
      <c r="D150" s="158"/>
      <c r="E150" s="174"/>
      <c r="F150" s="220"/>
      <c r="G150" s="220"/>
      <c r="H150" s="220"/>
      <c r="I150" s="220"/>
      <c r="J150" s="220"/>
      <c r="K150" s="174"/>
      <c r="L150" s="163"/>
      <c r="M150" s="163"/>
      <c r="N150" s="163"/>
    </row>
    <row r="151" spans="3:14" ht="12.75">
      <c r="C151" s="220"/>
      <c r="D151" s="158"/>
      <c r="E151" s="174"/>
      <c r="F151" s="220"/>
      <c r="G151" s="220"/>
      <c r="H151" s="220"/>
      <c r="I151" s="220"/>
      <c r="J151" s="220"/>
      <c r="K151" s="174"/>
      <c r="L151" s="163"/>
      <c r="M151" s="163"/>
      <c r="N151" s="163"/>
    </row>
    <row r="152" spans="3:14" ht="12.75">
      <c r="C152" s="220"/>
      <c r="D152" s="158"/>
      <c r="E152" s="174"/>
      <c r="F152" s="220"/>
      <c r="G152" s="220"/>
      <c r="H152" s="220"/>
      <c r="I152" s="220"/>
      <c r="J152" s="220"/>
      <c r="K152" s="174"/>
      <c r="L152" s="163"/>
      <c r="M152" s="163"/>
      <c r="N152" s="163"/>
    </row>
    <row r="153" spans="3:14" ht="12.75">
      <c r="C153" s="220"/>
      <c r="D153" s="158"/>
      <c r="E153" s="174"/>
      <c r="F153" s="220"/>
      <c r="G153" s="220"/>
      <c r="H153" s="220"/>
      <c r="I153" s="220"/>
      <c r="J153" s="220"/>
      <c r="K153" s="174"/>
      <c r="L153" s="163"/>
      <c r="M153" s="163"/>
      <c r="N153" s="163"/>
    </row>
    <row r="154" spans="3:14" ht="12.75">
      <c r="C154" s="220"/>
      <c r="D154" s="158"/>
      <c r="E154" s="174"/>
      <c r="F154" s="220"/>
      <c r="G154" s="220"/>
      <c r="H154" s="220"/>
      <c r="I154" s="220"/>
      <c r="J154" s="220"/>
      <c r="K154" s="174"/>
      <c r="L154" s="163"/>
      <c r="M154" s="163"/>
      <c r="N154" s="163"/>
    </row>
    <row r="155" spans="3:14" ht="12.75">
      <c r="C155" s="220"/>
      <c r="D155" s="158"/>
      <c r="E155" s="174"/>
      <c r="F155" s="220"/>
      <c r="G155" s="220"/>
      <c r="H155" s="220"/>
      <c r="I155" s="220"/>
      <c r="J155" s="220"/>
      <c r="K155" s="174"/>
      <c r="L155" s="163"/>
      <c r="M155" s="163"/>
      <c r="N155" s="163"/>
    </row>
    <row r="156" spans="3:14" ht="12.75">
      <c r="C156" s="220"/>
      <c r="D156" s="158"/>
      <c r="E156" s="174"/>
      <c r="F156" s="220"/>
      <c r="G156" s="220"/>
      <c r="H156" s="220"/>
      <c r="I156" s="220"/>
      <c r="J156" s="220"/>
      <c r="K156" s="174"/>
      <c r="L156" s="163"/>
      <c r="M156" s="163"/>
      <c r="N156" s="163"/>
    </row>
    <row r="157" spans="3:14" ht="12.75">
      <c r="C157" s="220"/>
      <c r="D157" s="158"/>
      <c r="E157" s="174"/>
      <c r="F157" s="220"/>
      <c r="G157" s="220"/>
      <c r="H157" s="220"/>
      <c r="I157" s="220"/>
      <c r="J157" s="220"/>
      <c r="K157" s="174"/>
      <c r="L157" s="163"/>
      <c r="M157" s="163"/>
      <c r="N157" s="163"/>
    </row>
    <row r="158" spans="3:14" ht="12.75">
      <c r="C158" s="158"/>
      <c r="D158" s="158"/>
      <c r="E158" s="174"/>
      <c r="F158" s="251"/>
      <c r="G158" s="251"/>
      <c r="H158" s="369"/>
      <c r="I158" s="251"/>
      <c r="J158" s="251"/>
      <c r="K158" s="174"/>
      <c r="L158" s="163"/>
      <c r="M158" s="163"/>
      <c r="N158" s="163"/>
    </row>
    <row r="159" spans="3:14" ht="12.75">
      <c r="C159" s="158"/>
      <c r="D159" s="158"/>
      <c r="E159" s="174"/>
      <c r="F159" s="251"/>
      <c r="G159" s="251"/>
      <c r="H159" s="369"/>
      <c r="I159" s="251"/>
      <c r="J159" s="251"/>
      <c r="K159" s="174"/>
      <c r="L159" s="163"/>
      <c r="M159" s="163"/>
      <c r="N159" s="163"/>
    </row>
    <row r="160" spans="3:14" ht="12.75">
      <c r="C160" s="158"/>
      <c r="D160" s="158"/>
      <c r="E160" s="174"/>
      <c r="F160" s="251"/>
      <c r="G160" s="251"/>
      <c r="H160" s="369"/>
      <c r="I160" s="251"/>
      <c r="J160" s="251"/>
      <c r="K160" s="174"/>
      <c r="L160" s="163"/>
      <c r="M160" s="163"/>
      <c r="N160" s="163"/>
    </row>
    <row r="161" spans="3:14" ht="12.75">
      <c r="C161" s="158"/>
      <c r="D161" s="158"/>
      <c r="E161" s="174"/>
      <c r="F161" s="251"/>
      <c r="G161" s="251"/>
      <c r="H161" s="369"/>
      <c r="I161" s="251"/>
      <c r="J161" s="251"/>
      <c r="K161" s="174"/>
      <c r="L161" s="163"/>
      <c r="M161" s="163"/>
      <c r="N161" s="163"/>
    </row>
    <row r="162" spans="3:14" ht="12.75">
      <c r="C162" s="158"/>
      <c r="D162" s="158"/>
      <c r="E162" s="174"/>
      <c r="F162" s="251"/>
      <c r="G162" s="251"/>
      <c r="H162" s="369"/>
      <c r="I162" s="251"/>
      <c r="J162" s="251"/>
      <c r="K162" s="174"/>
      <c r="L162" s="163"/>
      <c r="M162" s="163"/>
      <c r="N162" s="163"/>
    </row>
    <row r="163" spans="3:14" ht="12.75">
      <c r="C163" s="158"/>
      <c r="D163" s="158"/>
      <c r="E163" s="174"/>
      <c r="F163" s="251"/>
      <c r="G163" s="251"/>
      <c r="H163" s="369"/>
      <c r="I163" s="251"/>
      <c r="J163" s="251"/>
      <c r="K163" s="174"/>
      <c r="L163" s="163"/>
      <c r="M163" s="163"/>
      <c r="N163" s="163"/>
    </row>
    <row r="164" spans="3:14" ht="12.75">
      <c r="C164" s="158"/>
      <c r="D164" s="158"/>
      <c r="E164" s="174"/>
      <c r="F164" s="251"/>
      <c r="G164" s="251"/>
      <c r="H164" s="369"/>
      <c r="I164" s="251"/>
      <c r="J164" s="251"/>
      <c r="K164" s="174"/>
      <c r="L164" s="163"/>
      <c r="M164" s="163"/>
      <c r="N164" s="163"/>
    </row>
    <row r="165" spans="3:14" ht="12.75">
      <c r="C165" s="158"/>
      <c r="D165" s="158"/>
      <c r="E165" s="174"/>
      <c r="F165" s="251"/>
      <c r="G165" s="251"/>
      <c r="H165" s="369"/>
      <c r="I165" s="251"/>
      <c r="J165" s="251"/>
      <c r="K165" s="174"/>
      <c r="L165" s="163"/>
      <c r="M165" s="163"/>
      <c r="N165" s="163"/>
    </row>
    <row r="166" spans="3:14" ht="12.75">
      <c r="C166" s="158"/>
      <c r="D166" s="158"/>
      <c r="E166" s="174"/>
      <c r="F166" s="251"/>
      <c r="G166" s="251"/>
      <c r="H166" s="369"/>
      <c r="I166" s="251"/>
      <c r="J166" s="251"/>
      <c r="K166" s="174"/>
      <c r="L166" s="163"/>
      <c r="M166" s="163"/>
      <c r="N166" s="163"/>
    </row>
    <row r="167" spans="3:14" ht="12.75">
      <c r="C167" s="158"/>
      <c r="D167" s="158"/>
      <c r="E167" s="174"/>
      <c r="F167" s="251"/>
      <c r="G167" s="251"/>
      <c r="H167" s="369"/>
      <c r="I167" s="251"/>
      <c r="J167" s="251"/>
      <c r="K167" s="174"/>
      <c r="L167" s="163"/>
      <c r="M167" s="163"/>
      <c r="N167" s="163"/>
    </row>
    <row r="168" spans="3:14" ht="12.75">
      <c r="C168" s="158"/>
      <c r="D168" s="158"/>
      <c r="E168" s="174"/>
      <c r="F168" s="158"/>
      <c r="G168" s="158"/>
      <c r="H168" s="158"/>
      <c r="I168" s="158"/>
      <c r="J168" s="158"/>
      <c r="K168" s="174"/>
      <c r="L168" s="163"/>
      <c r="M168" s="163"/>
      <c r="N168" s="163"/>
    </row>
    <row r="169" spans="3:14" ht="12.75">
      <c r="C169" s="158"/>
      <c r="D169" s="158"/>
      <c r="E169" s="174"/>
      <c r="F169" s="158"/>
      <c r="G169" s="158"/>
      <c r="H169" s="158"/>
      <c r="I169" s="158"/>
      <c r="J169" s="158"/>
      <c r="K169" s="174"/>
      <c r="L169" s="163"/>
      <c r="M169" s="163"/>
      <c r="N169" s="163"/>
    </row>
    <row r="170" spans="3:14" ht="12.75">
      <c r="C170" s="158"/>
      <c r="D170" s="158"/>
      <c r="E170" s="174"/>
      <c r="F170" s="158"/>
      <c r="G170" s="158"/>
      <c r="H170" s="158"/>
      <c r="I170" s="158"/>
      <c r="J170" s="158"/>
      <c r="K170" s="174"/>
      <c r="L170" s="163"/>
      <c r="M170" s="163"/>
      <c r="N170" s="163"/>
    </row>
    <row r="171" spans="3:14" ht="12.75">
      <c r="C171" s="158"/>
      <c r="D171" s="158"/>
      <c r="E171" s="174"/>
      <c r="F171" s="158"/>
      <c r="G171" s="158"/>
      <c r="H171" s="158"/>
      <c r="I171" s="158"/>
      <c r="J171" s="158"/>
      <c r="K171" s="174"/>
      <c r="L171" s="163"/>
      <c r="M171" s="163"/>
      <c r="N171" s="163"/>
    </row>
  </sheetData>
  <sheetProtection/>
  <mergeCells count="19">
    <mergeCell ref="I42:I43"/>
    <mergeCell ref="G4:G5"/>
    <mergeCell ref="G42:G43"/>
    <mergeCell ref="M4:M5"/>
    <mergeCell ref="M42:M43"/>
    <mergeCell ref="H4:H5"/>
    <mergeCell ref="H42:H43"/>
    <mergeCell ref="J4:J5"/>
    <mergeCell ref="J42:J43"/>
    <mergeCell ref="A2:C2"/>
    <mergeCell ref="D42:D43"/>
    <mergeCell ref="F42:F43"/>
    <mergeCell ref="L42:L43"/>
    <mergeCell ref="F4:F5"/>
    <mergeCell ref="L4:L5"/>
    <mergeCell ref="C4:C5"/>
    <mergeCell ref="D4:D5"/>
    <mergeCell ref="C42:C43"/>
    <mergeCell ref="I4:I5"/>
  </mergeCells>
  <hyperlinks>
    <hyperlink ref="A2" location="Index!A1" display="Back to Index"/>
  </hyperlinks>
  <printOptions/>
  <pageMargins left="0.75" right="0.75" top="0.76" bottom="1" header="0.5" footer="0.5"/>
  <pageSetup fitToHeight="1" fitToWidth="1" horizontalDpi="600" verticalDpi="600" orientation="portrait" scale="64" r:id="rId1"/>
  <headerFooter alignWithMargins="0">
    <oddFooter>&amp;L&amp;D &amp;T&amp;R&amp;F &amp;A</oddFooter>
  </headerFooter>
  <ignoredErrors>
    <ignoredError sqref="E58:E59 K44:K45 E53 K58:K63 E44 K37:K41 E37:E41 K46:K50 K52:K53 E46:E47 E50:E51 K16 E61:E63 E66:E69 K65:K69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1"/>
  <sheetViews>
    <sheetView zoomScale="84" zoomScaleNormal="84" zoomScalePageLayoutView="0" workbookViewId="0" topLeftCell="A1">
      <selection activeCell="L54" sqref="L54"/>
    </sheetView>
  </sheetViews>
  <sheetFormatPr defaultColWidth="9.140625" defaultRowHeight="12.75"/>
  <cols>
    <col min="1" max="1" width="2.00390625" style="0" customWidth="1"/>
    <col min="2" max="2" width="47.00390625" style="0" customWidth="1"/>
    <col min="3" max="3" width="10.28125" style="461" customWidth="1"/>
    <col min="4" max="4" width="10.28125" style="683" customWidth="1"/>
    <col min="5" max="5" width="9.28125" style="175" customWidth="1"/>
    <col min="6" max="6" width="10.28125" style="159" customWidth="1"/>
    <col min="7" max="8" width="10.28125" style="159" hidden="1" customWidth="1"/>
    <col min="9" max="9" width="9.57421875" style="175" customWidth="1"/>
    <col min="10" max="10" width="11.140625" style="493" customWidth="1"/>
    <col min="11" max="11" width="9.8515625" style="679" customWidth="1"/>
    <col min="12" max="12" width="8.28125" style="299" customWidth="1"/>
    <col min="13" max="13" width="11.28125" style="0" bestFit="1" customWidth="1"/>
  </cols>
  <sheetData>
    <row r="1" spans="1:17" s="440" customFormat="1" ht="20.25">
      <c r="A1" s="439" t="s">
        <v>223</v>
      </c>
      <c r="C1" s="456"/>
      <c r="D1" s="680"/>
      <c r="E1" s="441"/>
      <c r="F1" s="442"/>
      <c r="G1" s="442"/>
      <c r="H1" s="442"/>
      <c r="I1" s="443"/>
      <c r="J1" s="486"/>
      <c r="K1" s="674"/>
      <c r="L1" s="444"/>
      <c r="M1" s="442"/>
      <c r="N1" s="442"/>
      <c r="O1" s="442"/>
      <c r="P1" s="442"/>
      <c r="Q1" s="442"/>
    </row>
    <row r="2" spans="1:17" s="445" customFormat="1" ht="15">
      <c r="A2" s="773" t="s">
        <v>59</v>
      </c>
      <c r="B2" s="773"/>
      <c r="C2" s="773"/>
      <c r="D2" s="675"/>
      <c r="E2" s="542"/>
      <c r="F2" s="541"/>
      <c r="G2" s="541"/>
      <c r="H2" s="541"/>
      <c r="I2" s="543"/>
      <c r="J2" s="544"/>
      <c r="K2" s="675"/>
      <c r="L2" s="545"/>
      <c r="M2" s="546"/>
      <c r="Q2" s="446"/>
    </row>
    <row r="3" spans="1:13" ht="15.75" thickBot="1">
      <c r="A3" s="68"/>
      <c r="B3" s="68"/>
      <c r="C3" s="457"/>
      <c r="D3" s="681"/>
      <c r="E3" s="514"/>
      <c r="F3" s="22"/>
      <c r="G3" s="22"/>
      <c r="H3" s="22"/>
      <c r="I3" s="514"/>
      <c r="J3" s="547"/>
      <c r="K3" s="676"/>
      <c r="L3" s="548"/>
      <c r="M3" s="549"/>
    </row>
    <row r="4" spans="2:12" s="68" customFormat="1" ht="15.75" customHeight="1" thickTop="1">
      <c r="B4" s="130"/>
      <c r="C4" s="774" t="s">
        <v>393</v>
      </c>
      <c r="D4" s="763" t="s">
        <v>324</v>
      </c>
      <c r="E4" s="447" t="s">
        <v>178</v>
      </c>
      <c r="F4" s="771" t="s">
        <v>379</v>
      </c>
      <c r="G4" s="771" t="s">
        <v>358</v>
      </c>
      <c r="H4" s="765" t="s">
        <v>338</v>
      </c>
      <c r="I4" s="188" t="s">
        <v>178</v>
      </c>
      <c r="J4" s="763" t="s">
        <v>392</v>
      </c>
      <c r="K4" s="763" t="s">
        <v>394</v>
      </c>
      <c r="L4" s="183" t="s">
        <v>178</v>
      </c>
    </row>
    <row r="5" spans="2:12" s="68" customFormat="1" ht="16.5" customHeight="1" thickBot="1">
      <c r="B5" s="131" t="s">
        <v>177</v>
      </c>
      <c r="C5" s="775"/>
      <c r="D5" s="764"/>
      <c r="E5" s="448" t="s">
        <v>179</v>
      </c>
      <c r="F5" s="772"/>
      <c r="G5" s="772"/>
      <c r="H5" s="766"/>
      <c r="I5" s="189" t="s">
        <v>179</v>
      </c>
      <c r="J5" s="764"/>
      <c r="K5" s="764"/>
      <c r="L5" s="184" t="s">
        <v>179</v>
      </c>
    </row>
    <row r="6" spans="2:12" s="68" customFormat="1" ht="15.75" thickTop="1">
      <c r="B6" s="347"/>
      <c r="C6" s="616"/>
      <c r="D6" s="381"/>
      <c r="E6" s="339"/>
      <c r="F6" s="160"/>
      <c r="G6" s="160"/>
      <c r="H6" s="160"/>
      <c r="I6" s="176"/>
      <c r="J6" s="487"/>
      <c r="K6" s="133"/>
      <c r="L6" s="133"/>
    </row>
    <row r="7" spans="2:12" s="68" customFormat="1" ht="15">
      <c r="B7" s="134" t="s">
        <v>180</v>
      </c>
      <c r="C7" s="617"/>
      <c r="D7" s="377"/>
      <c r="E7" s="339"/>
      <c r="F7" s="377"/>
      <c r="G7" s="377"/>
      <c r="H7" s="377"/>
      <c r="I7" s="339"/>
      <c r="J7" s="488"/>
      <c r="K7" s="382"/>
      <c r="L7" s="382"/>
    </row>
    <row r="8" spans="2:14" s="68" customFormat="1" ht="15">
      <c r="B8" s="259" t="s">
        <v>20</v>
      </c>
      <c r="C8" s="232">
        <v>2477</v>
      </c>
      <c r="D8" s="199">
        <v>2445</v>
      </c>
      <c r="E8" s="239">
        <v>1.3087934560327197</v>
      </c>
      <c r="F8" s="199">
        <v>2406</v>
      </c>
      <c r="G8" s="199">
        <v>2411</v>
      </c>
      <c r="H8" s="199">
        <v>2454</v>
      </c>
      <c r="I8" s="179">
        <v>2.9509559434746535</v>
      </c>
      <c r="J8" s="424">
        <v>9748</v>
      </c>
      <c r="K8" s="199">
        <v>9644</v>
      </c>
      <c r="L8" s="113">
        <v>1.0783907092492662</v>
      </c>
      <c r="M8" s="170"/>
      <c r="N8" s="313"/>
    </row>
    <row r="9" spans="2:14" s="68" customFormat="1" ht="15">
      <c r="B9" s="259" t="s">
        <v>21</v>
      </c>
      <c r="C9" s="232">
        <v>653</v>
      </c>
      <c r="D9" s="499">
        <v>591</v>
      </c>
      <c r="E9" s="100">
        <v>10.490693739424707</v>
      </c>
      <c r="F9" s="499">
        <v>591</v>
      </c>
      <c r="G9" s="499">
        <v>578</v>
      </c>
      <c r="H9" s="499">
        <v>621</v>
      </c>
      <c r="I9" s="500">
        <v>10.490693739424707</v>
      </c>
      <c r="J9" s="620">
        <v>2443</v>
      </c>
      <c r="K9" s="499">
        <v>2544</v>
      </c>
      <c r="L9" s="376">
        <v>-3.9701257861635253</v>
      </c>
      <c r="M9" s="170"/>
      <c r="N9" s="313"/>
    </row>
    <row r="10" spans="2:14" s="68" customFormat="1" ht="15">
      <c r="B10" s="501" t="s">
        <v>2</v>
      </c>
      <c r="C10" s="625">
        <v>1824</v>
      </c>
      <c r="D10" s="502">
        <v>1854</v>
      </c>
      <c r="E10" s="503">
        <v>-1.6181229773462813</v>
      </c>
      <c r="F10" s="502">
        <v>1815</v>
      </c>
      <c r="G10" s="502">
        <v>1833</v>
      </c>
      <c r="H10" s="502">
        <v>1833</v>
      </c>
      <c r="I10" s="503">
        <v>0.49586776859504855</v>
      </c>
      <c r="J10" s="619">
        <v>7305</v>
      </c>
      <c r="K10" s="685">
        <v>7100</v>
      </c>
      <c r="L10" s="540">
        <v>2.887323943661979</v>
      </c>
      <c r="M10" s="170"/>
      <c r="N10" s="313"/>
    </row>
    <row r="11" spans="2:14" s="68" customFormat="1" ht="15">
      <c r="B11" s="259" t="s">
        <v>181</v>
      </c>
      <c r="C11" s="232">
        <v>515</v>
      </c>
      <c r="D11" s="197">
        <v>485</v>
      </c>
      <c r="E11" s="100">
        <v>6.185567010309279</v>
      </c>
      <c r="F11" s="499">
        <v>614</v>
      </c>
      <c r="G11" s="499">
        <v>628</v>
      </c>
      <c r="H11" s="499">
        <v>574</v>
      </c>
      <c r="I11" s="179">
        <v>-16.12377850162866</v>
      </c>
      <c r="J11" s="424">
        <v>2331</v>
      </c>
      <c r="K11" s="199">
        <v>2144</v>
      </c>
      <c r="L11" s="173">
        <v>8.722014925373145</v>
      </c>
      <c r="M11" s="170"/>
      <c r="N11" s="313"/>
    </row>
    <row r="12" spans="2:14" s="68" customFormat="1" ht="15">
      <c r="B12" s="259" t="s">
        <v>220</v>
      </c>
      <c r="C12" s="232">
        <v>397</v>
      </c>
      <c r="D12" s="197">
        <v>289</v>
      </c>
      <c r="E12" s="196">
        <v>37.370242214532865</v>
      </c>
      <c r="F12" s="499">
        <v>338</v>
      </c>
      <c r="G12" s="499">
        <v>307</v>
      </c>
      <c r="H12" s="499">
        <v>315</v>
      </c>
      <c r="I12" s="173">
        <v>17.45562130177514</v>
      </c>
      <c r="J12" s="424">
        <v>1357</v>
      </c>
      <c r="K12" s="173">
        <v>1204</v>
      </c>
      <c r="L12" s="173">
        <v>12.707641196013286</v>
      </c>
      <c r="M12" s="170"/>
      <c r="N12" s="313"/>
    </row>
    <row r="13" spans="2:14" s="68" customFormat="1" ht="15">
      <c r="B13" s="259" t="s">
        <v>269</v>
      </c>
      <c r="C13" s="232">
        <v>25</v>
      </c>
      <c r="D13" s="173">
        <v>18</v>
      </c>
      <c r="E13" s="196">
        <v>38.888888888888886</v>
      </c>
      <c r="F13" s="499">
        <v>103</v>
      </c>
      <c r="G13" s="499">
        <v>116</v>
      </c>
      <c r="H13" s="499">
        <v>86</v>
      </c>
      <c r="I13" s="173">
        <v>-75.72815533980582</v>
      </c>
      <c r="J13" s="427">
        <v>330</v>
      </c>
      <c r="K13" s="197">
        <v>339</v>
      </c>
      <c r="L13" s="173">
        <v>-2.6548672566371723</v>
      </c>
      <c r="M13" s="170"/>
      <c r="N13" s="313"/>
    </row>
    <row r="14" spans="2:14" s="68" customFormat="1" ht="15">
      <c r="B14" s="508" t="s">
        <v>23</v>
      </c>
      <c r="C14" s="232">
        <v>15</v>
      </c>
      <c r="D14" s="639">
        <v>6</v>
      </c>
      <c r="E14" s="507" t="s">
        <v>410</v>
      </c>
      <c r="F14" s="512">
        <v>59</v>
      </c>
      <c r="G14" s="512">
        <v>35</v>
      </c>
      <c r="H14" s="512">
        <v>57</v>
      </c>
      <c r="I14" s="506">
        <v>-74.57627118644068</v>
      </c>
      <c r="J14" s="424">
        <v>166</v>
      </c>
      <c r="K14" s="222">
        <v>150</v>
      </c>
      <c r="L14" s="173">
        <v>10.666666666666668</v>
      </c>
      <c r="M14" s="170"/>
      <c r="N14" s="313"/>
    </row>
    <row r="15" spans="2:14" s="68" customFormat="1" ht="15">
      <c r="B15" s="504" t="s">
        <v>22</v>
      </c>
      <c r="C15" s="619">
        <v>952</v>
      </c>
      <c r="D15" s="505">
        <v>798</v>
      </c>
      <c r="E15" s="506">
        <v>19.298245614035082</v>
      </c>
      <c r="F15" s="505">
        <v>1114</v>
      </c>
      <c r="G15" s="505">
        <v>1086</v>
      </c>
      <c r="H15" s="505">
        <v>1032</v>
      </c>
      <c r="I15" s="507">
        <v>-14.542190305206459</v>
      </c>
      <c r="J15" s="619">
        <v>4184</v>
      </c>
      <c r="K15" s="685">
        <v>3837</v>
      </c>
      <c r="L15" s="540">
        <v>9.043523586135006</v>
      </c>
      <c r="M15" s="170"/>
      <c r="N15" s="313"/>
    </row>
    <row r="16" spans="2:14" s="68" customFormat="1" ht="15">
      <c r="B16" s="450" t="s">
        <v>3</v>
      </c>
      <c r="C16" s="620">
        <v>2776</v>
      </c>
      <c r="D16" s="233">
        <v>2652</v>
      </c>
      <c r="E16" s="376">
        <v>4.675716440422328</v>
      </c>
      <c r="F16" s="233">
        <v>2929</v>
      </c>
      <c r="G16" s="233">
        <v>2919</v>
      </c>
      <c r="H16" s="233">
        <v>2865</v>
      </c>
      <c r="I16" s="449">
        <v>-5.223625810856946</v>
      </c>
      <c r="J16" s="620">
        <v>11489</v>
      </c>
      <c r="K16" s="233">
        <v>10937</v>
      </c>
      <c r="L16" s="376">
        <v>5.047087866873912</v>
      </c>
      <c r="M16" s="170"/>
      <c r="N16" s="313"/>
    </row>
    <row r="17" spans="2:14" s="68" customFormat="1" ht="15">
      <c r="B17" s="259" t="s">
        <v>182</v>
      </c>
      <c r="C17" s="232">
        <v>664</v>
      </c>
      <c r="D17" s="197">
        <v>643</v>
      </c>
      <c r="E17" s="196">
        <v>3.265940902021769</v>
      </c>
      <c r="F17" s="499">
        <v>672</v>
      </c>
      <c r="G17" s="499">
        <v>683</v>
      </c>
      <c r="H17" s="499">
        <v>706</v>
      </c>
      <c r="I17" s="173">
        <v>-1.1904761904761862</v>
      </c>
      <c r="J17" s="424">
        <v>2725</v>
      </c>
      <c r="K17" s="173">
        <v>2651</v>
      </c>
      <c r="L17" s="173">
        <v>2.7913994718973933</v>
      </c>
      <c r="M17" s="170"/>
      <c r="N17" s="313"/>
    </row>
    <row r="18" spans="2:14" s="68" customFormat="1" ht="15">
      <c r="B18" s="508" t="s">
        <v>184</v>
      </c>
      <c r="C18" s="232">
        <v>559</v>
      </c>
      <c r="D18" s="511">
        <v>599</v>
      </c>
      <c r="E18" s="507">
        <v>-6.6777963272120155</v>
      </c>
      <c r="F18" s="512">
        <v>527</v>
      </c>
      <c r="G18" s="512">
        <v>602</v>
      </c>
      <c r="H18" s="512">
        <v>559</v>
      </c>
      <c r="I18" s="506">
        <v>6.072106261859589</v>
      </c>
      <c r="J18" s="402">
        <v>2247</v>
      </c>
      <c r="K18" s="173">
        <v>2249</v>
      </c>
      <c r="L18" s="173">
        <v>-0.08892841262783113</v>
      </c>
      <c r="M18" s="170"/>
      <c r="N18" s="313"/>
    </row>
    <row r="19" spans="2:14" s="68" customFormat="1" ht="15">
      <c r="B19" s="504" t="s">
        <v>185</v>
      </c>
      <c r="C19" s="619">
        <v>1223</v>
      </c>
      <c r="D19" s="509">
        <v>1242</v>
      </c>
      <c r="E19" s="510">
        <v>-1.5297906602254385</v>
      </c>
      <c r="F19" s="505">
        <v>1199</v>
      </c>
      <c r="G19" s="505">
        <v>1285</v>
      </c>
      <c r="H19" s="505">
        <v>1265</v>
      </c>
      <c r="I19" s="509">
        <v>2.0016680567139344</v>
      </c>
      <c r="J19" s="621">
        <v>4972</v>
      </c>
      <c r="K19" s="503">
        <v>4900</v>
      </c>
      <c r="L19" s="540">
        <v>1.4693877551020362</v>
      </c>
      <c r="M19" s="170"/>
      <c r="N19" s="313"/>
    </row>
    <row r="20" spans="2:14" s="68" customFormat="1" ht="15">
      <c r="B20" s="134" t="s">
        <v>4</v>
      </c>
      <c r="C20" s="432">
        <v>1553</v>
      </c>
      <c r="D20" s="199">
        <v>1410</v>
      </c>
      <c r="E20" s="196">
        <v>10.141843971631204</v>
      </c>
      <c r="F20" s="499">
        <v>1730</v>
      </c>
      <c r="G20" s="499">
        <v>1634</v>
      </c>
      <c r="H20" s="499">
        <v>1600</v>
      </c>
      <c r="I20" s="173">
        <v>-10.231213872832367</v>
      </c>
      <c r="J20" s="424">
        <v>6517</v>
      </c>
      <c r="K20" s="221">
        <v>6037</v>
      </c>
      <c r="L20" s="173">
        <v>7.950969024349841</v>
      </c>
      <c r="M20" s="170"/>
      <c r="N20" s="313"/>
    </row>
    <row r="21" spans="2:14" s="68" customFormat="1" ht="15">
      <c r="B21" s="259" t="s">
        <v>5</v>
      </c>
      <c r="C21" s="232">
        <v>462</v>
      </c>
      <c r="D21" s="513">
        <v>247</v>
      </c>
      <c r="E21" s="100">
        <v>87.04453441295547</v>
      </c>
      <c r="F21" s="499">
        <v>436</v>
      </c>
      <c r="G21" s="499">
        <v>366</v>
      </c>
      <c r="H21" s="499">
        <v>170</v>
      </c>
      <c r="I21" s="500">
        <v>5.9633027522935755</v>
      </c>
      <c r="J21" s="620">
        <v>1434</v>
      </c>
      <c r="K21" s="499">
        <v>743</v>
      </c>
      <c r="L21" s="376">
        <v>93.00134589502018</v>
      </c>
      <c r="M21" s="514"/>
      <c r="N21" s="515"/>
    </row>
    <row r="22" spans="2:14" s="68" customFormat="1" ht="15">
      <c r="B22" s="134" t="s">
        <v>231</v>
      </c>
      <c r="C22" s="232">
        <v>1091</v>
      </c>
      <c r="D22" s="173">
        <v>1163</v>
      </c>
      <c r="E22" s="196">
        <v>-6.190885640584698</v>
      </c>
      <c r="F22" s="499">
        <v>1294</v>
      </c>
      <c r="G22" s="499">
        <v>1268</v>
      </c>
      <c r="H22" s="499">
        <v>1430</v>
      </c>
      <c r="I22" s="173">
        <v>-15.687789799072638</v>
      </c>
      <c r="J22" s="432">
        <v>5083</v>
      </c>
      <c r="K22" s="499">
        <v>5294</v>
      </c>
      <c r="L22" s="173">
        <v>-3.985644125425014</v>
      </c>
      <c r="M22" s="170"/>
      <c r="N22" s="313"/>
    </row>
    <row r="23" spans="2:14" s="68" customFormat="1" ht="15">
      <c r="B23" s="508" t="s">
        <v>51</v>
      </c>
      <c r="C23" s="232">
        <v>146</v>
      </c>
      <c r="D23" s="511">
        <v>136</v>
      </c>
      <c r="E23" s="516">
        <v>7.352941176470584</v>
      </c>
      <c r="F23" s="512">
        <v>192</v>
      </c>
      <c r="G23" s="512">
        <v>189</v>
      </c>
      <c r="H23" s="512">
        <v>196</v>
      </c>
      <c r="I23" s="506">
        <v>-23.958333333333336</v>
      </c>
      <c r="J23" s="622">
        <v>723</v>
      </c>
      <c r="K23" s="513">
        <v>727</v>
      </c>
      <c r="L23" s="376">
        <v>-0.5502063273727598</v>
      </c>
      <c r="M23" s="170"/>
      <c r="N23" s="313"/>
    </row>
    <row r="24" spans="2:14" s="68" customFormat="1" ht="15.75" thickBot="1">
      <c r="B24" s="518" t="s">
        <v>42</v>
      </c>
      <c r="C24" s="626">
        <v>945</v>
      </c>
      <c r="D24" s="519">
        <v>1027</v>
      </c>
      <c r="E24" s="608">
        <v>-7.984420642648493</v>
      </c>
      <c r="F24" s="522">
        <v>1102</v>
      </c>
      <c r="G24" s="522">
        <v>1079</v>
      </c>
      <c r="H24" s="522">
        <v>1234</v>
      </c>
      <c r="I24" s="520">
        <v>-14.246823956442833</v>
      </c>
      <c r="J24" s="623">
        <v>4360</v>
      </c>
      <c r="K24" s="686">
        <v>4567</v>
      </c>
      <c r="L24" s="520">
        <v>-4.532515874753673</v>
      </c>
      <c r="M24" s="170"/>
      <c r="N24" s="313"/>
    </row>
    <row r="25" spans="2:14" s="68" customFormat="1" ht="15.75" thickTop="1">
      <c r="B25" s="259"/>
      <c r="C25" s="232"/>
      <c r="D25" s="197"/>
      <c r="E25" s="196"/>
      <c r="F25" s="232"/>
      <c r="G25" s="232"/>
      <c r="H25" s="232"/>
      <c r="I25" s="173"/>
      <c r="J25" s="427"/>
      <c r="K25" s="197"/>
      <c r="L25" s="173"/>
      <c r="M25" s="170"/>
      <c r="N25" s="313"/>
    </row>
    <row r="26" spans="2:14" s="68" customFormat="1" ht="15">
      <c r="B26" s="259" t="s">
        <v>186</v>
      </c>
      <c r="C26" s="232"/>
      <c r="D26" s="197"/>
      <c r="E26" s="196"/>
      <c r="F26" s="232"/>
      <c r="G26" s="232"/>
      <c r="H26" s="232"/>
      <c r="I26" s="173"/>
      <c r="J26" s="427"/>
      <c r="K26" s="197"/>
      <c r="L26" s="173"/>
      <c r="M26" s="170"/>
      <c r="N26" s="313"/>
    </row>
    <row r="27" spans="2:14" s="68" customFormat="1" ht="15">
      <c r="B27" s="134" t="s">
        <v>343</v>
      </c>
      <c r="C27" s="232">
        <v>913</v>
      </c>
      <c r="D27" s="173">
        <v>1002</v>
      </c>
      <c r="E27" s="196">
        <v>-8.882235528942118</v>
      </c>
      <c r="F27" s="199">
        <v>1071</v>
      </c>
      <c r="G27" s="199">
        <v>1051</v>
      </c>
      <c r="H27" s="199">
        <v>1203</v>
      </c>
      <c r="I27" s="173">
        <v>-14.752567693744167</v>
      </c>
      <c r="J27" s="402">
        <v>4238</v>
      </c>
      <c r="K27" s="199">
        <v>4454</v>
      </c>
      <c r="L27" s="173">
        <v>-4.849573417153119</v>
      </c>
      <c r="M27" s="170"/>
      <c r="N27" s="313"/>
    </row>
    <row r="28" spans="2:14" s="68" customFormat="1" ht="15">
      <c r="B28" s="508" t="s">
        <v>344</v>
      </c>
      <c r="C28" s="232">
        <v>32</v>
      </c>
      <c r="D28" s="511">
        <v>25</v>
      </c>
      <c r="E28" s="516">
        <v>28.000000000000004</v>
      </c>
      <c r="F28" s="512">
        <v>31</v>
      </c>
      <c r="G28" s="512">
        <v>28</v>
      </c>
      <c r="H28" s="512">
        <v>31</v>
      </c>
      <c r="I28" s="506">
        <v>3.2258064516129004</v>
      </c>
      <c r="J28" s="622">
        <v>122</v>
      </c>
      <c r="K28" s="513">
        <v>113</v>
      </c>
      <c r="L28" s="376">
        <v>7.964601769911495</v>
      </c>
      <c r="M28" s="170"/>
      <c r="N28" s="313"/>
    </row>
    <row r="29" spans="2:14" s="68" customFormat="1" ht="15.75" thickBot="1">
      <c r="B29" s="521"/>
      <c r="C29" s="626">
        <v>945</v>
      </c>
      <c r="D29" s="519">
        <v>1027</v>
      </c>
      <c r="E29" s="608">
        <v>-7.984420642648493</v>
      </c>
      <c r="F29" s="522">
        <v>1102</v>
      </c>
      <c r="G29" s="522">
        <v>1079</v>
      </c>
      <c r="H29" s="522">
        <v>1234</v>
      </c>
      <c r="I29" s="520">
        <v>-14.246823956442833</v>
      </c>
      <c r="J29" s="624">
        <v>4360</v>
      </c>
      <c r="K29" s="523">
        <v>4567</v>
      </c>
      <c r="L29" s="520">
        <v>-4.532515874753673</v>
      </c>
      <c r="M29" s="170"/>
      <c r="N29" s="313"/>
    </row>
    <row r="30" spans="1:14" ht="15.75" thickTop="1">
      <c r="A30" s="68"/>
      <c r="B30" s="91"/>
      <c r="C30" s="564"/>
      <c r="D30" s="155"/>
      <c r="E30" s="314"/>
      <c r="F30" s="315"/>
      <c r="G30" s="315"/>
      <c r="H30" s="315"/>
      <c r="I30" s="314"/>
      <c r="J30" s="489"/>
      <c r="K30" s="677"/>
      <c r="L30" s="314"/>
      <c r="M30" s="316"/>
      <c r="N30" s="316"/>
    </row>
    <row r="31" spans="1:14" ht="15">
      <c r="A31" s="68"/>
      <c r="B31" s="91"/>
      <c r="C31" s="489"/>
      <c r="D31" s="155"/>
      <c r="E31" s="314"/>
      <c r="F31" s="315"/>
      <c r="G31" s="315"/>
      <c r="H31" s="315"/>
      <c r="I31" s="314"/>
      <c r="J31" s="489"/>
      <c r="K31" s="677"/>
      <c r="L31" s="314"/>
      <c r="M31" s="316"/>
      <c r="N31" s="316"/>
    </row>
    <row r="32" spans="1:12" ht="15">
      <c r="A32" s="295" t="s">
        <v>277</v>
      </c>
      <c r="B32" s="296"/>
      <c r="C32" s="494"/>
      <c r="D32" s="687"/>
      <c r="E32" s="154"/>
      <c r="F32" s="269"/>
      <c r="G32" s="269"/>
      <c r="H32" s="269"/>
      <c r="I32" s="154"/>
      <c r="J32" s="489"/>
      <c r="K32" s="677"/>
      <c r="L32" s="154"/>
    </row>
    <row r="33" spans="1:12" ht="15.75" thickBot="1">
      <c r="A33" s="68"/>
      <c r="B33" s="91"/>
      <c r="C33" s="489"/>
      <c r="D33" s="155"/>
      <c r="E33" s="154"/>
      <c r="F33" s="269"/>
      <c r="G33" s="269"/>
      <c r="H33" s="269"/>
      <c r="I33" s="154"/>
      <c r="J33" s="489"/>
      <c r="K33" s="677"/>
      <c r="L33" s="154"/>
    </row>
    <row r="34" spans="1:12" ht="15.75" customHeight="1" thickTop="1">
      <c r="A34" s="68"/>
      <c r="B34" s="130"/>
      <c r="C34" s="763" t="s">
        <v>393</v>
      </c>
      <c r="D34" s="763" t="s">
        <v>324</v>
      </c>
      <c r="E34" s="188" t="s">
        <v>178</v>
      </c>
      <c r="F34" s="763" t="s">
        <v>379</v>
      </c>
      <c r="G34" s="763" t="s">
        <v>358</v>
      </c>
      <c r="H34" s="763" t="s">
        <v>338</v>
      </c>
      <c r="I34" s="188" t="s">
        <v>178</v>
      </c>
      <c r="J34" s="763" t="s">
        <v>392</v>
      </c>
      <c r="K34" s="763" t="s">
        <v>394</v>
      </c>
      <c r="L34" s="183" t="s">
        <v>178</v>
      </c>
    </row>
    <row r="35" spans="1:12" ht="15.75" thickBot="1">
      <c r="A35" s="68"/>
      <c r="B35" s="131" t="s">
        <v>177</v>
      </c>
      <c r="C35" s="764"/>
      <c r="D35" s="764"/>
      <c r="E35" s="189" t="s">
        <v>179</v>
      </c>
      <c r="F35" s="764"/>
      <c r="G35" s="764"/>
      <c r="H35" s="764"/>
      <c r="I35" s="189" t="s">
        <v>179</v>
      </c>
      <c r="J35" s="764"/>
      <c r="K35" s="764"/>
      <c r="L35" s="184" t="s">
        <v>179</v>
      </c>
    </row>
    <row r="36" spans="1:12" ht="15.75" thickTop="1">
      <c r="A36" s="68"/>
      <c r="B36" s="347"/>
      <c r="C36" s="232"/>
      <c r="D36" s="495"/>
      <c r="E36" s="173"/>
      <c r="F36" s="161"/>
      <c r="G36" s="161"/>
      <c r="H36" s="161"/>
      <c r="I36" s="173"/>
      <c r="J36" s="116"/>
      <c r="K36" s="628"/>
      <c r="L36" s="173"/>
    </row>
    <row r="37" spans="1:12" ht="15">
      <c r="A37" s="68"/>
      <c r="B37" s="134" t="s">
        <v>42</v>
      </c>
      <c r="C37" s="232">
        <v>945</v>
      </c>
      <c r="D37" s="745">
        <v>1027</v>
      </c>
      <c r="E37" s="113">
        <v>-7.984420642648493</v>
      </c>
      <c r="F37" s="173">
        <v>1102</v>
      </c>
      <c r="G37" s="173">
        <v>1079</v>
      </c>
      <c r="H37" s="173">
        <v>1234</v>
      </c>
      <c r="I37" s="113">
        <v>-14.246823956442833</v>
      </c>
      <c r="J37" s="572">
        <v>4360</v>
      </c>
      <c r="K37" s="173">
        <v>4567</v>
      </c>
      <c r="L37" s="113">
        <v>-4.532515874753673</v>
      </c>
    </row>
    <row r="38" spans="1:12" ht="15">
      <c r="A38" s="68"/>
      <c r="B38" s="134"/>
      <c r="C38" s="684"/>
      <c r="D38" s="745"/>
      <c r="E38" s="173"/>
      <c r="F38" s="173"/>
      <c r="G38" s="173"/>
      <c r="H38" s="173"/>
      <c r="I38" s="173"/>
      <c r="J38" s="684"/>
      <c r="K38" s="375"/>
      <c r="L38" s="173"/>
    </row>
    <row r="39" spans="1:12" ht="15">
      <c r="A39" s="68"/>
      <c r="B39" s="134" t="s">
        <v>188</v>
      </c>
      <c r="C39" s="684"/>
      <c r="D39" s="745"/>
      <c r="E39" s="173"/>
      <c r="F39" s="173"/>
      <c r="G39" s="173"/>
      <c r="H39" s="173"/>
      <c r="I39" s="173"/>
      <c r="J39" s="684"/>
      <c r="K39" s="375"/>
      <c r="L39" s="173"/>
    </row>
    <row r="40" spans="1:13" ht="29.25">
      <c r="A40" s="68"/>
      <c r="B40" s="259" t="s">
        <v>189</v>
      </c>
      <c r="C40" s="744">
        <v>112</v>
      </c>
      <c r="D40" s="746">
        <v>-24</v>
      </c>
      <c r="E40" s="113" t="s">
        <v>321</v>
      </c>
      <c r="F40" s="179">
        <v>123</v>
      </c>
      <c r="G40" s="179">
        <v>-66</v>
      </c>
      <c r="H40" s="179">
        <v>-142</v>
      </c>
      <c r="I40" s="113">
        <v>-8.943089430894313</v>
      </c>
      <c r="J40" s="436">
        <v>27</v>
      </c>
      <c r="K40" s="414">
        <v>29</v>
      </c>
      <c r="L40" s="113">
        <v>-6.896551724137934</v>
      </c>
      <c r="M40" s="299"/>
    </row>
    <row r="41" spans="1:13" ht="29.25">
      <c r="A41" s="68"/>
      <c r="B41" s="259" t="s">
        <v>328</v>
      </c>
      <c r="C41" s="744">
        <v>2</v>
      </c>
      <c r="D41" s="372">
        <v>3</v>
      </c>
      <c r="E41" s="113">
        <v>-33.333333333333336</v>
      </c>
      <c r="F41" s="179">
        <v>-1</v>
      </c>
      <c r="G41" s="179">
        <v>-2</v>
      </c>
      <c r="H41" s="179">
        <v>-5</v>
      </c>
      <c r="I41" s="113" t="s">
        <v>321</v>
      </c>
      <c r="J41" s="434">
        <v>-6</v>
      </c>
      <c r="K41" s="414">
        <v>2</v>
      </c>
      <c r="L41" s="113" t="s">
        <v>321</v>
      </c>
      <c r="M41" s="299"/>
    </row>
    <row r="42" spans="1:13" ht="15">
      <c r="A42" s="68"/>
      <c r="B42" s="259" t="s">
        <v>244</v>
      </c>
      <c r="C42" s="434"/>
      <c r="D42" s="746"/>
      <c r="E42" s="173"/>
      <c r="F42" s="179"/>
      <c r="G42" s="179"/>
      <c r="H42" s="179"/>
      <c r="I42" s="173"/>
      <c r="J42" s="434"/>
      <c r="K42" s="414"/>
      <c r="L42" s="113"/>
      <c r="M42" s="299"/>
    </row>
    <row r="43" spans="1:13" ht="15">
      <c r="A43" s="68"/>
      <c r="B43" s="138" t="s">
        <v>190</v>
      </c>
      <c r="C43" s="434">
        <v>-556</v>
      </c>
      <c r="D43" s="746">
        <v>4</v>
      </c>
      <c r="E43" s="113" t="s">
        <v>321</v>
      </c>
      <c r="F43" s="179">
        <v>161</v>
      </c>
      <c r="G43" s="179">
        <v>77</v>
      </c>
      <c r="H43" s="179">
        <v>503</v>
      </c>
      <c r="I43" s="113" t="s">
        <v>321</v>
      </c>
      <c r="J43" s="434">
        <v>185</v>
      </c>
      <c r="K43" s="414">
        <v>-74</v>
      </c>
      <c r="L43" s="113" t="s">
        <v>321</v>
      </c>
      <c r="M43" s="299"/>
    </row>
    <row r="44" spans="1:13" ht="15">
      <c r="A44" s="68"/>
      <c r="B44" s="138" t="s">
        <v>242</v>
      </c>
      <c r="C44" s="434">
        <v>-24</v>
      </c>
      <c r="D44" s="746">
        <v>-6</v>
      </c>
      <c r="E44" s="113" t="s">
        <v>411</v>
      </c>
      <c r="F44" s="179">
        <v>-88</v>
      </c>
      <c r="G44" s="179">
        <v>-77</v>
      </c>
      <c r="H44" s="179">
        <v>-72</v>
      </c>
      <c r="I44" s="113">
        <v>72.72727272727273</v>
      </c>
      <c r="J44" s="434">
        <v>-261</v>
      </c>
      <c r="K44" s="414">
        <v>-125</v>
      </c>
      <c r="L44" s="113" t="s">
        <v>411</v>
      </c>
      <c r="M44" s="299"/>
    </row>
    <row r="45" spans="1:13" ht="29.25">
      <c r="A45" s="68"/>
      <c r="B45" s="139" t="s">
        <v>191</v>
      </c>
      <c r="C45" s="744">
        <v>8</v>
      </c>
      <c r="D45" s="746">
        <v>-1.4980880326347652</v>
      </c>
      <c r="E45" s="113" t="s">
        <v>321</v>
      </c>
      <c r="F45" s="179">
        <v>16</v>
      </c>
      <c r="G45" s="179">
        <v>-1</v>
      </c>
      <c r="H45" s="179">
        <v>-9</v>
      </c>
      <c r="I45" s="113">
        <v>-50</v>
      </c>
      <c r="J45" s="437">
        <v>14</v>
      </c>
      <c r="K45" s="741">
        <v>11</v>
      </c>
      <c r="L45" s="113">
        <v>27.27272727272727</v>
      </c>
      <c r="M45" s="299"/>
    </row>
    <row r="46" spans="1:13" ht="15">
      <c r="A46" s="68"/>
      <c r="B46" s="259" t="s">
        <v>236</v>
      </c>
      <c r="C46" s="434"/>
      <c r="D46" s="262"/>
      <c r="E46" s="113"/>
      <c r="F46" s="113"/>
      <c r="G46" s="113"/>
      <c r="H46" s="113"/>
      <c r="I46" s="113"/>
      <c r="J46" s="437"/>
      <c r="K46" s="741"/>
      <c r="L46" s="113"/>
      <c r="M46" s="299"/>
    </row>
    <row r="47" spans="1:13" ht="15">
      <c r="A47" s="68"/>
      <c r="B47" s="138" t="s">
        <v>190</v>
      </c>
      <c r="C47" s="744">
        <v>7</v>
      </c>
      <c r="D47" s="747">
        <v>-43</v>
      </c>
      <c r="E47" s="113" t="s">
        <v>321</v>
      </c>
      <c r="F47" s="376">
        <v>-24</v>
      </c>
      <c r="G47" s="376">
        <v>-21</v>
      </c>
      <c r="H47" s="376">
        <v>-18</v>
      </c>
      <c r="I47" s="113" t="s">
        <v>321</v>
      </c>
      <c r="J47" s="437">
        <v>-56</v>
      </c>
      <c r="K47" s="741">
        <v>-144</v>
      </c>
      <c r="L47" s="113">
        <v>61.111111111111114</v>
      </c>
      <c r="M47" s="299"/>
    </row>
    <row r="48" spans="1:13" ht="15">
      <c r="A48" s="68"/>
      <c r="B48" s="138" t="s">
        <v>242</v>
      </c>
      <c r="C48" s="744">
        <v>5</v>
      </c>
      <c r="D48" s="747">
        <v>50</v>
      </c>
      <c r="E48" s="113">
        <v>-90</v>
      </c>
      <c r="F48" s="376">
        <v>14</v>
      </c>
      <c r="G48" s="376">
        <v>16</v>
      </c>
      <c r="H48" s="376">
        <v>39</v>
      </c>
      <c r="I48" s="113">
        <v>-64.28571428571428</v>
      </c>
      <c r="J48" s="434">
        <v>74</v>
      </c>
      <c r="K48" s="414">
        <v>186</v>
      </c>
      <c r="L48" s="113">
        <v>-60.215053763440864</v>
      </c>
      <c r="M48" s="299"/>
    </row>
    <row r="49" spans="1:13" ht="29.25">
      <c r="A49" s="68"/>
      <c r="B49" s="517" t="s">
        <v>191</v>
      </c>
      <c r="C49" s="434">
        <v>-2</v>
      </c>
      <c r="D49" s="748">
        <v>-1</v>
      </c>
      <c r="E49" s="509">
        <v>-100</v>
      </c>
      <c r="F49" s="506">
        <v>4</v>
      </c>
      <c r="G49" s="506">
        <v>-1</v>
      </c>
      <c r="H49" s="506">
        <v>-3</v>
      </c>
      <c r="I49" s="509" t="s">
        <v>321</v>
      </c>
      <c r="J49" s="437">
        <v>-2</v>
      </c>
      <c r="K49" s="741">
        <v>-4</v>
      </c>
      <c r="L49" s="113">
        <v>50</v>
      </c>
      <c r="M49" s="299"/>
    </row>
    <row r="50" spans="1:13" ht="15">
      <c r="A50" s="68"/>
      <c r="B50" s="504" t="s">
        <v>192</v>
      </c>
      <c r="C50" s="739">
        <v>-448</v>
      </c>
      <c r="D50" s="749">
        <v>-18.49808803263477</v>
      </c>
      <c r="E50" s="509" t="s">
        <v>411</v>
      </c>
      <c r="F50" s="742">
        <v>205</v>
      </c>
      <c r="G50" s="506">
        <v>-75</v>
      </c>
      <c r="H50" s="506">
        <v>293</v>
      </c>
      <c r="I50" s="509" t="s">
        <v>321</v>
      </c>
      <c r="J50" s="739">
        <v>-25</v>
      </c>
      <c r="K50" s="742">
        <v>-119</v>
      </c>
      <c r="L50" s="503">
        <v>78.99159663865547</v>
      </c>
      <c r="M50" s="299"/>
    </row>
    <row r="51" spans="1:13" ht="15.75" thickBot="1">
      <c r="A51" s="68"/>
      <c r="B51" s="518" t="s">
        <v>193</v>
      </c>
      <c r="C51" s="740">
        <v>497</v>
      </c>
      <c r="D51" s="743">
        <v>1008.5019119673652</v>
      </c>
      <c r="E51" s="523">
        <v>-50.71898286930736</v>
      </c>
      <c r="F51" s="743">
        <v>1307</v>
      </c>
      <c r="G51" s="520">
        <v>1004</v>
      </c>
      <c r="H51" s="520">
        <v>1527</v>
      </c>
      <c r="I51" s="523">
        <v>-61.97398622800306</v>
      </c>
      <c r="J51" s="740">
        <v>4335</v>
      </c>
      <c r="K51" s="743">
        <v>4448</v>
      </c>
      <c r="L51" s="523">
        <v>-2.5404676258992787</v>
      </c>
      <c r="M51" s="299"/>
    </row>
    <row r="52" spans="1:13" ht="15.75" thickTop="1">
      <c r="A52" s="68"/>
      <c r="B52" s="259"/>
      <c r="C52" s="434"/>
      <c r="D52" s="414"/>
      <c r="E52" s="173"/>
      <c r="F52" s="173"/>
      <c r="G52" s="173"/>
      <c r="H52" s="173"/>
      <c r="I52" s="173"/>
      <c r="J52" s="434"/>
      <c r="K52" s="414"/>
      <c r="L52" s="173"/>
      <c r="M52" s="299"/>
    </row>
    <row r="53" spans="1:13" ht="15">
      <c r="A53" s="68"/>
      <c r="B53" s="259" t="s">
        <v>186</v>
      </c>
      <c r="C53" s="434"/>
      <c r="D53" s="414"/>
      <c r="E53" s="173"/>
      <c r="F53" s="173"/>
      <c r="G53" s="173"/>
      <c r="H53" s="173"/>
      <c r="I53" s="173"/>
      <c r="J53" s="434"/>
      <c r="K53" s="414"/>
      <c r="L53" s="173"/>
      <c r="M53" s="299"/>
    </row>
    <row r="54" spans="1:13" ht="15">
      <c r="A54" s="68"/>
      <c r="B54" s="134" t="s">
        <v>343</v>
      </c>
      <c r="C54" s="744">
        <v>463</v>
      </c>
      <c r="D54" s="747">
        <v>981</v>
      </c>
      <c r="E54" s="113">
        <v>-52.803261977573904</v>
      </c>
      <c r="F54" s="376">
        <v>1276</v>
      </c>
      <c r="G54" s="376">
        <v>974</v>
      </c>
      <c r="H54" s="376">
        <v>1501</v>
      </c>
      <c r="I54" s="113">
        <v>-63.714733542319756</v>
      </c>
      <c r="J54" s="434">
        <v>4214</v>
      </c>
      <c r="K54" s="414">
        <v>4327</v>
      </c>
      <c r="L54" s="113">
        <v>-2.611509128726597</v>
      </c>
      <c r="M54" s="299"/>
    </row>
    <row r="55" spans="1:13" ht="15">
      <c r="A55" s="68"/>
      <c r="B55" s="508" t="s">
        <v>344</v>
      </c>
      <c r="C55" s="744">
        <v>34</v>
      </c>
      <c r="D55" s="748">
        <v>28</v>
      </c>
      <c r="E55" s="509">
        <v>21.42857142857142</v>
      </c>
      <c r="F55" s="506">
        <v>31</v>
      </c>
      <c r="G55" s="506">
        <v>30</v>
      </c>
      <c r="H55" s="506">
        <v>26</v>
      </c>
      <c r="I55" s="509">
        <v>9.677419354838701</v>
      </c>
      <c r="J55" s="437">
        <v>121</v>
      </c>
      <c r="K55" s="741">
        <v>121</v>
      </c>
      <c r="L55" s="237">
        <v>0</v>
      </c>
      <c r="M55" s="299"/>
    </row>
    <row r="56" spans="1:13" ht="15.75" thickBot="1">
      <c r="A56" s="68"/>
      <c r="B56" s="521"/>
      <c r="C56" s="740">
        <v>497</v>
      </c>
      <c r="D56" s="743">
        <v>1008.5019119673652</v>
      </c>
      <c r="E56" s="523">
        <v>-50.71898286930736</v>
      </c>
      <c r="F56" s="743">
        <v>1307</v>
      </c>
      <c r="G56" s="520">
        <v>1004</v>
      </c>
      <c r="H56" s="520">
        <v>1527</v>
      </c>
      <c r="I56" s="523">
        <v>-61.97398622800306</v>
      </c>
      <c r="J56" s="740">
        <v>4335</v>
      </c>
      <c r="K56" s="743">
        <v>4448</v>
      </c>
      <c r="L56" s="523">
        <v>-2.5404676258992787</v>
      </c>
      <c r="M56" s="299"/>
    </row>
    <row r="57" spans="1:12" ht="15.75" thickTop="1">
      <c r="A57" s="68"/>
      <c r="B57" s="68"/>
      <c r="C57" s="453"/>
      <c r="D57" s="408"/>
      <c r="E57" s="154"/>
      <c r="F57" s="409"/>
      <c r="G57" s="409"/>
      <c r="H57" s="409"/>
      <c r="I57" s="154"/>
      <c r="J57" s="453"/>
      <c r="K57" s="408"/>
      <c r="L57" s="154"/>
    </row>
    <row r="58" spans="1:12" ht="15">
      <c r="A58" s="68"/>
      <c r="B58" s="68"/>
      <c r="C58" s="453"/>
      <c r="D58" s="408"/>
      <c r="E58" s="154"/>
      <c r="F58" s="409"/>
      <c r="G58" s="409"/>
      <c r="H58" s="409"/>
      <c r="I58" s="154"/>
      <c r="J58" s="453"/>
      <c r="K58" s="408"/>
      <c r="L58" s="154"/>
    </row>
    <row r="59" spans="1:12" ht="15">
      <c r="A59" s="68"/>
      <c r="B59" s="68"/>
      <c r="C59" s="453"/>
      <c r="D59" s="408"/>
      <c r="E59" s="154"/>
      <c r="F59" s="409"/>
      <c r="G59" s="409"/>
      <c r="H59" s="409"/>
      <c r="I59" s="154"/>
      <c r="J59" s="453"/>
      <c r="K59" s="408"/>
      <c r="L59" s="154"/>
    </row>
    <row r="60" spans="1:12" ht="15">
      <c r="A60" s="68"/>
      <c r="B60" s="68"/>
      <c r="C60" s="453"/>
      <c r="D60" s="408"/>
      <c r="E60" s="154"/>
      <c r="F60" s="409"/>
      <c r="G60" s="409"/>
      <c r="H60" s="409"/>
      <c r="I60" s="154"/>
      <c r="J60" s="453"/>
      <c r="K60" s="408"/>
      <c r="L60" s="154"/>
    </row>
    <row r="61" spans="1:12" ht="15">
      <c r="A61" s="68"/>
      <c r="B61" s="68"/>
      <c r="C61" s="453"/>
      <c r="D61" s="408"/>
      <c r="E61" s="154"/>
      <c r="F61" s="409"/>
      <c r="G61" s="409"/>
      <c r="H61" s="409"/>
      <c r="I61" s="154"/>
      <c r="J61" s="490"/>
      <c r="K61" s="408"/>
      <c r="L61" s="154"/>
    </row>
    <row r="62" spans="3:12" ht="12.75">
      <c r="C62" s="454"/>
      <c r="D62" s="411"/>
      <c r="E62" s="174"/>
      <c r="F62" s="412"/>
      <c r="G62" s="412"/>
      <c r="H62" s="412"/>
      <c r="I62" s="174"/>
      <c r="J62" s="491"/>
      <c r="K62" s="411"/>
      <c r="L62" s="451"/>
    </row>
    <row r="63" spans="3:12" ht="12.75">
      <c r="C63" s="454"/>
      <c r="D63" s="411"/>
      <c r="E63" s="174"/>
      <c r="F63" s="412"/>
      <c r="G63" s="412"/>
      <c r="H63" s="412"/>
      <c r="I63" s="174"/>
      <c r="J63" s="491"/>
      <c r="K63" s="411"/>
      <c r="L63" s="451"/>
    </row>
    <row r="64" spans="3:12" ht="12.75">
      <c r="C64" s="454"/>
      <c r="D64" s="411"/>
      <c r="E64" s="174"/>
      <c r="F64" s="412"/>
      <c r="G64" s="412"/>
      <c r="H64" s="412"/>
      <c r="I64" s="174"/>
      <c r="J64" s="491"/>
      <c r="K64" s="411"/>
      <c r="L64" s="451"/>
    </row>
    <row r="65" spans="3:12" ht="12.75">
      <c r="C65" s="454"/>
      <c r="D65" s="411"/>
      <c r="E65" s="174"/>
      <c r="F65" s="412"/>
      <c r="G65" s="412"/>
      <c r="H65" s="412"/>
      <c r="I65" s="174"/>
      <c r="J65" s="491"/>
      <c r="K65" s="411"/>
      <c r="L65" s="451"/>
    </row>
    <row r="66" spans="3:12" ht="12.75">
      <c r="C66" s="454"/>
      <c r="D66" s="411"/>
      <c r="E66" s="174"/>
      <c r="F66" s="412"/>
      <c r="G66" s="412"/>
      <c r="H66" s="412"/>
      <c r="I66" s="174"/>
      <c r="J66" s="491"/>
      <c r="K66" s="411"/>
      <c r="L66" s="451"/>
    </row>
    <row r="67" spans="3:12" ht="12.75">
      <c r="C67" s="454"/>
      <c r="D67" s="411"/>
      <c r="E67" s="174"/>
      <c r="F67" s="412"/>
      <c r="G67" s="412"/>
      <c r="H67" s="412"/>
      <c r="I67" s="174"/>
      <c r="J67" s="491"/>
      <c r="K67" s="411"/>
      <c r="L67" s="451"/>
    </row>
    <row r="68" spans="3:12" ht="12.75">
      <c r="C68" s="454"/>
      <c r="D68" s="411"/>
      <c r="E68" s="174"/>
      <c r="F68" s="412"/>
      <c r="G68" s="412"/>
      <c r="H68" s="412"/>
      <c r="I68" s="174"/>
      <c r="J68" s="491"/>
      <c r="K68" s="411"/>
      <c r="L68" s="451"/>
    </row>
    <row r="69" spans="3:12" ht="12.75">
      <c r="C69" s="454"/>
      <c r="D69" s="411"/>
      <c r="E69" s="174"/>
      <c r="F69" s="412"/>
      <c r="G69" s="412"/>
      <c r="H69" s="412"/>
      <c r="I69" s="174"/>
      <c r="J69" s="491"/>
      <c r="K69" s="411"/>
      <c r="L69" s="451"/>
    </row>
    <row r="70" spans="3:12" ht="12.75">
      <c r="C70" s="454"/>
      <c r="D70" s="411"/>
      <c r="E70" s="174"/>
      <c r="F70" s="412"/>
      <c r="G70" s="412"/>
      <c r="H70" s="412"/>
      <c r="I70" s="174"/>
      <c r="J70" s="491"/>
      <c r="K70" s="411"/>
      <c r="L70" s="451"/>
    </row>
    <row r="71" spans="3:12" ht="12.75">
      <c r="C71" s="454"/>
      <c r="D71" s="411"/>
      <c r="E71" s="174"/>
      <c r="F71" s="412"/>
      <c r="G71" s="412"/>
      <c r="H71" s="412"/>
      <c r="I71" s="174"/>
      <c r="J71" s="491"/>
      <c r="K71" s="411"/>
      <c r="L71" s="451"/>
    </row>
    <row r="72" spans="3:12" ht="12.75">
      <c r="C72" s="454"/>
      <c r="D72" s="411"/>
      <c r="E72" s="174"/>
      <c r="F72" s="412"/>
      <c r="G72" s="412"/>
      <c r="H72" s="412"/>
      <c r="I72" s="174"/>
      <c r="J72" s="491"/>
      <c r="K72" s="411"/>
      <c r="L72" s="451"/>
    </row>
    <row r="73" spans="3:12" ht="12.75">
      <c r="C73" s="458"/>
      <c r="D73" s="411"/>
      <c r="E73" s="174"/>
      <c r="F73" s="412"/>
      <c r="G73" s="412"/>
      <c r="H73" s="412"/>
      <c r="I73" s="174"/>
      <c r="J73" s="491"/>
      <c r="K73" s="411"/>
      <c r="L73" s="451"/>
    </row>
    <row r="74" spans="3:12" ht="12.75">
      <c r="C74" s="458"/>
      <c r="D74" s="411"/>
      <c r="E74" s="174"/>
      <c r="F74" s="412"/>
      <c r="G74" s="412"/>
      <c r="H74" s="412"/>
      <c r="I74" s="174"/>
      <c r="J74" s="491"/>
      <c r="K74" s="411"/>
      <c r="L74" s="451"/>
    </row>
    <row r="75" spans="3:12" ht="12.75">
      <c r="C75" s="458"/>
      <c r="D75" s="411"/>
      <c r="E75" s="174"/>
      <c r="F75" s="412"/>
      <c r="G75" s="412"/>
      <c r="H75" s="412"/>
      <c r="I75" s="174"/>
      <c r="J75" s="491"/>
      <c r="K75" s="411"/>
      <c r="L75" s="451"/>
    </row>
    <row r="76" spans="3:12" ht="12.75">
      <c r="C76" s="458"/>
      <c r="D76" s="411"/>
      <c r="E76" s="174"/>
      <c r="F76" s="412"/>
      <c r="G76" s="412"/>
      <c r="H76" s="412"/>
      <c r="I76" s="174"/>
      <c r="J76" s="491"/>
      <c r="K76" s="411"/>
      <c r="L76" s="451"/>
    </row>
    <row r="77" spans="3:12" ht="12.75">
      <c r="C77" s="458"/>
      <c r="D77" s="411"/>
      <c r="E77" s="174"/>
      <c r="F77" s="412"/>
      <c r="G77" s="412"/>
      <c r="H77" s="412"/>
      <c r="I77" s="174"/>
      <c r="J77" s="491"/>
      <c r="K77" s="411"/>
      <c r="L77" s="451"/>
    </row>
    <row r="78" spans="3:12" ht="12.75">
      <c r="C78" s="458"/>
      <c r="D78" s="411"/>
      <c r="E78" s="174"/>
      <c r="F78" s="412"/>
      <c r="G78" s="412"/>
      <c r="H78" s="412"/>
      <c r="I78" s="174"/>
      <c r="J78" s="491"/>
      <c r="K78" s="411"/>
      <c r="L78" s="451"/>
    </row>
    <row r="79" spans="3:12" ht="12.75">
      <c r="C79" s="458"/>
      <c r="D79" s="411"/>
      <c r="E79" s="174"/>
      <c r="F79" s="412"/>
      <c r="G79" s="412"/>
      <c r="H79" s="412"/>
      <c r="I79" s="174"/>
      <c r="J79" s="491"/>
      <c r="K79" s="411"/>
      <c r="L79" s="451"/>
    </row>
    <row r="80" spans="3:12" ht="12.75">
      <c r="C80" s="458"/>
      <c r="D80" s="411"/>
      <c r="E80" s="174"/>
      <c r="F80" s="412"/>
      <c r="G80" s="412"/>
      <c r="H80" s="412"/>
      <c r="I80" s="174"/>
      <c r="J80" s="491"/>
      <c r="K80" s="411"/>
      <c r="L80" s="451"/>
    </row>
    <row r="81" spans="3:12" ht="12.75">
      <c r="C81" s="455"/>
      <c r="D81" s="411"/>
      <c r="E81" s="174"/>
      <c r="F81" s="412"/>
      <c r="G81" s="412"/>
      <c r="H81" s="412"/>
      <c r="I81" s="174"/>
      <c r="J81" s="491"/>
      <c r="K81" s="411"/>
      <c r="L81" s="451"/>
    </row>
    <row r="82" spans="3:12" ht="12.75">
      <c r="C82" s="455"/>
      <c r="D82" s="411"/>
      <c r="E82" s="174"/>
      <c r="F82" s="412"/>
      <c r="G82" s="412"/>
      <c r="H82" s="412"/>
      <c r="I82" s="174"/>
      <c r="J82" s="491"/>
      <c r="K82" s="411"/>
      <c r="L82" s="451"/>
    </row>
    <row r="83" spans="3:12" ht="12.75">
      <c r="C83" s="455"/>
      <c r="D83" s="411"/>
      <c r="E83" s="174"/>
      <c r="F83" s="412"/>
      <c r="G83" s="412"/>
      <c r="H83" s="412"/>
      <c r="I83" s="174"/>
      <c r="J83" s="491"/>
      <c r="K83" s="411"/>
      <c r="L83" s="451"/>
    </row>
    <row r="84" spans="3:12" ht="12.75">
      <c r="C84" s="455"/>
      <c r="D84" s="411"/>
      <c r="E84" s="174"/>
      <c r="F84" s="412"/>
      <c r="G84" s="412"/>
      <c r="H84" s="412"/>
      <c r="I84" s="174"/>
      <c r="J84" s="491"/>
      <c r="K84" s="411"/>
      <c r="L84" s="451"/>
    </row>
    <row r="85" spans="3:12" ht="12.75">
      <c r="C85" s="455"/>
      <c r="D85" s="411"/>
      <c r="E85" s="174"/>
      <c r="F85" s="412"/>
      <c r="G85" s="412"/>
      <c r="H85" s="412"/>
      <c r="I85" s="174"/>
      <c r="J85" s="491"/>
      <c r="K85" s="411"/>
      <c r="L85" s="451"/>
    </row>
    <row r="86" spans="3:12" ht="12.75">
      <c r="C86" s="455"/>
      <c r="D86" s="411"/>
      <c r="E86" s="174"/>
      <c r="F86" s="412"/>
      <c r="G86" s="412"/>
      <c r="H86" s="412"/>
      <c r="I86" s="174"/>
      <c r="J86" s="491"/>
      <c r="K86" s="411"/>
      <c r="L86" s="451"/>
    </row>
    <row r="87" spans="3:12" ht="12.75">
      <c r="C87" s="455"/>
      <c r="D87" s="411"/>
      <c r="E87" s="174"/>
      <c r="F87" s="412"/>
      <c r="G87" s="412"/>
      <c r="H87" s="412"/>
      <c r="I87" s="174"/>
      <c r="J87" s="491"/>
      <c r="K87" s="411"/>
      <c r="L87" s="451"/>
    </row>
    <row r="88" spans="3:12" ht="12.75">
      <c r="C88" s="455"/>
      <c r="D88" s="411"/>
      <c r="E88" s="174"/>
      <c r="F88" s="412"/>
      <c r="G88" s="412"/>
      <c r="H88" s="412"/>
      <c r="I88" s="174"/>
      <c r="J88" s="491"/>
      <c r="K88" s="411"/>
      <c r="L88" s="451"/>
    </row>
    <row r="89" spans="3:12" ht="12.75">
      <c r="C89" s="455"/>
      <c r="D89" s="411"/>
      <c r="E89" s="174"/>
      <c r="F89" s="412"/>
      <c r="G89" s="412"/>
      <c r="H89" s="412"/>
      <c r="I89" s="174"/>
      <c r="J89" s="491"/>
      <c r="K89" s="411"/>
      <c r="L89" s="451"/>
    </row>
    <row r="90" spans="3:12" ht="12.75">
      <c r="C90" s="455"/>
      <c r="D90" s="411"/>
      <c r="E90" s="174"/>
      <c r="F90" s="412"/>
      <c r="G90" s="412"/>
      <c r="H90" s="412"/>
      <c r="I90" s="174"/>
      <c r="J90" s="491"/>
      <c r="K90" s="411"/>
      <c r="L90" s="451"/>
    </row>
    <row r="91" spans="3:12" ht="12.75">
      <c r="C91" s="455"/>
      <c r="D91" s="411"/>
      <c r="E91" s="174"/>
      <c r="F91" s="412"/>
      <c r="G91" s="412"/>
      <c r="H91" s="412"/>
      <c r="I91" s="174"/>
      <c r="J91" s="491"/>
      <c r="K91" s="411"/>
      <c r="L91" s="451"/>
    </row>
    <row r="92" spans="3:12" ht="12.75">
      <c r="C92" s="455"/>
      <c r="D92" s="411"/>
      <c r="E92" s="174"/>
      <c r="F92" s="412"/>
      <c r="G92" s="412"/>
      <c r="H92" s="412"/>
      <c r="I92" s="174"/>
      <c r="J92" s="491"/>
      <c r="K92" s="411"/>
      <c r="L92" s="451"/>
    </row>
    <row r="93" spans="3:12" ht="12.75">
      <c r="C93" s="455"/>
      <c r="D93" s="411"/>
      <c r="E93" s="174"/>
      <c r="F93" s="412"/>
      <c r="G93" s="412"/>
      <c r="H93" s="412"/>
      <c r="I93" s="174"/>
      <c r="J93" s="491"/>
      <c r="K93" s="411"/>
      <c r="L93" s="451"/>
    </row>
    <row r="94" spans="3:12" ht="12.75">
      <c r="C94" s="455"/>
      <c r="D94" s="411"/>
      <c r="E94" s="174"/>
      <c r="F94" s="412"/>
      <c r="G94" s="412"/>
      <c r="H94" s="412"/>
      <c r="I94" s="174"/>
      <c r="J94" s="491"/>
      <c r="K94" s="411"/>
      <c r="L94" s="451"/>
    </row>
    <row r="95" spans="3:12" ht="12.75">
      <c r="C95" s="455"/>
      <c r="D95" s="411"/>
      <c r="E95" s="174"/>
      <c r="F95" s="412"/>
      <c r="G95" s="412"/>
      <c r="H95" s="412"/>
      <c r="I95" s="174"/>
      <c r="J95" s="491"/>
      <c r="K95" s="411"/>
      <c r="L95" s="451"/>
    </row>
    <row r="96" spans="3:12" ht="12.75">
      <c r="C96" s="455"/>
      <c r="D96" s="411"/>
      <c r="E96" s="174"/>
      <c r="F96" s="412"/>
      <c r="G96" s="412"/>
      <c r="H96" s="412"/>
      <c r="I96" s="174"/>
      <c r="J96" s="491"/>
      <c r="K96" s="411"/>
      <c r="L96" s="451"/>
    </row>
    <row r="97" spans="3:12" ht="12.75">
      <c r="C97" s="459"/>
      <c r="D97" s="682"/>
      <c r="E97" s="174"/>
      <c r="F97" s="220"/>
      <c r="G97" s="220"/>
      <c r="H97" s="220"/>
      <c r="I97" s="174"/>
      <c r="J97" s="492"/>
      <c r="K97" s="678"/>
      <c r="L97" s="452"/>
    </row>
    <row r="98" spans="3:12" ht="12.75">
      <c r="C98" s="459"/>
      <c r="D98" s="682"/>
      <c r="E98" s="174"/>
      <c r="F98" s="220"/>
      <c r="G98" s="220"/>
      <c r="H98" s="220"/>
      <c r="I98" s="174"/>
      <c r="J98" s="492"/>
      <c r="K98" s="678"/>
      <c r="L98" s="452"/>
    </row>
    <row r="99" spans="3:12" ht="12.75">
      <c r="C99" s="459"/>
      <c r="D99" s="682"/>
      <c r="E99" s="174"/>
      <c r="F99" s="220"/>
      <c r="G99" s="220"/>
      <c r="H99" s="220"/>
      <c r="I99" s="174"/>
      <c r="J99" s="492"/>
      <c r="K99" s="678"/>
      <c r="L99" s="452"/>
    </row>
    <row r="100" spans="3:12" ht="12.75">
      <c r="C100" s="459"/>
      <c r="D100" s="682"/>
      <c r="E100" s="174"/>
      <c r="F100" s="220"/>
      <c r="G100" s="220"/>
      <c r="H100" s="220"/>
      <c r="I100" s="174"/>
      <c r="J100" s="492"/>
      <c r="K100" s="678"/>
      <c r="L100" s="452"/>
    </row>
    <row r="101" spans="3:12" ht="12.75">
      <c r="C101" s="459"/>
      <c r="D101" s="682"/>
      <c r="E101" s="174"/>
      <c r="F101" s="220"/>
      <c r="G101" s="220"/>
      <c r="H101" s="220"/>
      <c r="I101" s="174"/>
      <c r="J101" s="492"/>
      <c r="K101" s="678"/>
      <c r="L101" s="452"/>
    </row>
    <row r="102" spans="3:12" ht="12.75">
      <c r="C102" s="459"/>
      <c r="D102" s="682"/>
      <c r="E102" s="174"/>
      <c r="F102" s="220"/>
      <c r="G102" s="220"/>
      <c r="H102" s="220"/>
      <c r="I102" s="174"/>
      <c r="J102" s="492"/>
      <c r="K102" s="678"/>
      <c r="L102" s="452"/>
    </row>
    <row r="103" spans="3:12" ht="12.75">
      <c r="C103" s="459"/>
      <c r="D103" s="682"/>
      <c r="E103" s="174"/>
      <c r="F103" s="220"/>
      <c r="G103" s="220"/>
      <c r="H103" s="220"/>
      <c r="I103" s="174"/>
      <c r="J103" s="492"/>
      <c r="K103" s="678"/>
      <c r="L103" s="452"/>
    </row>
    <row r="104" spans="3:12" ht="12.75">
      <c r="C104" s="459"/>
      <c r="D104" s="682"/>
      <c r="E104" s="174"/>
      <c r="F104" s="220"/>
      <c r="G104" s="220"/>
      <c r="H104" s="220"/>
      <c r="I104" s="174"/>
      <c r="J104" s="492"/>
      <c r="K104" s="678"/>
      <c r="L104" s="452"/>
    </row>
    <row r="105" spans="3:12" ht="12.75">
      <c r="C105" s="459"/>
      <c r="D105" s="682"/>
      <c r="E105" s="174"/>
      <c r="F105" s="220"/>
      <c r="G105" s="220"/>
      <c r="H105" s="220"/>
      <c r="I105" s="174"/>
      <c r="J105" s="492"/>
      <c r="K105" s="678"/>
      <c r="L105" s="452"/>
    </row>
    <row r="106" spans="3:12" ht="12.75">
      <c r="C106" s="459"/>
      <c r="D106" s="682"/>
      <c r="E106" s="174"/>
      <c r="F106" s="220"/>
      <c r="G106" s="220"/>
      <c r="H106" s="220"/>
      <c r="I106" s="174"/>
      <c r="J106" s="492"/>
      <c r="K106" s="678"/>
      <c r="L106" s="452"/>
    </row>
    <row r="107" spans="3:12" ht="12.75">
      <c r="C107" s="459"/>
      <c r="D107" s="682"/>
      <c r="E107" s="174"/>
      <c r="F107" s="220"/>
      <c r="G107" s="220"/>
      <c r="H107" s="220"/>
      <c r="I107" s="174"/>
      <c r="J107" s="492"/>
      <c r="K107" s="678"/>
      <c r="L107" s="452"/>
    </row>
    <row r="108" spans="3:12" ht="12.75">
      <c r="C108" s="459"/>
      <c r="D108" s="682"/>
      <c r="E108" s="174"/>
      <c r="F108" s="220"/>
      <c r="G108" s="220"/>
      <c r="H108" s="220"/>
      <c r="I108" s="174"/>
      <c r="J108" s="492"/>
      <c r="K108" s="678"/>
      <c r="L108" s="452"/>
    </row>
    <row r="109" spans="3:12" ht="12.75">
      <c r="C109" s="459"/>
      <c r="D109" s="682"/>
      <c r="E109" s="174"/>
      <c r="F109" s="220"/>
      <c r="G109" s="220"/>
      <c r="H109" s="220"/>
      <c r="I109" s="174"/>
      <c r="J109" s="492"/>
      <c r="K109" s="678"/>
      <c r="L109" s="452"/>
    </row>
    <row r="110" spans="3:12" ht="12.75">
      <c r="C110" s="459"/>
      <c r="D110" s="682"/>
      <c r="E110" s="174"/>
      <c r="F110" s="220"/>
      <c r="G110" s="220"/>
      <c r="H110" s="220"/>
      <c r="I110" s="174"/>
      <c r="J110" s="492"/>
      <c r="K110" s="678"/>
      <c r="L110" s="452"/>
    </row>
    <row r="111" spans="3:12" ht="12.75">
      <c r="C111" s="459"/>
      <c r="D111" s="682"/>
      <c r="E111" s="174"/>
      <c r="F111" s="220"/>
      <c r="G111" s="220"/>
      <c r="H111" s="220"/>
      <c r="I111" s="174"/>
      <c r="J111" s="492"/>
      <c r="K111" s="678"/>
      <c r="L111" s="452"/>
    </row>
    <row r="112" spans="3:12" ht="12.75">
      <c r="C112" s="459"/>
      <c r="D112" s="682"/>
      <c r="E112" s="174"/>
      <c r="F112" s="220"/>
      <c r="G112" s="220"/>
      <c r="H112" s="220"/>
      <c r="I112" s="174"/>
      <c r="J112" s="492"/>
      <c r="K112" s="678"/>
      <c r="L112" s="452"/>
    </row>
    <row r="113" spans="3:12" ht="12.75">
      <c r="C113" s="459"/>
      <c r="D113" s="682"/>
      <c r="E113" s="174"/>
      <c r="F113" s="220"/>
      <c r="G113" s="220"/>
      <c r="H113" s="220"/>
      <c r="I113" s="174"/>
      <c r="J113" s="492"/>
      <c r="K113" s="678"/>
      <c r="L113" s="452"/>
    </row>
    <row r="114" spans="3:12" ht="12.75">
      <c r="C114" s="459"/>
      <c r="D114" s="682"/>
      <c r="E114" s="174"/>
      <c r="F114" s="220"/>
      <c r="G114" s="220"/>
      <c r="H114" s="220"/>
      <c r="I114" s="174"/>
      <c r="J114" s="492"/>
      <c r="K114" s="678"/>
      <c r="L114" s="452"/>
    </row>
    <row r="115" spans="3:12" ht="12.75">
      <c r="C115" s="459"/>
      <c r="D115" s="682"/>
      <c r="E115" s="174"/>
      <c r="F115" s="220"/>
      <c r="G115" s="220"/>
      <c r="H115" s="220"/>
      <c r="I115" s="174"/>
      <c r="J115" s="492"/>
      <c r="K115" s="678"/>
      <c r="L115" s="452"/>
    </row>
    <row r="116" spans="3:12" ht="12.75">
      <c r="C116" s="459"/>
      <c r="D116" s="682"/>
      <c r="E116" s="174"/>
      <c r="F116" s="220"/>
      <c r="G116" s="220"/>
      <c r="H116" s="220"/>
      <c r="I116" s="174"/>
      <c r="J116" s="492"/>
      <c r="K116" s="678"/>
      <c r="L116" s="452"/>
    </row>
    <row r="117" spans="3:12" ht="12.75">
      <c r="C117" s="459"/>
      <c r="D117" s="682"/>
      <c r="E117" s="174"/>
      <c r="F117" s="220"/>
      <c r="G117" s="220"/>
      <c r="H117" s="220"/>
      <c r="I117" s="174"/>
      <c r="J117" s="492"/>
      <c r="K117" s="678"/>
      <c r="L117" s="452"/>
    </row>
    <row r="118" spans="3:12" ht="12.75">
      <c r="C118" s="459"/>
      <c r="D118" s="682"/>
      <c r="E118" s="174"/>
      <c r="F118" s="220"/>
      <c r="G118" s="220"/>
      <c r="H118" s="220"/>
      <c r="I118" s="174"/>
      <c r="J118" s="492"/>
      <c r="K118" s="678"/>
      <c r="L118" s="452"/>
    </row>
    <row r="119" spans="3:12" ht="12.75">
      <c r="C119" s="459"/>
      <c r="D119" s="682"/>
      <c r="E119" s="174"/>
      <c r="F119" s="220"/>
      <c r="G119" s="220"/>
      <c r="H119" s="220"/>
      <c r="I119" s="174"/>
      <c r="J119" s="492"/>
      <c r="K119" s="678"/>
      <c r="L119" s="452"/>
    </row>
    <row r="120" spans="3:12" ht="12.75">
      <c r="C120" s="459"/>
      <c r="D120" s="682"/>
      <c r="E120" s="174"/>
      <c r="F120" s="220"/>
      <c r="G120" s="220"/>
      <c r="H120" s="220"/>
      <c r="I120" s="174"/>
      <c r="J120" s="492"/>
      <c r="K120" s="678"/>
      <c r="L120" s="452"/>
    </row>
    <row r="121" spans="3:12" ht="12.75">
      <c r="C121" s="459"/>
      <c r="D121" s="682"/>
      <c r="E121" s="174"/>
      <c r="F121" s="220"/>
      <c r="G121" s="220"/>
      <c r="H121" s="220"/>
      <c r="I121" s="174"/>
      <c r="J121" s="492"/>
      <c r="K121" s="678"/>
      <c r="L121" s="452"/>
    </row>
    <row r="122" spans="3:12" ht="12.75">
      <c r="C122" s="459"/>
      <c r="D122" s="682"/>
      <c r="E122" s="174"/>
      <c r="F122" s="220"/>
      <c r="G122" s="220"/>
      <c r="H122" s="220"/>
      <c r="I122" s="174"/>
      <c r="J122" s="492"/>
      <c r="K122" s="678"/>
      <c r="L122" s="452"/>
    </row>
    <row r="123" spans="3:12" ht="12.75">
      <c r="C123" s="459"/>
      <c r="D123" s="682"/>
      <c r="E123" s="174"/>
      <c r="F123" s="220"/>
      <c r="G123" s="220"/>
      <c r="H123" s="220"/>
      <c r="I123" s="174"/>
      <c r="J123" s="492"/>
      <c r="K123" s="678"/>
      <c r="L123" s="452"/>
    </row>
    <row r="124" spans="3:12" ht="12.75">
      <c r="C124" s="459"/>
      <c r="D124" s="682"/>
      <c r="E124" s="174"/>
      <c r="F124" s="220"/>
      <c r="G124" s="220"/>
      <c r="H124" s="220"/>
      <c r="I124" s="174"/>
      <c r="J124" s="492"/>
      <c r="K124" s="678"/>
      <c r="L124" s="452"/>
    </row>
    <row r="125" spans="3:12" ht="12.75">
      <c r="C125" s="459"/>
      <c r="D125" s="682"/>
      <c r="E125" s="174"/>
      <c r="F125" s="220"/>
      <c r="G125" s="220"/>
      <c r="H125" s="220"/>
      <c r="I125" s="174"/>
      <c r="J125" s="492"/>
      <c r="K125" s="678"/>
      <c r="L125" s="452"/>
    </row>
    <row r="126" spans="3:12" ht="12.75">
      <c r="C126" s="459"/>
      <c r="D126" s="682"/>
      <c r="E126" s="174"/>
      <c r="F126" s="220"/>
      <c r="G126" s="220"/>
      <c r="H126" s="220"/>
      <c r="I126" s="174"/>
      <c r="J126" s="492"/>
      <c r="K126" s="678"/>
      <c r="L126" s="452"/>
    </row>
    <row r="127" spans="3:12" ht="12.75">
      <c r="C127" s="459"/>
      <c r="D127" s="682"/>
      <c r="E127" s="174"/>
      <c r="F127" s="220"/>
      <c r="G127" s="220"/>
      <c r="H127" s="220"/>
      <c r="I127" s="174"/>
      <c r="J127" s="492"/>
      <c r="K127" s="678"/>
      <c r="L127" s="452"/>
    </row>
    <row r="128" spans="3:12" ht="12.75">
      <c r="C128" s="459"/>
      <c r="D128" s="682"/>
      <c r="E128" s="174"/>
      <c r="F128" s="220"/>
      <c r="G128" s="220"/>
      <c r="H128" s="220"/>
      <c r="I128" s="174"/>
      <c r="J128" s="492"/>
      <c r="K128" s="678"/>
      <c r="L128" s="452"/>
    </row>
    <row r="129" spans="3:12" ht="12.75">
      <c r="C129" s="459"/>
      <c r="D129" s="682"/>
      <c r="E129" s="174"/>
      <c r="F129" s="220"/>
      <c r="G129" s="220"/>
      <c r="H129" s="220"/>
      <c r="I129" s="174"/>
      <c r="J129" s="492"/>
      <c r="K129" s="678"/>
      <c r="L129" s="452"/>
    </row>
    <row r="130" spans="3:12" ht="12.75">
      <c r="C130" s="459"/>
      <c r="D130" s="682"/>
      <c r="E130" s="174"/>
      <c r="F130" s="220"/>
      <c r="G130" s="220"/>
      <c r="H130" s="220"/>
      <c r="I130" s="174"/>
      <c r="J130" s="492"/>
      <c r="K130" s="678"/>
      <c r="L130" s="452"/>
    </row>
    <row r="131" spans="3:12" ht="12.75">
      <c r="C131" s="459"/>
      <c r="D131" s="682"/>
      <c r="E131" s="174"/>
      <c r="F131" s="220"/>
      <c r="G131" s="220"/>
      <c r="H131" s="220"/>
      <c r="I131" s="174"/>
      <c r="J131" s="492"/>
      <c r="K131" s="678"/>
      <c r="L131" s="452"/>
    </row>
    <row r="132" spans="3:12" ht="12.75">
      <c r="C132" s="459"/>
      <c r="D132" s="682"/>
      <c r="E132" s="174"/>
      <c r="F132" s="220"/>
      <c r="G132" s="220"/>
      <c r="H132" s="220"/>
      <c r="I132" s="174"/>
      <c r="J132" s="492"/>
      <c r="K132" s="678"/>
      <c r="L132" s="452"/>
    </row>
    <row r="133" spans="3:12" ht="12.75">
      <c r="C133" s="459"/>
      <c r="D133" s="682"/>
      <c r="E133" s="174"/>
      <c r="F133" s="220"/>
      <c r="G133" s="220"/>
      <c r="H133" s="220"/>
      <c r="I133" s="174"/>
      <c r="J133" s="492"/>
      <c r="K133" s="678"/>
      <c r="L133" s="452"/>
    </row>
    <row r="134" spans="3:12" ht="12.75">
      <c r="C134" s="459"/>
      <c r="D134" s="682"/>
      <c r="E134" s="174"/>
      <c r="F134" s="220"/>
      <c r="G134" s="220"/>
      <c r="H134" s="220"/>
      <c r="I134" s="174"/>
      <c r="J134" s="492"/>
      <c r="K134" s="678"/>
      <c r="L134" s="452"/>
    </row>
    <row r="135" spans="3:12" ht="12.75">
      <c r="C135" s="459"/>
      <c r="D135" s="682"/>
      <c r="E135" s="174"/>
      <c r="F135" s="220"/>
      <c r="G135" s="220"/>
      <c r="H135" s="220"/>
      <c r="I135" s="174"/>
      <c r="J135" s="492"/>
      <c r="K135" s="678"/>
      <c r="L135" s="452"/>
    </row>
    <row r="136" spans="3:12" ht="12.75">
      <c r="C136" s="459"/>
      <c r="D136" s="682"/>
      <c r="E136" s="174"/>
      <c r="F136" s="220"/>
      <c r="G136" s="220"/>
      <c r="H136" s="220"/>
      <c r="I136" s="174"/>
      <c r="J136" s="492"/>
      <c r="K136" s="678"/>
      <c r="L136" s="452"/>
    </row>
    <row r="137" spans="3:12" ht="12.75">
      <c r="C137" s="459"/>
      <c r="D137" s="682"/>
      <c r="E137" s="174"/>
      <c r="F137" s="220"/>
      <c r="G137" s="220"/>
      <c r="H137" s="220"/>
      <c r="I137" s="174"/>
      <c r="J137" s="492"/>
      <c r="K137" s="678"/>
      <c r="L137" s="452"/>
    </row>
    <row r="138" spans="3:12" ht="12.75">
      <c r="C138" s="459"/>
      <c r="D138" s="682"/>
      <c r="E138" s="174"/>
      <c r="F138" s="220"/>
      <c r="G138" s="220"/>
      <c r="H138" s="220"/>
      <c r="I138" s="174"/>
      <c r="J138" s="492"/>
      <c r="K138" s="678"/>
      <c r="L138" s="452"/>
    </row>
    <row r="139" spans="3:12" ht="12.75">
      <c r="C139" s="459"/>
      <c r="D139" s="682"/>
      <c r="E139" s="174"/>
      <c r="F139" s="220"/>
      <c r="G139" s="220"/>
      <c r="H139" s="220"/>
      <c r="I139" s="174"/>
      <c r="J139" s="492"/>
      <c r="K139" s="678"/>
      <c r="L139" s="452"/>
    </row>
    <row r="140" spans="3:12" ht="12.75">
      <c r="C140" s="459"/>
      <c r="D140" s="682"/>
      <c r="E140" s="174"/>
      <c r="F140" s="220"/>
      <c r="G140" s="220"/>
      <c r="H140" s="220"/>
      <c r="I140" s="174"/>
      <c r="J140" s="492"/>
      <c r="K140" s="678"/>
      <c r="L140" s="452"/>
    </row>
    <row r="141" spans="3:12" ht="12.75">
      <c r="C141" s="459"/>
      <c r="D141" s="682"/>
      <c r="E141" s="174"/>
      <c r="F141" s="220"/>
      <c r="G141" s="220"/>
      <c r="H141" s="220"/>
      <c r="I141" s="174"/>
      <c r="J141" s="492"/>
      <c r="K141" s="678"/>
      <c r="L141" s="452"/>
    </row>
    <row r="142" spans="3:12" ht="12.75">
      <c r="C142" s="459"/>
      <c r="D142" s="682"/>
      <c r="E142" s="174"/>
      <c r="F142" s="220"/>
      <c r="G142" s="220"/>
      <c r="H142" s="220"/>
      <c r="I142" s="174"/>
      <c r="J142" s="492"/>
      <c r="K142" s="678"/>
      <c r="L142" s="452"/>
    </row>
    <row r="143" spans="3:12" ht="12.75">
      <c r="C143" s="459"/>
      <c r="D143" s="682"/>
      <c r="E143" s="174"/>
      <c r="F143" s="220"/>
      <c r="G143" s="220"/>
      <c r="H143" s="220"/>
      <c r="I143" s="174"/>
      <c r="J143" s="492"/>
      <c r="K143" s="678"/>
      <c r="L143" s="452"/>
    </row>
    <row r="144" spans="3:12" ht="12.75">
      <c r="C144" s="459"/>
      <c r="D144" s="682"/>
      <c r="E144" s="174"/>
      <c r="F144" s="220"/>
      <c r="G144" s="220"/>
      <c r="H144" s="220"/>
      <c r="I144" s="174"/>
      <c r="J144" s="492"/>
      <c r="K144" s="678"/>
      <c r="L144" s="452"/>
    </row>
    <row r="145" spans="3:12" ht="12.75">
      <c r="C145" s="459"/>
      <c r="D145" s="682"/>
      <c r="E145" s="174"/>
      <c r="F145" s="220"/>
      <c r="G145" s="220"/>
      <c r="H145" s="220"/>
      <c r="I145" s="174"/>
      <c r="J145" s="492"/>
      <c r="K145" s="678"/>
      <c r="L145" s="452"/>
    </row>
    <row r="146" spans="3:12" ht="12.75">
      <c r="C146" s="459"/>
      <c r="D146" s="682"/>
      <c r="E146" s="174"/>
      <c r="F146" s="220"/>
      <c r="G146" s="220"/>
      <c r="H146" s="220"/>
      <c r="I146" s="174"/>
      <c r="J146" s="492"/>
      <c r="K146" s="678"/>
      <c r="L146" s="452"/>
    </row>
    <row r="147" spans="3:12" ht="12.75">
      <c r="C147" s="459"/>
      <c r="D147" s="682"/>
      <c r="E147" s="174"/>
      <c r="F147" s="220"/>
      <c r="G147" s="220"/>
      <c r="H147" s="220"/>
      <c r="I147" s="174"/>
      <c r="J147" s="492"/>
      <c r="K147" s="678"/>
      <c r="L147" s="452"/>
    </row>
    <row r="148" spans="3:12" ht="12.75">
      <c r="C148" s="460"/>
      <c r="D148" s="682"/>
      <c r="E148" s="174"/>
      <c r="F148" s="369"/>
      <c r="G148" s="369"/>
      <c r="H148" s="369"/>
      <c r="I148" s="174"/>
      <c r="J148" s="492"/>
      <c r="K148" s="678"/>
      <c r="L148" s="452"/>
    </row>
    <row r="149" spans="3:12" ht="12.75">
      <c r="C149" s="460"/>
      <c r="D149" s="682"/>
      <c r="E149" s="174"/>
      <c r="F149" s="369"/>
      <c r="G149" s="369"/>
      <c r="H149" s="369"/>
      <c r="I149" s="174"/>
      <c r="J149" s="492"/>
      <c r="K149" s="678"/>
      <c r="L149" s="452"/>
    </row>
    <row r="150" spans="3:12" ht="12.75">
      <c r="C150" s="460"/>
      <c r="D150" s="682"/>
      <c r="E150" s="174"/>
      <c r="F150" s="369"/>
      <c r="G150" s="369"/>
      <c r="H150" s="369"/>
      <c r="I150" s="174"/>
      <c r="J150" s="492"/>
      <c r="K150" s="678"/>
      <c r="L150" s="452"/>
    </row>
    <row r="151" spans="3:12" ht="12.75">
      <c r="C151" s="460"/>
      <c r="D151" s="682"/>
      <c r="E151" s="174"/>
      <c r="F151" s="369"/>
      <c r="G151" s="369"/>
      <c r="H151" s="369"/>
      <c r="I151" s="174"/>
      <c r="J151" s="492"/>
      <c r="K151" s="678"/>
      <c r="L151" s="452"/>
    </row>
    <row r="152" spans="3:12" ht="12.75">
      <c r="C152" s="460"/>
      <c r="D152" s="682"/>
      <c r="E152" s="174"/>
      <c r="F152" s="369"/>
      <c r="G152" s="369"/>
      <c r="H152" s="369"/>
      <c r="I152" s="174"/>
      <c r="J152" s="492"/>
      <c r="K152" s="678"/>
      <c r="L152" s="452"/>
    </row>
    <row r="153" spans="3:12" ht="12.75">
      <c r="C153" s="460"/>
      <c r="D153" s="682"/>
      <c r="E153" s="174"/>
      <c r="F153" s="369"/>
      <c r="G153" s="369"/>
      <c r="H153" s="369"/>
      <c r="I153" s="174"/>
      <c r="J153" s="492"/>
      <c r="K153" s="678"/>
      <c r="L153" s="452"/>
    </row>
    <row r="154" spans="3:12" ht="12.75">
      <c r="C154" s="460"/>
      <c r="D154" s="682"/>
      <c r="E154" s="174"/>
      <c r="F154" s="369"/>
      <c r="G154" s="369"/>
      <c r="H154" s="369"/>
      <c r="I154" s="174"/>
      <c r="J154" s="492"/>
      <c r="K154" s="678"/>
      <c r="L154" s="452"/>
    </row>
    <row r="155" spans="3:12" ht="12.75">
      <c r="C155" s="460"/>
      <c r="D155" s="682"/>
      <c r="E155" s="174"/>
      <c r="F155" s="369"/>
      <c r="G155" s="369"/>
      <c r="H155" s="369"/>
      <c r="I155" s="174"/>
      <c r="J155" s="492"/>
      <c r="K155" s="678"/>
      <c r="L155" s="452"/>
    </row>
    <row r="156" spans="3:12" ht="12.75">
      <c r="C156" s="460"/>
      <c r="D156" s="682"/>
      <c r="E156" s="174"/>
      <c r="F156" s="369"/>
      <c r="G156" s="369"/>
      <c r="H156" s="369"/>
      <c r="I156" s="174"/>
      <c r="J156" s="492"/>
      <c r="K156" s="678"/>
      <c r="L156" s="452"/>
    </row>
    <row r="157" spans="3:12" ht="12.75">
      <c r="C157" s="460"/>
      <c r="D157" s="682"/>
      <c r="E157" s="174"/>
      <c r="F157" s="369"/>
      <c r="G157" s="369"/>
      <c r="H157" s="369"/>
      <c r="I157" s="174"/>
      <c r="J157" s="492"/>
      <c r="K157" s="678"/>
      <c r="L157" s="452"/>
    </row>
    <row r="158" spans="3:12" ht="12.75">
      <c r="C158" s="460"/>
      <c r="D158" s="682"/>
      <c r="E158" s="174"/>
      <c r="F158" s="158"/>
      <c r="G158" s="158"/>
      <c r="H158" s="158"/>
      <c r="I158" s="174"/>
      <c r="J158" s="492"/>
      <c r="K158" s="678"/>
      <c r="L158" s="452"/>
    </row>
    <row r="159" spans="3:12" ht="12.75">
      <c r="C159" s="460"/>
      <c r="D159" s="682"/>
      <c r="E159" s="174"/>
      <c r="F159" s="158"/>
      <c r="G159" s="158"/>
      <c r="H159" s="158"/>
      <c r="I159" s="174"/>
      <c r="J159" s="492"/>
      <c r="K159" s="678"/>
      <c r="L159" s="452"/>
    </row>
    <row r="160" spans="3:12" ht="12.75">
      <c r="C160" s="460"/>
      <c r="D160" s="682"/>
      <c r="E160" s="174"/>
      <c r="F160" s="158"/>
      <c r="G160" s="158"/>
      <c r="H160" s="158"/>
      <c r="I160" s="174"/>
      <c r="J160" s="492"/>
      <c r="K160" s="678"/>
      <c r="L160" s="452"/>
    </row>
    <row r="161" spans="3:12" ht="12.75">
      <c r="C161" s="460"/>
      <c r="D161" s="682"/>
      <c r="E161" s="174"/>
      <c r="F161" s="158"/>
      <c r="G161" s="158"/>
      <c r="H161" s="158"/>
      <c r="I161" s="174"/>
      <c r="J161" s="492"/>
      <c r="K161" s="678"/>
      <c r="L161" s="452"/>
    </row>
  </sheetData>
  <sheetProtection/>
  <mergeCells count="15">
    <mergeCell ref="C34:C35"/>
    <mergeCell ref="D34:D35"/>
    <mergeCell ref="J34:J35"/>
    <mergeCell ref="K34:K35"/>
    <mergeCell ref="H34:H35"/>
    <mergeCell ref="F34:F35"/>
    <mergeCell ref="G34:G35"/>
    <mergeCell ref="K4:K5"/>
    <mergeCell ref="A2:C2"/>
    <mergeCell ref="C4:C5"/>
    <mergeCell ref="D4:D5"/>
    <mergeCell ref="J4:J5"/>
    <mergeCell ref="H4:H5"/>
    <mergeCell ref="F4:F5"/>
    <mergeCell ref="G4:G5"/>
  </mergeCells>
  <hyperlinks>
    <hyperlink ref="A2" location="Index!A1" display="Back to Index"/>
  </hyperlinks>
  <printOptions/>
  <pageMargins left="0.7" right="0.7" top="0.75" bottom="0.75" header="0.3" footer="0.3"/>
  <pageSetup fitToHeight="1" fitToWidth="1" horizontalDpi="600" verticalDpi="600" orientation="portrait" paperSize="9" scale="70" r:id="rId1"/>
  <ignoredErrors>
    <ignoredError sqref="M52:M53 M57:M59 M50:M51 M54:M56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0"/>
  <sheetViews>
    <sheetView zoomScale="80" zoomScaleNormal="80" zoomScalePageLayoutView="0" workbookViewId="0" topLeftCell="A1">
      <pane xSplit="3" ySplit="7" topLeftCell="D8" activePane="bottomRight" state="frozen"/>
      <selection pane="topLeft" activeCell="J52" sqref="J52"/>
      <selection pane="topRight" activeCell="J52" sqref="J52"/>
      <selection pane="bottomLeft" activeCell="J52" sqref="J52"/>
      <selection pane="bottomRight" activeCell="S13" sqref="S13"/>
    </sheetView>
  </sheetViews>
  <sheetFormatPr defaultColWidth="9.140625" defaultRowHeight="12.75"/>
  <cols>
    <col min="1" max="1" width="2.28125" style="0" customWidth="1"/>
    <col min="2" max="2" width="46.140625" style="0" customWidth="1"/>
    <col min="3" max="3" width="1.28515625" style="0" customWidth="1"/>
    <col min="4" max="5" width="13.00390625" style="299" bestFit="1" customWidth="1"/>
    <col min="6" max="6" width="13.00390625" style="0" customWidth="1"/>
    <col min="7" max="7" width="11.28125" style="697" hidden="1" customWidth="1"/>
    <col min="8" max="9" width="11.28125" style="0" hidden="1" customWidth="1"/>
    <col min="10" max="10" width="4.28125" style="0" customWidth="1"/>
    <col min="11" max="11" width="3.57421875" style="0" customWidth="1"/>
    <col min="12" max="13" width="10.8515625" style="299" customWidth="1"/>
    <col min="14" max="14" width="12.00390625" style="0" customWidth="1"/>
  </cols>
  <sheetData>
    <row r="1" spans="1:16" s="39" customFormat="1" ht="20.25">
      <c r="A1" s="351" t="s">
        <v>303</v>
      </c>
      <c r="B1" s="340"/>
      <c r="C1" s="340"/>
      <c r="D1" s="340"/>
      <c r="E1" s="340"/>
      <c r="F1" s="340"/>
      <c r="G1" s="698"/>
      <c r="H1" s="340"/>
      <c r="I1" s="340"/>
      <c r="J1" s="213"/>
      <c r="K1" s="213"/>
      <c r="L1" s="213"/>
      <c r="M1" s="213"/>
      <c r="N1" s="213"/>
      <c r="O1" s="213"/>
      <c r="P1" s="40"/>
    </row>
    <row r="2" spans="1:16" s="41" customFormat="1" ht="15">
      <c r="A2" s="776" t="s">
        <v>59</v>
      </c>
      <c r="B2" s="776"/>
      <c r="C2" s="776"/>
      <c r="D2" s="341"/>
      <c r="E2" s="341"/>
      <c r="F2" s="341"/>
      <c r="G2" s="699"/>
      <c r="H2" s="341"/>
      <c r="I2" s="341"/>
      <c r="J2" s="178"/>
      <c r="K2" s="178"/>
      <c r="L2" s="178"/>
      <c r="M2" s="178"/>
      <c r="N2" s="178"/>
      <c r="O2" s="178"/>
      <c r="P2" s="42"/>
    </row>
    <row r="3" spans="1:15" ht="15" thickBot="1">
      <c r="A3" s="91"/>
      <c r="B3" s="91"/>
      <c r="C3" s="91"/>
      <c r="D3" s="91"/>
      <c r="E3" s="91"/>
      <c r="F3" s="91"/>
      <c r="G3" s="688"/>
      <c r="H3" s="91"/>
      <c r="I3" s="91"/>
      <c r="J3" s="91"/>
      <c r="K3" s="91"/>
      <c r="L3" s="91"/>
      <c r="M3" s="91"/>
      <c r="N3" s="91"/>
      <c r="O3" s="299"/>
    </row>
    <row r="4" spans="1:24" ht="15.75" customHeight="1" thickTop="1">
      <c r="A4" s="91"/>
      <c r="B4" s="342"/>
      <c r="C4" s="343"/>
      <c r="D4" s="358"/>
      <c r="E4" s="358" t="s">
        <v>345</v>
      </c>
      <c r="F4" s="358"/>
      <c r="G4" s="700"/>
      <c r="H4" s="130"/>
      <c r="I4" s="130"/>
      <c r="J4" s="337"/>
      <c r="K4" s="337"/>
      <c r="L4" s="358"/>
      <c r="M4" s="524" t="s">
        <v>367</v>
      </c>
      <c r="N4" s="359"/>
      <c r="O4" s="68"/>
      <c r="P4" s="59"/>
      <c r="Q4" s="59"/>
      <c r="R4" s="59"/>
      <c r="S4" s="59"/>
      <c r="T4" s="59"/>
      <c r="U4" s="59"/>
      <c r="V4" s="59"/>
      <c r="W4" s="59"/>
      <c r="X4" s="59"/>
    </row>
    <row r="5" spans="1:24" s="93" customFormat="1" ht="15">
      <c r="A5" s="92"/>
      <c r="B5" s="259"/>
      <c r="C5" s="147"/>
      <c r="D5" s="344">
        <v>42735</v>
      </c>
      <c r="E5" s="344">
        <v>42643</v>
      </c>
      <c r="F5" s="360">
        <v>42369</v>
      </c>
      <c r="G5" s="689">
        <v>41820</v>
      </c>
      <c r="H5" s="550"/>
      <c r="I5" s="550"/>
      <c r="J5" s="360"/>
      <c r="K5" s="360"/>
      <c r="L5" s="344">
        <f>D5</f>
        <v>42735</v>
      </c>
      <c r="M5" s="344">
        <f>E5</f>
        <v>42643</v>
      </c>
      <c r="N5" s="360">
        <f>F5</f>
        <v>42369</v>
      </c>
      <c r="O5" s="92"/>
      <c r="P5" s="142"/>
      <c r="Q5" s="142"/>
      <c r="R5" s="142"/>
      <c r="S5" s="142"/>
      <c r="T5" s="142"/>
      <c r="U5" s="142"/>
      <c r="V5" s="142"/>
      <c r="W5" s="142"/>
      <c r="X5" s="142"/>
    </row>
    <row r="6" spans="1:24" s="95" customFormat="1" ht="21.75" customHeight="1" thickBot="1">
      <c r="A6" s="94"/>
      <c r="B6" s="345" t="s">
        <v>177</v>
      </c>
      <c r="C6" s="346"/>
      <c r="D6" s="117">
        <v>2016</v>
      </c>
      <c r="E6" s="117">
        <v>2016</v>
      </c>
      <c r="F6" s="117">
        <v>2015</v>
      </c>
      <c r="G6" s="690">
        <v>2016</v>
      </c>
      <c r="H6" s="551"/>
      <c r="I6" s="551"/>
      <c r="J6" s="117"/>
      <c r="K6" s="117"/>
      <c r="L6" s="117">
        <f>D6</f>
        <v>2016</v>
      </c>
      <c r="M6" s="117">
        <f>E6</f>
        <v>2016</v>
      </c>
      <c r="N6" s="117">
        <v>2015</v>
      </c>
      <c r="O6" s="94"/>
      <c r="P6" s="143"/>
      <c r="Q6" s="143"/>
      <c r="R6" s="143"/>
      <c r="S6" s="143"/>
      <c r="T6" s="143"/>
      <c r="U6" s="143"/>
      <c r="V6" s="143"/>
      <c r="W6" s="143"/>
      <c r="X6" s="143"/>
    </row>
    <row r="7" spans="1:24" ht="15.75" thickTop="1">
      <c r="A7" s="91"/>
      <c r="B7" s="134"/>
      <c r="C7" s="202"/>
      <c r="D7" s="202"/>
      <c r="E7" s="202"/>
      <c r="F7" s="202"/>
      <c r="G7" s="701"/>
      <c r="H7" s="552"/>
      <c r="I7" s="552"/>
      <c r="J7" s="116"/>
      <c r="K7" s="116"/>
      <c r="L7" s="116"/>
      <c r="M7" s="116"/>
      <c r="N7" s="116"/>
      <c r="O7" s="68"/>
      <c r="P7" s="59"/>
      <c r="Q7" s="59"/>
      <c r="R7" s="59"/>
      <c r="S7" s="59"/>
      <c r="T7" s="59"/>
      <c r="U7" s="59"/>
      <c r="V7" s="59"/>
      <c r="W7" s="59"/>
      <c r="X7" s="59"/>
    </row>
    <row r="8" spans="1:24" ht="15">
      <c r="A8" s="91"/>
      <c r="B8" s="134" t="s">
        <v>346</v>
      </c>
      <c r="C8" s="202"/>
      <c r="D8" s="706"/>
      <c r="E8" s="202"/>
      <c r="F8" s="202"/>
      <c r="G8" s="701"/>
      <c r="H8" s="552"/>
      <c r="I8" s="552"/>
      <c r="J8" s="116"/>
      <c r="K8" s="116"/>
      <c r="L8" s="116"/>
      <c r="M8" s="116"/>
      <c r="N8" s="116"/>
      <c r="O8" s="68"/>
      <c r="P8" s="59"/>
      <c r="Q8" s="59"/>
      <c r="R8" s="59"/>
      <c r="S8" s="59"/>
      <c r="T8" s="59"/>
      <c r="U8" s="59"/>
      <c r="V8" s="59"/>
      <c r="W8" s="59"/>
      <c r="X8" s="59"/>
    </row>
    <row r="9" spans="1:24" ht="15">
      <c r="A9" s="91"/>
      <c r="B9" s="347" t="s">
        <v>194</v>
      </c>
      <c r="C9" s="202"/>
      <c r="D9" s="232">
        <v>26840</v>
      </c>
      <c r="E9" s="199">
        <v>25704</v>
      </c>
      <c r="F9" s="199">
        <v>18829</v>
      </c>
      <c r="G9" s="691">
        <v>14438</v>
      </c>
      <c r="H9" s="553"/>
      <c r="I9" s="554"/>
      <c r="J9" s="199"/>
      <c r="K9" s="199"/>
      <c r="L9" s="199"/>
      <c r="M9" s="199"/>
      <c r="N9" s="199"/>
      <c r="O9" s="68"/>
      <c r="P9" s="59"/>
      <c r="Q9" s="59"/>
      <c r="R9" s="59"/>
      <c r="S9" s="59"/>
      <c r="T9" s="59"/>
      <c r="U9" s="59"/>
      <c r="V9" s="59"/>
      <c r="W9" s="59"/>
      <c r="X9" s="59"/>
    </row>
    <row r="10" spans="1:24" ht="15">
      <c r="A10" s="91"/>
      <c r="B10" s="259" t="s">
        <v>263</v>
      </c>
      <c r="C10" s="259"/>
      <c r="D10" s="232">
        <v>33401</v>
      </c>
      <c r="E10" s="199">
        <v>37729</v>
      </c>
      <c r="F10" s="199">
        <v>34501</v>
      </c>
      <c r="G10" s="691">
        <v>36550</v>
      </c>
      <c r="H10" s="553"/>
      <c r="I10" s="554"/>
      <c r="J10" s="199"/>
      <c r="K10" s="199"/>
      <c r="L10" s="173"/>
      <c r="M10" s="173"/>
      <c r="N10" s="199"/>
      <c r="O10" s="68"/>
      <c r="P10" s="59"/>
      <c r="Q10" s="59"/>
      <c r="R10" s="59"/>
      <c r="S10" s="59"/>
      <c r="T10" s="59"/>
      <c r="U10" s="59"/>
      <c r="V10" s="59"/>
      <c r="W10" s="59"/>
      <c r="X10" s="59"/>
    </row>
    <row r="11" spans="1:24" ht="15">
      <c r="A11" s="91"/>
      <c r="B11" s="259" t="s">
        <v>195</v>
      </c>
      <c r="C11" s="202"/>
      <c r="D11" s="232">
        <v>30018</v>
      </c>
      <c r="E11" s="199">
        <v>31632</v>
      </c>
      <c r="F11" s="199">
        <v>38285</v>
      </c>
      <c r="G11" s="691">
        <v>29048</v>
      </c>
      <c r="H11" s="553"/>
      <c r="I11" s="554"/>
      <c r="J11" s="199"/>
      <c r="K11" s="199"/>
      <c r="L11" s="572">
        <v>18</v>
      </c>
      <c r="M11" s="173">
        <v>18</v>
      </c>
      <c r="N11" s="199">
        <v>10</v>
      </c>
      <c r="O11" s="68"/>
      <c r="P11" s="59"/>
      <c r="Q11" s="59"/>
      <c r="R11" s="59"/>
      <c r="S11" s="59"/>
      <c r="T11" s="59"/>
      <c r="U11" s="59"/>
      <c r="V11" s="59"/>
      <c r="W11" s="59"/>
      <c r="X11" s="59"/>
    </row>
    <row r="12" spans="1:24" ht="15">
      <c r="A12" s="91"/>
      <c r="B12" s="259" t="s">
        <v>264</v>
      </c>
      <c r="C12" s="202"/>
      <c r="D12" s="232">
        <v>25757</v>
      </c>
      <c r="E12" s="199">
        <v>20339</v>
      </c>
      <c r="F12" s="199">
        <v>23631</v>
      </c>
      <c r="G12" s="691">
        <v>22033</v>
      </c>
      <c r="H12" s="553"/>
      <c r="I12" s="554"/>
      <c r="J12" s="199"/>
      <c r="K12" s="199"/>
      <c r="L12" s="572">
        <v>29</v>
      </c>
      <c r="M12" s="173">
        <v>77</v>
      </c>
      <c r="N12" s="199">
        <v>46</v>
      </c>
      <c r="O12" s="68"/>
      <c r="P12" s="59"/>
      <c r="Q12" s="59"/>
      <c r="R12" s="59"/>
      <c r="S12" s="59"/>
      <c r="T12" s="59"/>
      <c r="U12" s="59"/>
      <c r="V12" s="59"/>
      <c r="W12" s="59"/>
      <c r="X12" s="59"/>
    </row>
    <row r="13" spans="1:24" ht="15">
      <c r="A13" s="91"/>
      <c r="B13" s="259" t="s">
        <v>270</v>
      </c>
      <c r="C13" s="202"/>
      <c r="D13" s="232">
        <v>45417</v>
      </c>
      <c r="E13" s="199">
        <v>41539</v>
      </c>
      <c r="F13" s="199">
        <v>40073</v>
      </c>
      <c r="G13" s="691">
        <v>44878</v>
      </c>
      <c r="H13" s="553"/>
      <c r="I13" s="554"/>
      <c r="J13" s="199"/>
      <c r="K13" s="199"/>
      <c r="L13" s="572"/>
      <c r="M13" s="173"/>
      <c r="N13" s="199"/>
      <c r="O13" s="68"/>
      <c r="P13" s="59"/>
      <c r="Q13" s="59"/>
      <c r="R13" s="59"/>
      <c r="S13" s="59"/>
      <c r="T13" s="59"/>
      <c r="U13" s="59"/>
      <c r="V13" s="59"/>
      <c r="W13" s="59"/>
      <c r="X13" s="59"/>
    </row>
    <row r="14" spans="1:24" ht="15">
      <c r="A14" s="91"/>
      <c r="B14" s="259" t="s">
        <v>196</v>
      </c>
      <c r="C14" s="597"/>
      <c r="D14" s="232">
        <v>301516</v>
      </c>
      <c r="E14" s="199">
        <v>290207</v>
      </c>
      <c r="F14" s="199">
        <v>283289</v>
      </c>
      <c r="G14" s="691">
        <v>284814</v>
      </c>
      <c r="H14" s="553"/>
      <c r="I14" s="554"/>
      <c r="J14" s="627"/>
      <c r="K14" s="627"/>
      <c r="L14" s="572"/>
      <c r="M14" s="173"/>
      <c r="N14" s="199"/>
      <c r="O14" s="68"/>
      <c r="P14" s="59"/>
      <c r="Q14" s="59"/>
      <c r="R14" s="59"/>
      <c r="S14" s="59"/>
      <c r="T14" s="59"/>
      <c r="U14" s="59"/>
      <c r="V14" s="59"/>
      <c r="W14" s="59"/>
      <c r="X14" s="59"/>
    </row>
    <row r="15" spans="1:24" ht="15">
      <c r="A15" s="91"/>
      <c r="B15" s="259" t="s">
        <v>198</v>
      </c>
      <c r="C15" s="597"/>
      <c r="D15" s="232">
        <v>11042</v>
      </c>
      <c r="E15" s="199">
        <v>10803</v>
      </c>
      <c r="F15" s="199">
        <v>11562</v>
      </c>
      <c r="G15" s="691">
        <v>11600</v>
      </c>
      <c r="H15" s="553"/>
      <c r="I15" s="554"/>
      <c r="J15" s="627"/>
      <c r="K15" s="627"/>
      <c r="L15" s="572"/>
      <c r="M15" s="173"/>
      <c r="N15" s="173"/>
      <c r="O15" s="170"/>
      <c r="P15" s="59"/>
      <c r="Q15" s="59"/>
      <c r="R15" s="59"/>
      <c r="S15" s="59"/>
      <c r="T15" s="59"/>
      <c r="U15" s="59"/>
      <c r="V15" s="59"/>
      <c r="W15" s="59"/>
      <c r="X15" s="59"/>
    </row>
    <row r="16" spans="1:24" ht="15">
      <c r="A16" s="91"/>
      <c r="B16" s="259" t="s">
        <v>329</v>
      </c>
      <c r="C16" s="202"/>
      <c r="D16" s="232">
        <v>890</v>
      </c>
      <c r="E16" s="199">
        <v>895</v>
      </c>
      <c r="F16" s="199">
        <v>1000</v>
      </c>
      <c r="G16" s="691">
        <v>900</v>
      </c>
      <c r="H16" s="553"/>
      <c r="I16" s="554"/>
      <c r="J16" s="627"/>
      <c r="K16" s="627"/>
      <c r="L16" s="572"/>
      <c r="M16" s="173"/>
      <c r="N16" s="173"/>
      <c r="O16" s="170"/>
      <c r="P16" s="59"/>
      <c r="Q16" s="59"/>
      <c r="R16" s="59"/>
      <c r="S16" s="59"/>
      <c r="T16" s="59"/>
      <c r="U16" s="59"/>
      <c r="V16" s="59"/>
      <c r="W16" s="59"/>
      <c r="X16" s="59"/>
    </row>
    <row r="17" spans="1:24" ht="15">
      <c r="A17" s="91"/>
      <c r="B17" s="259" t="s">
        <v>265</v>
      </c>
      <c r="C17" s="202"/>
      <c r="D17" s="173">
        <v>0</v>
      </c>
      <c r="E17" s="173">
        <v>0</v>
      </c>
      <c r="F17" s="173">
        <v>0</v>
      </c>
      <c r="G17" s="692">
        <v>0</v>
      </c>
      <c r="H17" s="553"/>
      <c r="I17" s="553"/>
      <c r="J17" s="628"/>
      <c r="K17" s="628"/>
      <c r="L17" s="572">
        <v>22285</v>
      </c>
      <c r="M17" s="173">
        <v>22254</v>
      </c>
      <c r="N17" s="173">
        <v>19547</v>
      </c>
      <c r="O17" s="170"/>
      <c r="P17" s="59"/>
      <c r="Q17" s="59"/>
      <c r="R17" s="59"/>
      <c r="S17" s="59"/>
      <c r="T17" s="59"/>
      <c r="U17" s="59"/>
      <c r="V17" s="59"/>
      <c r="W17" s="59"/>
      <c r="X17" s="59"/>
    </row>
    <row r="18" spans="1:24" ht="15">
      <c r="A18" s="91"/>
      <c r="B18" s="259" t="s">
        <v>197</v>
      </c>
      <c r="C18" s="202"/>
      <c r="D18" s="572">
        <v>1572</v>
      </c>
      <c r="E18" s="173">
        <v>1517</v>
      </c>
      <c r="F18" s="173">
        <v>1547</v>
      </c>
      <c r="G18" s="692">
        <v>1510</v>
      </c>
      <c r="H18" s="553"/>
      <c r="I18" s="553"/>
      <c r="J18" s="628"/>
      <c r="K18" s="628"/>
      <c r="L18" s="572"/>
      <c r="M18" s="173"/>
      <c r="N18" s="173"/>
      <c r="O18" s="170"/>
      <c r="P18" s="59"/>
      <c r="Q18" s="59"/>
      <c r="R18" s="59"/>
      <c r="S18" s="59"/>
      <c r="T18" s="59"/>
      <c r="U18" s="59"/>
      <c r="V18" s="59"/>
      <c r="W18" s="59"/>
      <c r="X18" s="59"/>
    </row>
    <row r="19" spans="1:24" ht="15">
      <c r="A19" s="91"/>
      <c r="B19" s="508" t="s">
        <v>295</v>
      </c>
      <c r="C19" s="525"/>
      <c r="D19" s="635">
        <v>5117</v>
      </c>
      <c r="E19" s="512">
        <v>5115</v>
      </c>
      <c r="F19" s="512">
        <v>5117</v>
      </c>
      <c r="G19" s="702">
        <v>5115</v>
      </c>
      <c r="H19" s="555"/>
      <c r="I19" s="556"/>
      <c r="J19" s="629"/>
      <c r="K19" s="629"/>
      <c r="L19" s="640"/>
      <c r="M19" s="506"/>
      <c r="N19" s="506"/>
      <c r="O19" s="170"/>
      <c r="P19" s="59"/>
      <c r="Q19" s="59"/>
      <c r="R19" s="59"/>
      <c r="S19" s="59"/>
      <c r="T19" s="59"/>
      <c r="U19" s="59"/>
      <c r="V19" s="59"/>
      <c r="W19" s="59"/>
      <c r="X19" s="59"/>
    </row>
    <row r="20" spans="1:24" ht="15.75" thickBot="1">
      <c r="A20" s="91"/>
      <c r="B20" s="345" t="s">
        <v>7</v>
      </c>
      <c r="C20" s="592"/>
      <c r="D20" s="636">
        <v>481570</v>
      </c>
      <c r="E20" s="212">
        <v>465480</v>
      </c>
      <c r="F20" s="212">
        <v>457834</v>
      </c>
      <c r="G20" s="693">
        <v>450886</v>
      </c>
      <c r="H20" s="557"/>
      <c r="I20" s="557"/>
      <c r="J20" s="630"/>
      <c r="K20" s="630"/>
      <c r="L20" s="645">
        <v>22332</v>
      </c>
      <c r="M20" s="728">
        <v>22349</v>
      </c>
      <c r="N20" s="212">
        <v>19603</v>
      </c>
      <c r="O20" s="170"/>
      <c r="P20" s="59"/>
      <c r="Q20" s="59"/>
      <c r="R20" s="59"/>
      <c r="S20" s="59"/>
      <c r="T20" s="59"/>
      <c r="U20" s="59"/>
      <c r="V20" s="59"/>
      <c r="W20" s="59"/>
      <c r="X20" s="59"/>
    </row>
    <row r="21" spans="1:24" ht="15.75" thickTop="1">
      <c r="A21" s="91"/>
      <c r="B21" s="146"/>
      <c r="C21" s="133"/>
      <c r="D21" s="133"/>
      <c r="E21" s="318"/>
      <c r="F21" s="318"/>
      <c r="G21" s="703"/>
      <c r="H21" s="558"/>
      <c r="I21" s="558"/>
      <c r="J21" s="628"/>
      <c r="K21" s="628"/>
      <c r="L21" s="572"/>
      <c r="M21" s="173"/>
      <c r="N21" s="173"/>
      <c r="O21" s="170"/>
      <c r="P21" s="59"/>
      <c r="Q21" s="59"/>
      <c r="R21" s="59"/>
      <c r="S21" s="59"/>
      <c r="T21" s="59"/>
      <c r="U21" s="59"/>
      <c r="V21" s="59"/>
      <c r="W21" s="59"/>
      <c r="X21" s="59"/>
    </row>
    <row r="22" spans="1:24" ht="15">
      <c r="A22" s="91"/>
      <c r="B22" s="134" t="s">
        <v>348</v>
      </c>
      <c r="C22" s="202"/>
      <c r="D22" s="202"/>
      <c r="E22" s="202"/>
      <c r="F22" s="202"/>
      <c r="G22" s="701"/>
      <c r="H22" s="552"/>
      <c r="I22" s="552"/>
      <c r="J22" s="628"/>
      <c r="K22" s="628"/>
      <c r="L22" s="572"/>
      <c r="M22" s="173"/>
      <c r="N22" s="173"/>
      <c r="O22" s="170"/>
      <c r="P22" s="59"/>
      <c r="Q22" s="59"/>
      <c r="R22" s="59"/>
      <c r="S22" s="59"/>
      <c r="T22" s="59"/>
      <c r="U22" s="59"/>
      <c r="V22" s="59"/>
      <c r="W22" s="59"/>
      <c r="X22" s="59"/>
    </row>
    <row r="23" spans="1:24" ht="15">
      <c r="A23" s="91"/>
      <c r="B23" s="259" t="s">
        <v>206</v>
      </c>
      <c r="C23" s="202"/>
      <c r="D23" s="232">
        <v>15915</v>
      </c>
      <c r="E23" s="199">
        <v>23035</v>
      </c>
      <c r="F23" s="199">
        <v>18251</v>
      </c>
      <c r="G23" s="691">
        <v>17499</v>
      </c>
      <c r="H23" s="559"/>
      <c r="I23" s="554"/>
      <c r="J23" s="627"/>
      <c r="K23" s="627"/>
      <c r="L23" s="572"/>
      <c r="M23" s="173"/>
      <c r="N23" s="173"/>
      <c r="O23" s="170"/>
      <c r="P23" s="59"/>
      <c r="Q23" s="59"/>
      <c r="R23" s="59"/>
      <c r="S23" s="59"/>
      <c r="T23" s="59"/>
      <c r="U23" s="59"/>
      <c r="V23" s="59"/>
      <c r="W23" s="59"/>
      <c r="X23" s="59"/>
    </row>
    <row r="24" spans="1:24" ht="15">
      <c r="A24" s="91"/>
      <c r="B24" s="259" t="s">
        <v>271</v>
      </c>
      <c r="C24" s="202"/>
      <c r="D24" s="232">
        <v>347446</v>
      </c>
      <c r="E24" s="199">
        <v>324310</v>
      </c>
      <c r="F24" s="199">
        <v>320134</v>
      </c>
      <c r="G24" s="691">
        <v>310098</v>
      </c>
      <c r="H24" s="559"/>
      <c r="I24" s="554"/>
      <c r="J24" s="627"/>
      <c r="K24" s="627"/>
      <c r="L24" s="572"/>
      <c r="M24" s="173"/>
      <c r="N24" s="173"/>
      <c r="O24" s="170"/>
      <c r="P24" s="59"/>
      <c r="Q24" s="59"/>
      <c r="R24" s="59"/>
      <c r="S24" s="59"/>
      <c r="T24" s="59"/>
      <c r="U24" s="59"/>
      <c r="V24" s="59"/>
      <c r="W24" s="59"/>
      <c r="X24" s="59"/>
    </row>
    <row r="25" spans="1:24" ht="15">
      <c r="A25" s="91"/>
      <c r="B25" s="259" t="s">
        <v>264</v>
      </c>
      <c r="C25" s="202"/>
      <c r="D25" s="232">
        <v>24497</v>
      </c>
      <c r="E25" s="199">
        <v>20273</v>
      </c>
      <c r="F25" s="199">
        <v>22145</v>
      </c>
      <c r="G25" s="691">
        <v>21458</v>
      </c>
      <c r="H25" s="554"/>
      <c r="I25" s="554"/>
      <c r="J25" s="627"/>
      <c r="K25" s="627"/>
      <c r="L25" s="572">
        <v>22</v>
      </c>
      <c r="M25" s="173">
        <v>17</v>
      </c>
      <c r="N25" s="173">
        <v>0</v>
      </c>
      <c r="O25" s="170"/>
      <c r="P25" s="59"/>
      <c r="Q25" s="59"/>
      <c r="R25" s="59"/>
      <c r="S25" s="59"/>
      <c r="T25" s="59"/>
      <c r="U25" s="59"/>
      <c r="V25" s="59"/>
      <c r="W25" s="59"/>
      <c r="X25" s="59"/>
    </row>
    <row r="26" spans="1:24" ht="15">
      <c r="A26" s="91"/>
      <c r="B26" s="259" t="s">
        <v>199</v>
      </c>
      <c r="C26" s="597"/>
      <c r="D26" s="232">
        <v>15895</v>
      </c>
      <c r="E26" s="199">
        <v>18784</v>
      </c>
      <c r="F26" s="199">
        <v>12404</v>
      </c>
      <c r="G26" s="691">
        <v>18341</v>
      </c>
      <c r="H26" s="554"/>
      <c r="I26" s="554"/>
      <c r="J26" s="627"/>
      <c r="K26" s="627"/>
      <c r="L26" s="572">
        <v>50</v>
      </c>
      <c r="M26" s="173">
        <v>38</v>
      </c>
      <c r="N26" s="173">
        <v>24</v>
      </c>
      <c r="O26" s="170"/>
      <c r="P26" s="59"/>
      <c r="Q26" s="59"/>
      <c r="R26" s="59"/>
      <c r="S26" s="59"/>
      <c r="T26" s="59"/>
      <c r="U26" s="59"/>
      <c r="V26" s="59"/>
      <c r="W26" s="59"/>
      <c r="X26" s="59"/>
    </row>
    <row r="27" spans="1:24" ht="15">
      <c r="A27" s="91"/>
      <c r="B27" s="259" t="s">
        <v>266</v>
      </c>
      <c r="C27" s="202"/>
      <c r="D27" s="232">
        <v>27745</v>
      </c>
      <c r="E27" s="199">
        <v>29487</v>
      </c>
      <c r="F27" s="199">
        <v>38078</v>
      </c>
      <c r="G27" s="691">
        <v>34759</v>
      </c>
      <c r="H27" s="554"/>
      <c r="I27" s="554"/>
      <c r="J27" s="628"/>
      <c r="K27" s="628"/>
      <c r="L27" s="572">
        <v>2400</v>
      </c>
      <c r="M27" s="173">
        <v>2428</v>
      </c>
      <c r="N27" s="173">
        <v>1884</v>
      </c>
      <c r="O27" s="170"/>
      <c r="P27" s="59"/>
      <c r="Q27" s="59"/>
      <c r="R27" s="59"/>
      <c r="S27" s="59"/>
      <c r="T27" s="59"/>
      <c r="U27" s="59"/>
      <c r="V27" s="59"/>
      <c r="W27" s="59"/>
      <c r="X27" s="59"/>
    </row>
    <row r="28" spans="1:24" ht="15">
      <c r="A28" s="91"/>
      <c r="B28" s="508" t="s">
        <v>267</v>
      </c>
      <c r="C28" s="527"/>
      <c r="D28" s="635">
        <v>3102</v>
      </c>
      <c r="E28" s="512">
        <v>3064</v>
      </c>
      <c r="F28" s="512">
        <v>4026</v>
      </c>
      <c r="G28" s="702">
        <v>4019</v>
      </c>
      <c r="H28" s="556"/>
      <c r="I28" s="556"/>
      <c r="J28" s="631"/>
      <c r="K28" s="631"/>
      <c r="L28" s="640">
        <v>645</v>
      </c>
      <c r="M28" s="506">
        <v>666</v>
      </c>
      <c r="N28" s="506">
        <v>0</v>
      </c>
      <c r="O28" s="170"/>
      <c r="P28" s="59"/>
      <c r="Q28" s="59"/>
      <c r="R28" s="59"/>
      <c r="S28" s="59"/>
      <c r="T28" s="59"/>
      <c r="U28" s="59"/>
      <c r="V28" s="59"/>
      <c r="W28" s="59"/>
      <c r="X28" s="59"/>
    </row>
    <row r="29" spans="1:24" ht="15">
      <c r="A29" s="91"/>
      <c r="B29" s="504" t="s">
        <v>8</v>
      </c>
      <c r="C29" s="593"/>
      <c r="D29" s="637">
        <v>434600</v>
      </c>
      <c r="E29" s="526">
        <v>418953</v>
      </c>
      <c r="F29" s="526">
        <v>415038</v>
      </c>
      <c r="G29" s="704">
        <v>406174</v>
      </c>
      <c r="H29" s="560"/>
      <c r="I29" s="560"/>
      <c r="J29" s="629"/>
      <c r="K29" s="629"/>
      <c r="L29" s="640">
        <v>3117</v>
      </c>
      <c r="M29" s="506">
        <v>3149</v>
      </c>
      <c r="N29" s="506">
        <v>1908</v>
      </c>
      <c r="O29" s="170"/>
      <c r="P29" s="59"/>
      <c r="Q29" s="59"/>
      <c r="R29" s="59"/>
      <c r="S29" s="59"/>
      <c r="T29" s="59"/>
      <c r="U29" s="59"/>
      <c r="V29" s="59"/>
      <c r="W29" s="59"/>
      <c r="X29" s="59"/>
    </row>
    <row r="30" spans="1:24" ht="15.75" thickBot="1">
      <c r="A30" s="91"/>
      <c r="B30" s="345" t="s">
        <v>347</v>
      </c>
      <c r="C30" s="594"/>
      <c r="D30" s="636">
        <v>46970</v>
      </c>
      <c r="E30" s="212">
        <v>46527</v>
      </c>
      <c r="F30" s="212">
        <v>42796</v>
      </c>
      <c r="G30" s="693">
        <v>44712</v>
      </c>
      <c r="H30" s="557"/>
      <c r="I30" s="557"/>
      <c r="J30" s="632"/>
      <c r="K30" s="632"/>
      <c r="L30" s="636">
        <v>19215</v>
      </c>
      <c r="M30" s="212">
        <v>19200</v>
      </c>
      <c r="N30" s="212">
        <v>17695</v>
      </c>
      <c r="O30" s="170"/>
      <c r="P30" s="59"/>
      <c r="Q30" s="59"/>
      <c r="R30" s="59"/>
      <c r="S30" s="59"/>
      <c r="T30" s="59"/>
      <c r="U30" s="59"/>
      <c r="V30" s="59"/>
      <c r="W30" s="59"/>
      <c r="X30" s="59"/>
    </row>
    <row r="31" spans="1:24" ht="15.75" thickTop="1">
      <c r="A31" s="91"/>
      <c r="B31" s="197"/>
      <c r="C31" s="144"/>
      <c r="D31" s="116"/>
      <c r="E31" s="197"/>
      <c r="F31" s="197"/>
      <c r="G31" s="695"/>
      <c r="H31" s="423"/>
      <c r="I31" s="423"/>
      <c r="J31" s="628"/>
      <c r="K31" s="628"/>
      <c r="L31" s="572"/>
      <c r="M31" s="173"/>
      <c r="N31" s="173"/>
      <c r="O31" s="170"/>
      <c r="P31" s="59"/>
      <c r="Q31" s="59"/>
      <c r="R31" s="59"/>
      <c r="S31" s="59"/>
      <c r="T31" s="59"/>
      <c r="U31" s="59"/>
      <c r="V31" s="59"/>
      <c r="W31" s="59"/>
      <c r="X31" s="59"/>
    </row>
    <row r="32" spans="1:24" ht="15">
      <c r="A32" s="91"/>
      <c r="B32" s="134" t="s">
        <v>349</v>
      </c>
      <c r="C32" s="147"/>
      <c r="D32" s="116"/>
      <c r="E32" s="197"/>
      <c r="F32" s="197"/>
      <c r="G32" s="695"/>
      <c r="H32" s="423"/>
      <c r="I32" s="423"/>
      <c r="J32" s="628"/>
      <c r="K32" s="628"/>
      <c r="L32" s="572"/>
      <c r="M32" s="173"/>
      <c r="N32" s="173"/>
      <c r="O32" s="170"/>
      <c r="P32" s="59"/>
      <c r="Q32" s="59"/>
      <c r="R32" s="59"/>
      <c r="S32" s="59"/>
      <c r="T32" s="59"/>
      <c r="U32" s="59"/>
      <c r="V32" s="59"/>
      <c r="W32" s="59"/>
      <c r="X32" s="59"/>
    </row>
    <row r="33" spans="1:24" ht="15">
      <c r="A33" s="91"/>
      <c r="B33" s="259" t="s">
        <v>91</v>
      </c>
      <c r="C33" s="144"/>
      <c r="D33" s="572">
        <v>10670</v>
      </c>
      <c r="E33" s="199">
        <v>10670</v>
      </c>
      <c r="F33" s="199">
        <v>10114</v>
      </c>
      <c r="G33" s="691">
        <v>10442</v>
      </c>
      <c r="H33" s="554"/>
      <c r="I33" s="554"/>
      <c r="J33" s="627"/>
      <c r="K33" s="627"/>
      <c r="L33" s="572">
        <v>10690</v>
      </c>
      <c r="M33" s="173">
        <v>10690</v>
      </c>
      <c r="N33" s="173">
        <v>10144</v>
      </c>
      <c r="O33" s="170"/>
      <c r="P33" s="59"/>
      <c r="Q33" s="59"/>
      <c r="R33" s="59"/>
      <c r="S33" s="59"/>
      <c r="T33" s="59"/>
      <c r="U33" s="59"/>
      <c r="V33" s="59"/>
      <c r="W33" s="59"/>
      <c r="X33" s="59"/>
    </row>
    <row r="34" spans="1:24" ht="15">
      <c r="A34" s="91"/>
      <c r="B34" s="259" t="s">
        <v>268</v>
      </c>
      <c r="C34" s="144"/>
      <c r="D34" s="572">
        <v>1812</v>
      </c>
      <c r="E34" s="173">
        <v>1814</v>
      </c>
      <c r="F34" s="173">
        <v>803</v>
      </c>
      <c r="G34" s="692">
        <v>803</v>
      </c>
      <c r="H34" s="553"/>
      <c r="I34" s="553"/>
      <c r="J34" s="628"/>
      <c r="K34" s="628"/>
      <c r="L34" s="572">
        <v>1812</v>
      </c>
      <c r="M34" s="173">
        <v>1814</v>
      </c>
      <c r="N34" s="173">
        <v>803</v>
      </c>
      <c r="O34" s="170"/>
      <c r="P34" s="59"/>
      <c r="Q34" s="59"/>
      <c r="R34" s="59"/>
      <c r="S34" s="59"/>
      <c r="T34" s="59"/>
      <c r="U34" s="59"/>
      <c r="V34" s="59"/>
      <c r="W34" s="59"/>
      <c r="X34" s="59"/>
    </row>
    <row r="35" spans="1:24" ht="15">
      <c r="A35" s="91"/>
      <c r="B35" s="259" t="s">
        <v>200</v>
      </c>
      <c r="C35" s="144"/>
      <c r="D35" s="232">
        <v>4322</v>
      </c>
      <c r="E35" s="199">
        <v>7104</v>
      </c>
      <c r="F35" s="199">
        <v>6705</v>
      </c>
      <c r="G35" s="691">
        <v>6873</v>
      </c>
      <c r="H35" s="554"/>
      <c r="I35" s="554"/>
      <c r="J35" s="627"/>
      <c r="K35" s="627"/>
      <c r="L35" s="572">
        <v>168</v>
      </c>
      <c r="M35" s="173">
        <v>140</v>
      </c>
      <c r="N35" s="173">
        <v>168</v>
      </c>
      <c r="O35" s="170"/>
      <c r="P35" s="59"/>
      <c r="Q35" s="59"/>
      <c r="R35" s="59"/>
      <c r="S35" s="59"/>
      <c r="T35" s="59"/>
      <c r="U35" s="59"/>
      <c r="V35" s="59"/>
      <c r="W35" s="59"/>
      <c r="X35" s="59"/>
    </row>
    <row r="36" spans="1:24" ht="15">
      <c r="A36" s="91"/>
      <c r="B36" s="508" t="s">
        <v>201</v>
      </c>
      <c r="C36" s="596"/>
      <c r="D36" s="635">
        <v>27805</v>
      </c>
      <c r="E36" s="512">
        <v>24550</v>
      </c>
      <c r="F36" s="512">
        <v>22752</v>
      </c>
      <c r="G36" s="702">
        <v>24236</v>
      </c>
      <c r="H36" s="556"/>
      <c r="I36" s="556"/>
      <c r="J36" s="629"/>
      <c r="K36" s="629"/>
      <c r="L36" s="640">
        <v>6545</v>
      </c>
      <c r="M36" s="506">
        <v>6556</v>
      </c>
      <c r="N36" s="506">
        <v>6580</v>
      </c>
      <c r="O36" s="170"/>
      <c r="P36" s="59"/>
      <c r="Q36" s="59"/>
      <c r="R36" s="59"/>
      <c r="S36" s="59"/>
      <c r="T36" s="59"/>
      <c r="U36" s="59"/>
      <c r="V36" s="59"/>
      <c r="W36" s="59"/>
      <c r="X36" s="59"/>
    </row>
    <row r="37" spans="1:24" ht="15.75" thickBot="1">
      <c r="A37" s="91"/>
      <c r="B37" s="518" t="s">
        <v>350</v>
      </c>
      <c r="C37" s="595"/>
      <c r="D37" s="638">
        <v>44609</v>
      </c>
      <c r="E37" s="529">
        <v>44138</v>
      </c>
      <c r="F37" s="529">
        <v>40374</v>
      </c>
      <c r="G37" s="694">
        <v>42354</v>
      </c>
      <c r="H37" s="561"/>
      <c r="I37" s="561"/>
      <c r="J37" s="633"/>
      <c r="K37" s="633"/>
      <c r="L37" s="638">
        <v>19215</v>
      </c>
      <c r="M37" s="529">
        <v>19200</v>
      </c>
      <c r="N37" s="529">
        <v>17695</v>
      </c>
      <c r="O37" s="170"/>
      <c r="P37" s="59"/>
      <c r="Q37" s="59"/>
      <c r="R37" s="59"/>
      <c r="S37" s="59"/>
      <c r="T37" s="59"/>
      <c r="U37" s="59"/>
      <c r="V37" s="59"/>
      <c r="W37" s="59"/>
      <c r="X37" s="59"/>
    </row>
    <row r="38" spans="1:24" ht="15.75" thickTop="1">
      <c r="A38" s="91"/>
      <c r="B38" s="508" t="s">
        <v>233</v>
      </c>
      <c r="C38" s="528"/>
      <c r="D38" s="635">
        <v>2361</v>
      </c>
      <c r="E38" s="512">
        <v>2389</v>
      </c>
      <c r="F38" s="512">
        <v>2422</v>
      </c>
      <c r="G38" s="702">
        <v>2358</v>
      </c>
      <c r="H38" s="556"/>
      <c r="I38" s="556"/>
      <c r="J38" s="629"/>
      <c r="K38" s="629"/>
      <c r="L38" s="640"/>
      <c r="M38" s="506"/>
      <c r="N38" s="506"/>
      <c r="O38" s="170"/>
      <c r="P38" s="59"/>
      <c r="Q38" s="59"/>
      <c r="R38" s="59"/>
      <c r="S38" s="59"/>
      <c r="T38" s="59"/>
      <c r="U38" s="59"/>
      <c r="V38" s="59"/>
      <c r="W38" s="59"/>
      <c r="X38" s="59"/>
    </row>
    <row r="39" spans="1:24" ht="15.75" thickBot="1">
      <c r="A39" s="91"/>
      <c r="B39" s="518" t="s">
        <v>351</v>
      </c>
      <c r="C39" s="595"/>
      <c r="D39" s="638">
        <v>46970</v>
      </c>
      <c r="E39" s="529">
        <v>46527</v>
      </c>
      <c r="F39" s="529">
        <v>42796</v>
      </c>
      <c r="G39" s="694">
        <v>44712</v>
      </c>
      <c r="H39" s="561"/>
      <c r="I39" s="561"/>
      <c r="J39" s="633"/>
      <c r="K39" s="633"/>
      <c r="L39" s="638">
        <v>19215</v>
      </c>
      <c r="M39" s="529">
        <v>19200</v>
      </c>
      <c r="N39" s="529">
        <v>17695</v>
      </c>
      <c r="O39" s="170"/>
      <c r="P39" s="59"/>
      <c r="Q39" s="59"/>
      <c r="R39" s="59"/>
      <c r="S39" s="59"/>
      <c r="T39" s="59"/>
      <c r="U39" s="59"/>
      <c r="V39" s="59"/>
      <c r="W39" s="59"/>
      <c r="X39" s="59"/>
    </row>
    <row r="40" spans="1:24" ht="15.75" thickTop="1">
      <c r="A40" s="91"/>
      <c r="B40" s="145"/>
      <c r="C40" s="144"/>
      <c r="D40" s="707"/>
      <c r="E40" s="197"/>
      <c r="F40" s="197"/>
      <c r="G40" s="695"/>
      <c r="H40" s="423"/>
      <c r="I40" s="423"/>
      <c r="J40" s="628"/>
      <c r="K40" s="628"/>
      <c r="L40" s="572"/>
      <c r="M40" s="173"/>
      <c r="N40" s="173"/>
      <c r="O40" s="170"/>
      <c r="P40" s="59"/>
      <c r="Q40" s="59"/>
      <c r="R40" s="59"/>
      <c r="S40" s="59"/>
      <c r="T40" s="59"/>
      <c r="U40" s="59"/>
      <c r="V40" s="59"/>
      <c r="W40" s="59"/>
      <c r="X40" s="59"/>
    </row>
    <row r="41" spans="1:24" ht="15">
      <c r="A41" s="91"/>
      <c r="B41" s="141"/>
      <c r="C41" s="144"/>
      <c r="D41" s="707"/>
      <c r="E41" s="197"/>
      <c r="F41" s="197"/>
      <c r="G41" s="695"/>
      <c r="H41" s="423"/>
      <c r="I41" s="423"/>
      <c r="J41" s="628"/>
      <c r="K41" s="628"/>
      <c r="L41" s="572"/>
      <c r="M41" s="173"/>
      <c r="N41" s="173"/>
      <c r="O41" s="170"/>
      <c r="P41" s="59"/>
      <c r="Q41" s="59"/>
      <c r="R41" s="59"/>
      <c r="S41" s="59"/>
      <c r="T41" s="59"/>
      <c r="U41" s="59"/>
      <c r="V41" s="59"/>
      <c r="W41" s="59"/>
      <c r="X41" s="59"/>
    </row>
    <row r="42" spans="1:24" ht="15">
      <c r="A42" s="91"/>
      <c r="B42" s="134" t="s">
        <v>352</v>
      </c>
      <c r="C42" s="144"/>
      <c r="D42" s="707"/>
      <c r="E42" s="727"/>
      <c r="F42" s="197"/>
      <c r="G42" s="695"/>
      <c r="H42" s="423"/>
      <c r="I42" s="423"/>
      <c r="J42" s="118"/>
      <c r="K42" s="118"/>
      <c r="L42" s="707"/>
      <c r="M42" s="197"/>
      <c r="N42" s="197"/>
      <c r="O42" s="68"/>
      <c r="P42" s="59"/>
      <c r="Q42" s="59"/>
      <c r="R42" s="59"/>
      <c r="S42" s="59"/>
      <c r="T42" s="59"/>
      <c r="U42" s="59"/>
      <c r="V42" s="59"/>
      <c r="W42" s="59"/>
      <c r="X42" s="59"/>
    </row>
    <row r="43" spans="1:24" ht="15">
      <c r="A43" s="91"/>
      <c r="B43" s="141" t="s">
        <v>249</v>
      </c>
      <c r="C43" s="144"/>
      <c r="D43" s="707"/>
      <c r="E43" s="727"/>
      <c r="F43" s="197"/>
      <c r="G43" s="695"/>
      <c r="H43" s="423"/>
      <c r="I43" s="423"/>
      <c r="J43" s="116"/>
      <c r="K43" s="116"/>
      <c r="L43" s="707"/>
      <c r="M43" s="727"/>
      <c r="N43" s="197"/>
      <c r="O43" s="68"/>
      <c r="P43" s="59"/>
      <c r="Q43" s="59"/>
      <c r="R43" s="59"/>
      <c r="S43" s="59"/>
      <c r="T43" s="59"/>
      <c r="U43" s="59"/>
      <c r="V43" s="59"/>
      <c r="W43" s="59"/>
      <c r="X43" s="59"/>
    </row>
    <row r="44" spans="1:24" ht="15">
      <c r="A44" s="91"/>
      <c r="B44" s="148" t="s">
        <v>402</v>
      </c>
      <c r="C44" s="144"/>
      <c r="D44" s="643">
        <v>16.87</v>
      </c>
      <c r="E44" s="238">
        <v>16.68</v>
      </c>
      <c r="F44" s="238">
        <v>15.82</v>
      </c>
      <c r="G44" s="238">
        <v>1.0500000000000007</v>
      </c>
      <c r="H44" s="238"/>
      <c r="I44" s="238"/>
      <c r="J44" s="116"/>
      <c r="K44" s="116"/>
      <c r="L44" s="644">
        <v>6.86</v>
      </c>
      <c r="M44" s="205">
        <v>6.85</v>
      </c>
      <c r="N44" s="205">
        <v>6.75</v>
      </c>
      <c r="O44" s="68"/>
      <c r="P44" s="59"/>
      <c r="Q44" s="59"/>
      <c r="R44" s="59"/>
      <c r="S44" s="59"/>
      <c r="T44" s="59"/>
      <c r="U44" s="59"/>
      <c r="V44" s="59"/>
      <c r="W44" s="59"/>
      <c r="X44" s="59"/>
    </row>
    <row r="45" spans="1:24" ht="4.5" customHeight="1" thickBot="1">
      <c r="A45" s="91"/>
      <c r="B45" s="149"/>
      <c r="C45" s="150"/>
      <c r="D45" s="708"/>
      <c r="E45" s="206"/>
      <c r="F45" s="206"/>
      <c r="G45" s="705"/>
      <c r="H45" s="206"/>
      <c r="I45" s="206"/>
      <c r="J45" s="207"/>
      <c r="K45" s="207"/>
      <c r="L45" s="710"/>
      <c r="M45" s="729"/>
      <c r="N45" s="207"/>
      <c r="O45" s="68"/>
      <c r="P45" s="59"/>
      <c r="Q45" s="59"/>
      <c r="R45" s="59"/>
      <c r="S45" s="59"/>
      <c r="T45" s="59"/>
      <c r="U45" s="59"/>
      <c r="V45" s="59"/>
      <c r="W45" s="59"/>
      <c r="X45" s="59"/>
    </row>
    <row r="46" spans="1:24" ht="15.75" thickTop="1">
      <c r="A46" s="91"/>
      <c r="B46" s="59"/>
      <c r="C46" s="59"/>
      <c r="D46" s="709"/>
      <c r="E46" s="68"/>
      <c r="F46" s="68"/>
      <c r="G46" s="696"/>
      <c r="H46" s="68"/>
      <c r="I46" s="68"/>
      <c r="J46" s="68"/>
      <c r="K46" s="68"/>
      <c r="L46" s="711"/>
      <c r="M46" s="68"/>
      <c r="N46" s="68"/>
      <c r="O46" s="68"/>
      <c r="P46" s="59"/>
      <c r="Q46" s="59"/>
      <c r="R46" s="59"/>
      <c r="S46" s="59"/>
      <c r="T46" s="59"/>
      <c r="U46" s="59"/>
      <c r="V46" s="59"/>
      <c r="W46" s="59"/>
      <c r="X46" s="59"/>
    </row>
    <row r="47" spans="1:24" ht="15">
      <c r="A47" s="91"/>
      <c r="B47" s="59"/>
      <c r="C47" s="59"/>
      <c r="D47" s="68"/>
      <c r="E47" s="68"/>
      <c r="F47" s="270"/>
      <c r="G47" s="696"/>
      <c r="H47" s="68"/>
      <c r="I47" s="59"/>
      <c r="J47" s="59"/>
      <c r="K47" s="59"/>
      <c r="L47" s="711"/>
      <c r="M47" s="68"/>
      <c r="N47" s="270"/>
      <c r="O47" s="59"/>
      <c r="P47" s="59"/>
      <c r="Q47" s="59"/>
      <c r="R47" s="59"/>
      <c r="S47" s="59"/>
      <c r="T47" s="59"/>
      <c r="U47" s="59"/>
      <c r="V47" s="59"/>
      <c r="W47" s="59"/>
      <c r="X47" s="59"/>
    </row>
    <row r="48" spans="1:24" ht="15">
      <c r="A48" s="91"/>
      <c r="B48" s="59"/>
      <c r="C48" s="59"/>
      <c r="D48" s="68"/>
      <c r="E48" s="68"/>
      <c r="F48" s="270"/>
      <c r="G48" s="696"/>
      <c r="H48" s="68"/>
      <c r="I48" s="59"/>
      <c r="J48" s="59"/>
      <c r="K48" s="59"/>
      <c r="L48" s="711"/>
      <c r="M48" s="68"/>
      <c r="N48" s="270"/>
      <c r="O48" s="59"/>
      <c r="P48" s="59"/>
      <c r="Q48" s="59"/>
      <c r="R48" s="59"/>
      <c r="S48" s="59"/>
      <c r="T48" s="59"/>
      <c r="U48" s="59"/>
      <c r="V48" s="59"/>
      <c r="W48" s="59"/>
      <c r="X48" s="59"/>
    </row>
    <row r="49" spans="1:24" ht="15">
      <c r="A49" s="91"/>
      <c r="B49" s="59"/>
      <c r="C49" s="59"/>
      <c r="D49" s="68"/>
      <c r="E49" s="68"/>
      <c r="F49" s="270"/>
      <c r="G49" s="696"/>
      <c r="H49" s="68"/>
      <c r="I49" s="59"/>
      <c r="J49" s="59"/>
      <c r="K49" s="59"/>
      <c r="L49" s="60"/>
      <c r="M49" s="68"/>
      <c r="N49" s="270"/>
      <c r="O49" s="59"/>
      <c r="P49" s="59"/>
      <c r="Q49" s="59"/>
      <c r="R49" s="59"/>
      <c r="S49" s="59"/>
      <c r="T49" s="59"/>
      <c r="U49" s="59"/>
      <c r="V49" s="59"/>
      <c r="W49" s="59"/>
      <c r="X49" s="59"/>
    </row>
    <row r="50" spans="2:24" ht="14.25" customHeight="1">
      <c r="B50" s="59"/>
      <c r="C50" s="59"/>
      <c r="D50" s="68"/>
      <c r="E50" s="68"/>
      <c r="F50" s="270"/>
      <c r="G50" s="696"/>
      <c r="H50" s="68"/>
      <c r="I50" s="59"/>
      <c r="J50" s="59"/>
      <c r="K50" s="59"/>
      <c r="L50" s="60"/>
      <c r="M50" s="60"/>
      <c r="N50" s="270"/>
      <c r="O50" s="59"/>
      <c r="P50" s="59"/>
      <c r="Q50" s="59"/>
      <c r="R50" s="59"/>
      <c r="S50" s="59"/>
      <c r="T50" s="59"/>
      <c r="U50" s="59"/>
      <c r="V50" s="59"/>
      <c r="W50" s="59"/>
      <c r="X50" s="59"/>
    </row>
    <row r="51" spans="2:24" ht="15">
      <c r="B51" s="59"/>
      <c r="C51" s="59"/>
      <c r="D51" s="68"/>
      <c r="E51" s="68"/>
      <c r="F51" s="270"/>
      <c r="G51" s="696"/>
      <c r="H51" s="68"/>
      <c r="I51" s="59"/>
      <c r="J51" s="59"/>
      <c r="K51" s="59"/>
      <c r="L51" s="60"/>
      <c r="M51" s="60"/>
      <c r="N51" s="270"/>
      <c r="O51" s="59"/>
      <c r="P51" s="59"/>
      <c r="Q51" s="59"/>
      <c r="R51" s="59"/>
      <c r="S51" s="59"/>
      <c r="T51" s="59"/>
      <c r="U51" s="59"/>
      <c r="V51" s="59"/>
      <c r="W51" s="59"/>
      <c r="X51" s="59"/>
    </row>
    <row r="52" spans="2:24" ht="15">
      <c r="B52" s="59"/>
      <c r="C52" s="59"/>
      <c r="D52" s="68"/>
      <c r="E52" s="68"/>
      <c r="F52" s="68"/>
      <c r="G52" s="696"/>
      <c r="H52" s="68"/>
      <c r="I52" s="59"/>
      <c r="J52" s="59"/>
      <c r="K52" s="59"/>
      <c r="L52" s="60"/>
      <c r="M52" s="60"/>
      <c r="N52" s="270"/>
      <c r="O52" s="59"/>
      <c r="P52" s="59"/>
      <c r="Q52" s="59"/>
      <c r="R52" s="59"/>
      <c r="S52" s="59"/>
      <c r="T52" s="59"/>
      <c r="U52" s="59"/>
      <c r="V52" s="59"/>
      <c r="W52" s="59"/>
      <c r="X52" s="59"/>
    </row>
    <row r="53" spans="2:24" ht="15">
      <c r="B53" s="59"/>
      <c r="C53" s="59"/>
      <c r="D53" s="68"/>
      <c r="E53" s="68"/>
      <c r="F53" s="68"/>
      <c r="G53" s="696"/>
      <c r="H53" s="68"/>
      <c r="I53" s="59"/>
      <c r="J53" s="59"/>
      <c r="K53" s="59"/>
      <c r="L53" s="60"/>
      <c r="M53" s="60"/>
      <c r="N53" s="270"/>
      <c r="O53" s="59"/>
      <c r="P53" s="59"/>
      <c r="Q53" s="59"/>
      <c r="R53" s="59"/>
      <c r="S53" s="59"/>
      <c r="T53" s="59"/>
      <c r="U53" s="59"/>
      <c r="V53" s="59"/>
      <c r="W53" s="59"/>
      <c r="X53" s="59"/>
    </row>
    <row r="54" spans="2:24" ht="15">
      <c r="B54" s="59"/>
      <c r="C54" s="59"/>
      <c r="D54" s="68"/>
      <c r="E54" s="68"/>
      <c r="F54" s="68"/>
      <c r="G54" s="696"/>
      <c r="H54" s="68"/>
      <c r="I54" s="59"/>
      <c r="J54" s="59"/>
      <c r="K54" s="59"/>
      <c r="L54" s="60"/>
      <c r="M54" s="60"/>
      <c r="N54" s="270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2:24" ht="15">
      <c r="B55" s="59"/>
      <c r="C55" s="59"/>
      <c r="D55" s="68"/>
      <c r="E55" s="68"/>
      <c r="F55" s="68"/>
      <c r="G55" s="696"/>
      <c r="H55" s="68"/>
      <c r="I55" s="59"/>
      <c r="J55" s="59"/>
      <c r="K55" s="59"/>
      <c r="L55" s="60"/>
      <c r="M55" s="60"/>
      <c r="N55" s="270"/>
      <c r="O55" s="59"/>
      <c r="P55" s="59"/>
      <c r="Q55" s="59"/>
      <c r="R55" s="59"/>
      <c r="S55" s="59"/>
      <c r="T55" s="59"/>
      <c r="U55" s="59"/>
      <c r="V55" s="59"/>
      <c r="W55" s="59"/>
      <c r="X55" s="59"/>
    </row>
    <row r="56" spans="2:24" ht="15">
      <c r="B56" s="59"/>
      <c r="C56" s="59"/>
      <c r="D56" s="68"/>
      <c r="E56" s="68"/>
      <c r="F56" s="68"/>
      <c r="G56" s="696"/>
      <c r="H56" s="68"/>
      <c r="I56" s="59"/>
      <c r="J56" s="59"/>
      <c r="K56" s="59"/>
      <c r="L56" s="60"/>
      <c r="M56" s="60"/>
      <c r="N56" s="270"/>
      <c r="O56" s="59"/>
      <c r="P56" s="59"/>
      <c r="Q56" s="59"/>
      <c r="R56" s="59"/>
      <c r="S56" s="59"/>
      <c r="T56" s="59"/>
      <c r="U56" s="59"/>
      <c r="V56" s="59"/>
      <c r="W56" s="59"/>
      <c r="X56" s="59"/>
    </row>
    <row r="57" spans="2:24" ht="15">
      <c r="B57" s="59"/>
      <c r="C57" s="59"/>
      <c r="D57" s="68"/>
      <c r="E57" s="68"/>
      <c r="F57" s="68"/>
      <c r="G57" s="696"/>
      <c r="H57" s="68"/>
      <c r="I57" s="59"/>
      <c r="J57" s="59"/>
      <c r="K57" s="59"/>
      <c r="L57" s="60"/>
      <c r="M57" s="60"/>
      <c r="N57" s="270"/>
      <c r="O57" s="59"/>
      <c r="P57" s="59"/>
      <c r="Q57" s="59"/>
      <c r="R57" s="59"/>
      <c r="S57" s="59"/>
      <c r="T57" s="59"/>
      <c r="U57" s="59"/>
      <c r="V57" s="59"/>
      <c r="W57" s="59"/>
      <c r="X57" s="59"/>
    </row>
    <row r="58" spans="2:24" ht="15">
      <c r="B58" s="59"/>
      <c r="C58" s="59"/>
      <c r="D58" s="68"/>
      <c r="E58" s="68"/>
      <c r="F58" s="68"/>
      <c r="G58" s="696"/>
      <c r="H58" s="68"/>
      <c r="I58" s="59"/>
      <c r="J58" s="59"/>
      <c r="K58" s="59"/>
      <c r="L58" s="60"/>
      <c r="M58" s="60"/>
      <c r="N58" s="270"/>
      <c r="O58" s="59"/>
      <c r="P58" s="59"/>
      <c r="Q58" s="59"/>
      <c r="R58" s="59"/>
      <c r="S58" s="59"/>
      <c r="T58" s="59"/>
      <c r="U58" s="59"/>
      <c r="V58" s="59"/>
      <c r="W58" s="59"/>
      <c r="X58" s="59"/>
    </row>
    <row r="59" spans="2:24" ht="15">
      <c r="B59" s="59"/>
      <c r="C59" s="59"/>
      <c r="D59" s="68"/>
      <c r="E59" s="68"/>
      <c r="F59" s="68"/>
      <c r="G59" s="696"/>
      <c r="H59" s="68"/>
      <c r="I59" s="59"/>
      <c r="J59" s="59"/>
      <c r="K59" s="59"/>
      <c r="L59" s="60"/>
      <c r="M59" s="60"/>
      <c r="N59" s="270"/>
      <c r="O59" s="59"/>
      <c r="P59" s="59"/>
      <c r="Q59" s="59"/>
      <c r="R59" s="59"/>
      <c r="S59" s="59"/>
      <c r="T59" s="59"/>
      <c r="U59" s="59"/>
      <c r="V59" s="59"/>
      <c r="W59" s="59"/>
      <c r="X59" s="59"/>
    </row>
    <row r="60" spans="2:24" ht="15">
      <c r="B60" s="59"/>
      <c r="C60" s="59"/>
      <c r="D60" s="68"/>
      <c r="E60" s="68"/>
      <c r="F60" s="68"/>
      <c r="G60" s="696"/>
      <c r="H60" s="68"/>
      <c r="I60" s="59"/>
      <c r="J60" s="59"/>
      <c r="K60" s="59"/>
      <c r="L60" s="60"/>
      <c r="M60" s="60"/>
      <c r="N60" s="270"/>
      <c r="O60" s="59"/>
      <c r="P60" s="59"/>
      <c r="Q60" s="59"/>
      <c r="R60" s="59"/>
      <c r="S60" s="59"/>
      <c r="T60" s="59"/>
      <c r="U60" s="59"/>
      <c r="V60" s="59"/>
      <c r="W60" s="59"/>
      <c r="X60" s="59"/>
    </row>
    <row r="61" spans="2:24" ht="15">
      <c r="B61" s="59"/>
      <c r="C61" s="59"/>
      <c r="D61" s="68"/>
      <c r="E61" s="68"/>
      <c r="F61" s="68"/>
      <c r="G61" s="696"/>
      <c r="H61" s="68"/>
      <c r="I61" s="59"/>
      <c r="J61" s="59"/>
      <c r="K61" s="59"/>
      <c r="L61" s="60"/>
      <c r="M61" s="60"/>
      <c r="N61" s="270"/>
      <c r="O61" s="59"/>
      <c r="P61" s="59"/>
      <c r="Q61" s="59"/>
      <c r="R61" s="59"/>
      <c r="S61" s="59"/>
      <c r="T61" s="59"/>
      <c r="U61" s="59"/>
      <c r="V61" s="59"/>
      <c r="W61" s="59"/>
      <c r="X61" s="59"/>
    </row>
    <row r="62" spans="2:24" ht="15">
      <c r="B62" s="59"/>
      <c r="C62" s="59"/>
      <c r="D62" s="68"/>
      <c r="E62" s="68"/>
      <c r="F62" s="68"/>
      <c r="G62" s="696"/>
      <c r="H62" s="68"/>
      <c r="I62" s="59"/>
      <c r="J62" s="59"/>
      <c r="K62" s="59"/>
      <c r="L62" s="60"/>
      <c r="M62" s="60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</row>
    <row r="63" spans="2:24" ht="15">
      <c r="B63" s="59"/>
      <c r="C63" s="59"/>
      <c r="D63" s="68"/>
      <c r="E63" s="68"/>
      <c r="F63" s="68"/>
      <c r="G63" s="696"/>
      <c r="H63" s="68"/>
      <c r="I63" s="59"/>
      <c r="J63" s="59"/>
      <c r="K63" s="59"/>
      <c r="L63" s="60"/>
      <c r="M63" s="60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</row>
    <row r="64" spans="2:24" ht="15">
      <c r="B64" s="59"/>
      <c r="C64" s="59"/>
      <c r="D64" s="68"/>
      <c r="E64" s="68"/>
      <c r="F64" s="68"/>
      <c r="G64" s="696"/>
      <c r="H64" s="68"/>
      <c r="I64" s="59"/>
      <c r="J64" s="59"/>
      <c r="K64" s="59"/>
      <c r="L64" s="60"/>
      <c r="M64" s="60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</row>
    <row r="65" spans="2:24" ht="15">
      <c r="B65" s="59"/>
      <c r="C65" s="59"/>
      <c r="D65" s="68"/>
      <c r="E65" s="68"/>
      <c r="F65" s="68"/>
      <c r="G65" s="696"/>
      <c r="H65" s="68"/>
      <c r="I65" s="59"/>
      <c r="J65" s="59"/>
      <c r="K65" s="59"/>
      <c r="L65" s="60"/>
      <c r="M65" s="60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2:24" ht="15">
      <c r="B66" s="59"/>
      <c r="C66" s="59"/>
      <c r="D66" s="68"/>
      <c r="E66" s="68"/>
      <c r="F66" s="68"/>
      <c r="G66" s="696"/>
      <c r="H66" s="68"/>
      <c r="I66" s="59"/>
      <c r="J66" s="59"/>
      <c r="K66" s="59"/>
      <c r="L66" s="60"/>
      <c r="M66" s="60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2:24" ht="15">
      <c r="B67" s="59"/>
      <c r="C67" s="59"/>
      <c r="D67" s="68"/>
      <c r="E67" s="68"/>
      <c r="F67" s="68"/>
      <c r="G67" s="696"/>
      <c r="H67" s="68"/>
      <c r="I67" s="59"/>
      <c r="J67" s="59"/>
      <c r="K67" s="59"/>
      <c r="L67" s="60"/>
      <c r="M67" s="60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2:24" ht="15">
      <c r="B68" s="59"/>
      <c r="C68" s="59"/>
      <c r="D68" s="68"/>
      <c r="E68" s="68"/>
      <c r="F68" s="68"/>
      <c r="G68" s="696"/>
      <c r="H68" s="68"/>
      <c r="I68" s="59"/>
      <c r="J68" s="59"/>
      <c r="K68" s="59"/>
      <c r="L68" s="60"/>
      <c r="M68" s="60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2:24" ht="15">
      <c r="B69" s="59"/>
      <c r="C69" s="59"/>
      <c r="D69" s="68"/>
      <c r="E69" s="68"/>
      <c r="F69" s="68"/>
      <c r="G69" s="696"/>
      <c r="H69" s="68"/>
      <c r="I69" s="59"/>
      <c r="J69" s="59"/>
      <c r="K69" s="59"/>
      <c r="L69" s="60"/>
      <c r="M69" s="60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2:24" ht="15">
      <c r="B70" s="59"/>
      <c r="C70" s="59"/>
      <c r="D70" s="68"/>
      <c r="E70" s="68"/>
      <c r="F70" s="68"/>
      <c r="G70" s="696"/>
      <c r="H70" s="68"/>
      <c r="I70" s="59"/>
      <c r="J70" s="59"/>
      <c r="K70" s="59"/>
      <c r="L70" s="60"/>
      <c r="M70" s="60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2:24" ht="15">
      <c r="B71" s="59"/>
      <c r="C71" s="59"/>
      <c r="D71" s="68"/>
      <c r="E71" s="68"/>
      <c r="F71" s="68"/>
      <c r="G71" s="696"/>
      <c r="H71" s="68"/>
      <c r="I71" s="59"/>
      <c r="J71" s="59"/>
      <c r="K71" s="59"/>
      <c r="L71" s="60"/>
      <c r="M71" s="60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</row>
    <row r="72" spans="2:24" ht="15">
      <c r="B72" s="59"/>
      <c r="C72" s="59"/>
      <c r="D72" s="68"/>
      <c r="E72" s="68"/>
      <c r="F72" s="68"/>
      <c r="G72" s="696"/>
      <c r="H72" s="68"/>
      <c r="I72" s="59"/>
      <c r="J72" s="59"/>
      <c r="K72" s="59"/>
      <c r="L72" s="60"/>
      <c r="M72" s="60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  <row r="73" spans="2:24" ht="15">
      <c r="B73" s="59"/>
      <c r="C73" s="59"/>
      <c r="D73" s="68"/>
      <c r="E73" s="68"/>
      <c r="F73" s="68"/>
      <c r="G73" s="696"/>
      <c r="H73" s="68"/>
      <c r="I73" s="59"/>
      <c r="J73" s="59"/>
      <c r="K73" s="59"/>
      <c r="L73" s="60"/>
      <c r="M73" s="60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</row>
    <row r="74" spans="2:24" ht="15">
      <c r="B74" s="59"/>
      <c r="C74" s="59"/>
      <c r="D74" s="68"/>
      <c r="E74" s="68"/>
      <c r="F74" s="68"/>
      <c r="G74" s="696"/>
      <c r="H74" s="68"/>
      <c r="I74" s="59"/>
      <c r="J74" s="59"/>
      <c r="K74" s="59"/>
      <c r="L74" s="60"/>
      <c r="M74" s="60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</row>
    <row r="75" spans="2:24" ht="15">
      <c r="B75" s="59"/>
      <c r="C75" s="59"/>
      <c r="D75" s="68"/>
      <c r="E75" s="68"/>
      <c r="F75" s="68"/>
      <c r="G75" s="696"/>
      <c r="H75" s="68"/>
      <c r="I75" s="59"/>
      <c r="J75" s="59"/>
      <c r="K75" s="59"/>
      <c r="L75" s="60"/>
      <c r="M75" s="60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</row>
    <row r="76" spans="2:24" ht="15">
      <c r="B76" s="59"/>
      <c r="C76" s="59"/>
      <c r="D76" s="68"/>
      <c r="E76" s="68"/>
      <c r="F76" s="68"/>
      <c r="G76" s="696"/>
      <c r="H76" s="68"/>
      <c r="I76" s="59"/>
      <c r="J76" s="59"/>
      <c r="K76" s="59"/>
      <c r="L76" s="60"/>
      <c r="M76" s="60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</row>
    <row r="77" spans="2:24" ht="15">
      <c r="B77" s="59"/>
      <c r="C77" s="59"/>
      <c r="D77" s="68"/>
      <c r="E77" s="68"/>
      <c r="F77" s="68"/>
      <c r="G77" s="696"/>
      <c r="H77" s="68"/>
      <c r="I77" s="59"/>
      <c r="J77" s="59"/>
      <c r="K77" s="59"/>
      <c r="L77" s="60"/>
      <c r="M77" s="60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2:24" ht="15">
      <c r="B78" s="59"/>
      <c r="C78" s="59"/>
      <c r="D78" s="68"/>
      <c r="E78" s="68"/>
      <c r="F78" s="68"/>
      <c r="G78" s="696"/>
      <c r="H78" s="68"/>
      <c r="I78" s="59"/>
      <c r="J78" s="59"/>
      <c r="K78" s="59"/>
      <c r="L78" s="60"/>
      <c r="M78" s="60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2:24" ht="15">
      <c r="B79" s="59"/>
      <c r="C79" s="59"/>
      <c r="D79" s="68"/>
      <c r="E79" s="68"/>
      <c r="F79" s="68"/>
      <c r="G79" s="696"/>
      <c r="H79" s="68"/>
      <c r="I79" s="59"/>
      <c r="J79" s="59"/>
      <c r="K79" s="59"/>
      <c r="L79" s="60"/>
      <c r="M79" s="60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</row>
    <row r="80" spans="2:24" ht="15">
      <c r="B80" s="59"/>
      <c r="C80" s="59"/>
      <c r="D80" s="68"/>
      <c r="E80" s="68"/>
      <c r="F80" s="68"/>
      <c r="G80" s="696"/>
      <c r="H80" s="68"/>
      <c r="I80" s="59"/>
      <c r="J80" s="59"/>
      <c r="K80" s="59"/>
      <c r="L80" s="60"/>
      <c r="M80" s="60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</row>
    <row r="81" spans="2:24" ht="15">
      <c r="B81" s="59"/>
      <c r="C81" s="59"/>
      <c r="D81" s="68"/>
      <c r="E81" s="68"/>
      <c r="F81" s="68"/>
      <c r="G81" s="696"/>
      <c r="H81" s="68"/>
      <c r="I81" s="59"/>
      <c r="J81" s="59"/>
      <c r="K81" s="59"/>
      <c r="L81" s="60"/>
      <c r="M81" s="60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</row>
    <row r="82" spans="2:24" ht="15">
      <c r="B82" s="59"/>
      <c r="C82" s="59"/>
      <c r="D82" s="68"/>
      <c r="E82" s="68"/>
      <c r="F82" s="68"/>
      <c r="G82" s="696"/>
      <c r="H82" s="68"/>
      <c r="I82" s="59"/>
      <c r="J82" s="59"/>
      <c r="K82" s="59"/>
      <c r="L82" s="60"/>
      <c r="M82" s="60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</row>
    <row r="83" spans="2:24" ht="15">
      <c r="B83" s="59"/>
      <c r="C83" s="59"/>
      <c r="D83" s="68"/>
      <c r="E83" s="68"/>
      <c r="F83" s="68"/>
      <c r="G83" s="696"/>
      <c r="H83" s="68"/>
      <c r="I83" s="59"/>
      <c r="J83" s="59"/>
      <c r="K83" s="59"/>
      <c r="L83" s="60"/>
      <c r="M83" s="60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</row>
    <row r="84" spans="2:24" ht="15">
      <c r="B84" s="59"/>
      <c r="C84" s="59"/>
      <c r="D84" s="68"/>
      <c r="E84" s="68"/>
      <c r="F84" s="68"/>
      <c r="G84" s="696"/>
      <c r="H84" s="68"/>
      <c r="I84" s="59"/>
      <c r="J84" s="59"/>
      <c r="K84" s="59"/>
      <c r="L84" s="60"/>
      <c r="M84" s="60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</row>
    <row r="85" spans="2:24" ht="15">
      <c r="B85" s="59"/>
      <c r="C85" s="59"/>
      <c r="D85" s="68"/>
      <c r="E85" s="68"/>
      <c r="F85" s="68"/>
      <c r="G85" s="696"/>
      <c r="H85" s="68"/>
      <c r="I85" s="59"/>
      <c r="J85" s="59"/>
      <c r="K85" s="59"/>
      <c r="L85" s="60"/>
      <c r="M85" s="60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</row>
    <row r="86" spans="2:24" ht="15">
      <c r="B86" s="59"/>
      <c r="C86" s="59"/>
      <c r="D86" s="68"/>
      <c r="E86" s="68"/>
      <c r="F86" s="68"/>
      <c r="G86" s="696"/>
      <c r="H86" s="68"/>
      <c r="I86" s="59"/>
      <c r="J86" s="59"/>
      <c r="K86" s="59"/>
      <c r="L86" s="60"/>
      <c r="M86" s="60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</row>
    <row r="87" spans="6:35" ht="14.25">
      <c r="F87" s="299"/>
      <c r="H87" s="299"/>
      <c r="L87" s="317"/>
      <c r="M87" s="317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</row>
    <row r="88" spans="6:35" ht="14.25">
      <c r="F88" s="299"/>
      <c r="H88" s="299"/>
      <c r="L88" s="317"/>
      <c r="M88" s="317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</row>
    <row r="89" spans="6:35" ht="14.25">
      <c r="F89" s="299"/>
      <c r="H89" s="29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</row>
    <row r="90" spans="6:35" ht="14.25">
      <c r="F90" s="299"/>
      <c r="H90" s="29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</row>
    <row r="91" spans="6:35" ht="14.25">
      <c r="F91" s="299"/>
      <c r="H91" s="29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</row>
    <row r="92" spans="6:35" ht="14.25">
      <c r="F92" s="299"/>
      <c r="H92" s="29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</row>
    <row r="93" spans="6:35" ht="14.25">
      <c r="F93" s="299"/>
      <c r="H93" s="29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</row>
    <row r="94" spans="6:35" ht="14.25">
      <c r="F94" s="299"/>
      <c r="H94" s="29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</row>
    <row r="95" spans="6:35" ht="14.25">
      <c r="F95" s="299"/>
      <c r="H95" s="29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</row>
    <row r="96" spans="6:35" ht="14.25">
      <c r="F96" s="299"/>
      <c r="H96" s="29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</row>
    <row r="97" spans="6:35" ht="14.25">
      <c r="F97" s="299"/>
      <c r="H97" s="29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</row>
    <row r="98" spans="6:35" ht="14.25">
      <c r="F98" s="299"/>
      <c r="H98" s="29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</row>
    <row r="99" spans="6:35" ht="14.25">
      <c r="F99" s="299"/>
      <c r="H99" s="29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</row>
    <row r="100" spans="6:35" ht="14.25">
      <c r="F100" s="299"/>
      <c r="H100" s="29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</row>
    <row r="101" spans="6:35" ht="14.25">
      <c r="F101" s="299"/>
      <c r="H101" s="29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</row>
    <row r="102" spans="6:35" ht="14.25">
      <c r="F102" s="299"/>
      <c r="H102" s="29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</row>
    <row r="103" spans="6:35" ht="14.25">
      <c r="F103" s="299"/>
      <c r="H103" s="29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</row>
    <row r="104" spans="6:35" ht="14.25">
      <c r="F104" s="299"/>
      <c r="H104" s="29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</row>
    <row r="105" spans="6:35" ht="14.25">
      <c r="F105" s="299"/>
      <c r="H105" s="29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</row>
    <row r="106" spans="6:35" ht="14.25">
      <c r="F106" s="299"/>
      <c r="H106" s="29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</row>
    <row r="107" spans="6:35" ht="14.25">
      <c r="F107" s="299"/>
      <c r="H107" s="29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</row>
    <row r="108" spans="6:35" ht="14.25">
      <c r="F108" s="299"/>
      <c r="H108" s="29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</row>
    <row r="109" spans="6:35" ht="14.25">
      <c r="F109" s="299"/>
      <c r="H109" s="29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</row>
    <row r="110" spans="6:35" ht="14.25">
      <c r="F110" s="299"/>
      <c r="H110" s="29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</row>
    <row r="111" spans="6:35" ht="14.25">
      <c r="F111" s="299"/>
      <c r="H111" s="29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</row>
    <row r="112" spans="6:35" ht="14.25">
      <c r="F112" s="299"/>
      <c r="H112" s="29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</row>
    <row r="113" spans="6:35" ht="14.25">
      <c r="F113" s="299"/>
      <c r="H113" s="29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</row>
    <row r="114" spans="6:35" ht="14.25">
      <c r="F114" s="299"/>
      <c r="H114" s="29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</row>
    <row r="115" spans="6:35" ht="14.25">
      <c r="F115" s="299"/>
      <c r="H115" s="29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</row>
    <row r="116" spans="6:35" ht="14.25">
      <c r="F116" s="299"/>
      <c r="H116" s="29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</row>
    <row r="117" spans="6:35" ht="14.25">
      <c r="F117" s="299"/>
      <c r="H117" s="29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</row>
    <row r="118" spans="6:35" ht="14.25">
      <c r="F118" s="299"/>
      <c r="H118" s="29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</row>
    <row r="119" spans="6:35" ht="14.25">
      <c r="F119" s="299"/>
      <c r="H119" s="29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</row>
    <row r="120" spans="6:35" ht="14.25">
      <c r="F120" s="299"/>
      <c r="H120" s="29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</row>
    <row r="121" spans="6:35" ht="14.25">
      <c r="F121" s="299"/>
      <c r="H121" s="29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</row>
    <row r="122" spans="6:35" ht="14.25">
      <c r="F122" s="299"/>
      <c r="H122" s="29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</row>
    <row r="123" spans="6:35" ht="14.25">
      <c r="F123" s="299"/>
      <c r="H123" s="29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</row>
    <row r="124" spans="6:35" ht="14.25">
      <c r="F124" s="299"/>
      <c r="H124" s="29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</row>
    <row r="125" spans="15:35" ht="14.25"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</row>
    <row r="126" spans="15:35" ht="14.25"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</row>
    <row r="127" spans="15:35" ht="14.25"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</row>
    <row r="128" spans="15:35" ht="14.25"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</row>
    <row r="129" spans="15:35" ht="14.25"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</row>
    <row r="130" spans="15:35" ht="14.25"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</row>
    <row r="131" spans="15:35" ht="14.25"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</row>
    <row r="132" spans="15:35" ht="14.25"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</row>
    <row r="133" spans="15:35" ht="14.25"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</row>
    <row r="134" spans="15:35" ht="14.25"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</row>
    <row r="135" spans="15:35" ht="14.25"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</row>
    <row r="136" spans="15:35" ht="14.25"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</row>
    <row r="137" spans="15:35" ht="14.25"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</row>
    <row r="138" spans="15:35" ht="14.25"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</row>
    <row r="139" spans="15:35" ht="14.25"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</row>
    <row r="140" spans="15:35" ht="14.25"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</row>
    <row r="141" spans="15:35" ht="14.25"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</row>
    <row r="142" spans="15:35" ht="14.25"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</row>
    <row r="143" spans="15:35" ht="14.25"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</row>
    <row r="144" spans="15:35" ht="14.25"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</row>
    <row r="145" spans="15:35" ht="14.25"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</row>
    <row r="146" spans="15:35" ht="14.25"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</row>
    <row r="147" spans="15:35" ht="14.25"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</row>
    <row r="148" spans="15:35" ht="14.25"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</row>
    <row r="149" spans="15:35" ht="14.25"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</row>
    <row r="150" spans="15:35" ht="14.25"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</row>
    <row r="151" spans="15:35" ht="14.25"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</row>
    <row r="152" spans="15:35" ht="14.25"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</row>
    <row r="153" spans="15:35" ht="14.25"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</row>
    <row r="154" spans="15:35" ht="14.25"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</row>
    <row r="155" spans="15:35" ht="14.25"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</row>
    <row r="156" spans="15:35" ht="14.25"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</row>
    <row r="157" spans="15:35" ht="14.25"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</row>
    <row r="158" spans="15:35" ht="14.25"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</row>
    <row r="159" spans="15:35" ht="14.25"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</row>
    <row r="160" spans="15:35" ht="14.25"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9" bottom="1" header="0.5" footer="0.5"/>
  <pageSetup fitToHeight="1" fitToWidth="1" horizontalDpi="600" verticalDpi="600" orientation="portrait" scale="60" r:id="rId1"/>
  <headerFooter alignWithMargins="0">
    <oddFooter>&amp;L&amp;F &amp;A&amp;R&amp;D&amp;T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="80" zoomScaleNormal="80" zoomScalePageLayoutView="0" workbookViewId="0" topLeftCell="A1">
      <pane xSplit="2" ySplit="6" topLeftCell="C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E51" sqref="E51"/>
    </sheetView>
  </sheetViews>
  <sheetFormatPr defaultColWidth="9.140625" defaultRowHeight="12.75"/>
  <cols>
    <col min="1" max="1" width="3.28125" style="0" customWidth="1"/>
    <col min="2" max="2" width="73.57421875" style="0" customWidth="1"/>
    <col min="3" max="3" width="13.00390625" style="157" bestFit="1" customWidth="1"/>
    <col min="4" max="4" width="2.28125" style="157" customWidth="1"/>
    <col min="5" max="5" width="13.00390625" style="157" bestFit="1" customWidth="1"/>
    <col min="6" max="6" width="15.00390625" style="175" bestFit="1" customWidth="1"/>
  </cols>
  <sheetData>
    <row r="1" spans="1:14" s="39" customFormat="1" ht="20.25">
      <c r="A1" s="38" t="s">
        <v>224</v>
      </c>
      <c r="C1" s="203"/>
      <c r="D1" s="646"/>
      <c r="E1" s="203"/>
      <c r="F1" s="609"/>
      <c r="G1" s="40"/>
      <c r="H1" s="40"/>
      <c r="I1" s="40"/>
      <c r="J1" s="40"/>
      <c r="K1" s="40"/>
      <c r="L1" s="40"/>
      <c r="M1" s="40"/>
      <c r="N1" s="40"/>
    </row>
    <row r="2" spans="1:14" s="41" customFormat="1" ht="15">
      <c r="A2" s="759" t="s">
        <v>59</v>
      </c>
      <c r="B2" s="759"/>
      <c r="C2" s="759"/>
      <c r="D2" s="647"/>
      <c r="E2" s="302"/>
      <c r="F2" s="169"/>
      <c r="I2" s="42"/>
      <c r="J2" s="42"/>
      <c r="N2" s="42"/>
    </row>
    <row r="3" spans="1:6" ht="15" thickBot="1">
      <c r="A3" s="68"/>
      <c r="B3" s="68"/>
      <c r="F3" s="170"/>
    </row>
    <row r="4" spans="1:5" ht="15.75" thickTop="1">
      <c r="A4" s="68"/>
      <c r="B4" s="777" t="s">
        <v>202</v>
      </c>
      <c r="C4" s="303" t="s">
        <v>395</v>
      </c>
      <c r="D4" s="769"/>
      <c r="E4" s="303" t="s">
        <v>395</v>
      </c>
    </row>
    <row r="5" spans="1:5" ht="15.75" thickBot="1">
      <c r="A5" s="68"/>
      <c r="B5" s="778"/>
      <c r="C5" s="215">
        <v>2016</v>
      </c>
      <c r="D5" s="770"/>
      <c r="E5" s="215">
        <v>2015</v>
      </c>
    </row>
    <row r="6" spans="1:5" ht="15.75" thickTop="1">
      <c r="A6" s="68"/>
      <c r="B6" s="151"/>
      <c r="C6" s="464"/>
      <c r="D6" s="464"/>
      <c r="E6" s="464"/>
    </row>
    <row r="7" spans="1:5" ht="15">
      <c r="A7" s="68"/>
      <c r="B7" s="224" t="s">
        <v>203</v>
      </c>
      <c r="C7" s="161"/>
      <c r="D7" s="161"/>
      <c r="E7" s="161"/>
    </row>
    <row r="8" spans="1:5" ht="15">
      <c r="A8" s="68"/>
      <c r="B8" s="152" t="s">
        <v>228</v>
      </c>
      <c r="C8" s="572">
        <v>4360</v>
      </c>
      <c r="D8" s="161"/>
      <c r="E8" s="173">
        <v>4567</v>
      </c>
    </row>
    <row r="9" spans="1:5" ht="15">
      <c r="A9" s="68"/>
      <c r="B9" s="151"/>
      <c r="C9" s="572"/>
      <c r="D9" s="161"/>
      <c r="E9" s="173"/>
    </row>
    <row r="10" spans="1:5" ht="15">
      <c r="A10" s="68"/>
      <c r="B10" s="224" t="s">
        <v>204</v>
      </c>
      <c r="C10" s="572"/>
      <c r="D10" s="161"/>
      <c r="E10" s="173"/>
    </row>
    <row r="11" spans="1:6" ht="15">
      <c r="A11" s="68"/>
      <c r="B11" s="152" t="s">
        <v>5</v>
      </c>
      <c r="C11" s="572">
        <v>1434</v>
      </c>
      <c r="D11" s="161"/>
      <c r="E11" s="173">
        <v>743</v>
      </c>
      <c r="F11" s="610"/>
    </row>
    <row r="12" spans="1:6" ht="15">
      <c r="A12" s="68"/>
      <c r="B12" s="152" t="s">
        <v>183</v>
      </c>
      <c r="C12" s="572">
        <v>275</v>
      </c>
      <c r="D12" s="161"/>
      <c r="E12" s="173">
        <v>251</v>
      </c>
      <c r="F12" s="610"/>
    </row>
    <row r="13" spans="1:6" ht="15">
      <c r="A13" s="68"/>
      <c r="B13" s="152" t="s">
        <v>377</v>
      </c>
      <c r="C13" s="402">
        <v>47</v>
      </c>
      <c r="D13" s="161"/>
      <c r="E13" s="179">
        <v>-14</v>
      </c>
      <c r="F13" s="610"/>
    </row>
    <row r="14" spans="1:6" ht="15">
      <c r="A14" s="68"/>
      <c r="B14" s="152" t="s">
        <v>241</v>
      </c>
      <c r="C14" s="402">
        <v>-47</v>
      </c>
      <c r="D14" s="161"/>
      <c r="E14" s="179">
        <v>-82</v>
      </c>
      <c r="F14" s="610"/>
    </row>
    <row r="15" spans="1:6" ht="15">
      <c r="A15" s="68"/>
      <c r="B15" s="152" t="s">
        <v>269</v>
      </c>
      <c r="C15" s="402">
        <v>-330</v>
      </c>
      <c r="D15" s="161"/>
      <c r="E15" s="179">
        <v>-339</v>
      </c>
      <c r="F15" s="610"/>
    </row>
    <row r="16" spans="1:6" ht="15">
      <c r="A16" s="68"/>
      <c r="B16" s="152" t="s">
        <v>306</v>
      </c>
      <c r="C16" s="402">
        <v>109</v>
      </c>
      <c r="D16" s="161"/>
      <c r="E16" s="179">
        <v>103</v>
      </c>
      <c r="F16" s="610"/>
    </row>
    <row r="17" spans="1:6" ht="15">
      <c r="A17" s="68"/>
      <c r="B17" s="618" t="s">
        <v>409</v>
      </c>
      <c r="C17" s="402">
        <v>107</v>
      </c>
      <c r="D17" s="161"/>
      <c r="E17" s="113">
        <v>116</v>
      </c>
      <c r="F17" s="610"/>
    </row>
    <row r="18" spans="1:6" ht="15">
      <c r="A18" s="68"/>
      <c r="B18" s="530" t="s">
        <v>51</v>
      </c>
      <c r="C18" s="730">
        <v>723</v>
      </c>
      <c r="D18" s="532"/>
      <c r="E18" s="509">
        <v>727</v>
      </c>
      <c r="F18" s="610"/>
    </row>
    <row r="19" spans="1:6" ht="21" customHeight="1">
      <c r="A19" s="68"/>
      <c r="B19" s="152" t="s">
        <v>405</v>
      </c>
      <c r="C19" s="88">
        <v>6678</v>
      </c>
      <c r="D19" s="161"/>
      <c r="E19" s="113">
        <v>6072</v>
      </c>
      <c r="F19" s="610"/>
    </row>
    <row r="20" spans="1:5" ht="15">
      <c r="A20" s="68"/>
      <c r="B20" s="151"/>
      <c r="C20" s="402"/>
      <c r="D20" s="161"/>
      <c r="E20" s="179"/>
    </row>
    <row r="21" spans="1:5" ht="15">
      <c r="A21" s="68"/>
      <c r="B21" s="224" t="s">
        <v>205</v>
      </c>
      <c r="C21" s="572"/>
      <c r="D21" s="161"/>
      <c r="E21" s="179"/>
    </row>
    <row r="22" spans="1:6" ht="15">
      <c r="A22" s="68"/>
      <c r="B22" s="152" t="s">
        <v>206</v>
      </c>
      <c r="C22" s="572">
        <v>-2354</v>
      </c>
      <c r="D22" s="161"/>
      <c r="E22" s="179">
        <v>1858</v>
      </c>
      <c r="F22" s="610"/>
    </row>
    <row r="23" spans="1:6" ht="15">
      <c r="A23" s="68"/>
      <c r="B23" s="152" t="s">
        <v>271</v>
      </c>
      <c r="C23" s="572">
        <v>25659</v>
      </c>
      <c r="D23" s="161"/>
      <c r="E23" s="179">
        <v>-1592</v>
      </c>
      <c r="F23" s="610"/>
    </row>
    <row r="24" spans="1:6" ht="15">
      <c r="A24" s="68"/>
      <c r="B24" s="152" t="s">
        <v>272</v>
      </c>
      <c r="C24" s="572">
        <v>4282</v>
      </c>
      <c r="D24" s="161"/>
      <c r="E24" s="179">
        <v>1624</v>
      </c>
      <c r="F24" s="610"/>
    </row>
    <row r="25" spans="1:6" ht="15">
      <c r="A25" s="68"/>
      <c r="B25" s="152" t="s">
        <v>275</v>
      </c>
      <c r="C25" s="572">
        <v>-10426</v>
      </c>
      <c r="D25" s="161"/>
      <c r="E25" s="179">
        <v>5958</v>
      </c>
      <c r="F25" s="610"/>
    </row>
    <row r="26" spans="1:5" ht="15">
      <c r="A26" s="68"/>
      <c r="B26" s="151"/>
      <c r="C26" s="572"/>
      <c r="D26" s="161"/>
      <c r="E26" s="179"/>
    </row>
    <row r="27" spans="1:5" ht="15">
      <c r="A27" s="68"/>
      <c r="B27" s="224" t="s">
        <v>385</v>
      </c>
      <c r="C27" s="572"/>
      <c r="D27" s="161"/>
      <c r="E27" s="179"/>
    </row>
    <row r="28" spans="1:6" ht="15">
      <c r="A28" s="68"/>
      <c r="B28" s="152" t="s">
        <v>246</v>
      </c>
      <c r="C28" s="572">
        <v>17</v>
      </c>
      <c r="D28" s="161"/>
      <c r="E28" s="179">
        <v>960</v>
      </c>
      <c r="F28" s="610"/>
    </row>
    <row r="29" spans="1:6" ht="15">
      <c r="A29" s="68"/>
      <c r="B29" s="152" t="s">
        <v>263</v>
      </c>
      <c r="C29" s="572">
        <v>1616</v>
      </c>
      <c r="D29" s="161"/>
      <c r="E29" s="179">
        <v>-4350</v>
      </c>
      <c r="F29" s="610"/>
    </row>
    <row r="30" spans="1:6" ht="15">
      <c r="A30" s="68"/>
      <c r="B30" s="152" t="s">
        <v>195</v>
      </c>
      <c r="C30" s="572">
        <v>8243</v>
      </c>
      <c r="D30" s="161"/>
      <c r="E30" s="179">
        <v>4361</v>
      </c>
      <c r="F30" s="610"/>
    </row>
    <row r="31" spans="1:6" ht="15">
      <c r="A31" s="68"/>
      <c r="B31" s="152" t="s">
        <v>270</v>
      </c>
      <c r="C31" s="572">
        <v>-5265</v>
      </c>
      <c r="D31" s="161"/>
      <c r="E31" s="179">
        <v>-1911</v>
      </c>
      <c r="F31" s="610"/>
    </row>
    <row r="32" spans="1:6" ht="15">
      <c r="A32" s="68"/>
      <c r="B32" s="152" t="s">
        <v>207</v>
      </c>
      <c r="C32" s="572">
        <v>-17363</v>
      </c>
      <c r="D32" s="161"/>
      <c r="E32" s="179">
        <v>-4076</v>
      </c>
      <c r="F32" s="610"/>
    </row>
    <row r="33" spans="1:6" ht="15">
      <c r="A33" s="68"/>
      <c r="B33" s="152" t="s">
        <v>198</v>
      </c>
      <c r="C33" s="572">
        <v>-841</v>
      </c>
      <c r="D33" s="161"/>
      <c r="E33" s="179">
        <v>-5192</v>
      </c>
      <c r="F33" s="610"/>
    </row>
    <row r="34" spans="1:5" ht="15">
      <c r="A34" s="68"/>
      <c r="B34" s="530" t="s">
        <v>208</v>
      </c>
      <c r="C34" s="640">
        <v>-809</v>
      </c>
      <c r="D34" s="532"/>
      <c r="E34" s="179">
        <v>-730</v>
      </c>
    </row>
    <row r="35" spans="1:5" ht="15.75" customHeight="1">
      <c r="A35" s="68"/>
      <c r="B35" s="531" t="s">
        <v>382</v>
      </c>
      <c r="C35" s="640">
        <v>9437</v>
      </c>
      <c r="D35" s="532"/>
      <c r="E35" s="503">
        <v>2982</v>
      </c>
    </row>
    <row r="36" spans="1:5" ht="15">
      <c r="A36" s="68"/>
      <c r="B36" s="151"/>
      <c r="C36" s="572"/>
      <c r="D36" s="161"/>
      <c r="E36" s="179"/>
    </row>
    <row r="37" spans="1:5" ht="15">
      <c r="A37" s="68"/>
      <c r="B37" s="224" t="s">
        <v>209</v>
      </c>
      <c r="C37" s="572"/>
      <c r="D37" s="161"/>
      <c r="E37" s="179"/>
    </row>
    <row r="38" spans="1:5" ht="15">
      <c r="A38" s="68"/>
      <c r="B38" s="152" t="s">
        <v>210</v>
      </c>
      <c r="C38" s="572">
        <v>36</v>
      </c>
      <c r="D38" s="161"/>
      <c r="E38" s="179">
        <v>32</v>
      </c>
    </row>
    <row r="39" spans="1:5" ht="15">
      <c r="A39" s="68"/>
      <c r="B39" s="152" t="s">
        <v>397</v>
      </c>
      <c r="C39" s="572">
        <v>3</v>
      </c>
      <c r="D39" s="161"/>
      <c r="E39" s="179">
        <v>0</v>
      </c>
    </row>
    <row r="40" spans="1:6" ht="15">
      <c r="A40" s="68"/>
      <c r="B40" s="562" t="s">
        <v>398</v>
      </c>
      <c r="C40" s="731">
        <v>0</v>
      </c>
      <c r="D40" s="563"/>
      <c r="E40" s="113">
        <v>-21</v>
      </c>
      <c r="F40" s="610"/>
    </row>
    <row r="41" spans="1:6" ht="15">
      <c r="A41" s="68"/>
      <c r="B41" s="562" t="s">
        <v>212</v>
      </c>
      <c r="C41" s="731">
        <v>76</v>
      </c>
      <c r="D41" s="563"/>
      <c r="E41" s="113">
        <v>140</v>
      </c>
      <c r="F41" s="610"/>
    </row>
    <row r="42" spans="1:5" ht="15">
      <c r="A42" s="68"/>
      <c r="B42" s="152" t="s">
        <v>211</v>
      </c>
      <c r="C42" s="572">
        <v>-321</v>
      </c>
      <c r="D42" s="161"/>
      <c r="E42" s="179">
        <v>-334</v>
      </c>
    </row>
    <row r="43" spans="1:6" ht="15">
      <c r="A43" s="68"/>
      <c r="B43" s="530" t="s">
        <v>359</v>
      </c>
      <c r="C43" s="640">
        <v>0</v>
      </c>
      <c r="D43" s="532"/>
      <c r="E43" s="509">
        <v>-150</v>
      </c>
      <c r="F43" s="610"/>
    </row>
    <row r="44" spans="1:5" ht="15">
      <c r="A44" s="68"/>
      <c r="B44" s="533" t="s">
        <v>339</v>
      </c>
      <c r="C44" s="640">
        <v>-206</v>
      </c>
      <c r="D44" s="532"/>
      <c r="E44" s="509">
        <v>-333</v>
      </c>
    </row>
    <row r="45" spans="1:5" ht="15">
      <c r="A45" s="68"/>
      <c r="B45" s="361"/>
      <c r="C45" s="572"/>
      <c r="D45" s="161"/>
      <c r="E45" s="179"/>
    </row>
    <row r="46" spans="1:5" ht="15">
      <c r="A46" s="68"/>
      <c r="B46" s="153" t="s">
        <v>213</v>
      </c>
      <c r="C46" s="572"/>
      <c r="D46" s="161"/>
      <c r="E46" s="179"/>
    </row>
    <row r="47" spans="1:5" ht="15">
      <c r="A47" s="68"/>
      <c r="B47" s="562" t="s">
        <v>386</v>
      </c>
      <c r="C47" s="731">
        <v>630</v>
      </c>
      <c r="D47" s="563"/>
      <c r="E47" s="113">
        <v>0</v>
      </c>
    </row>
    <row r="48" spans="1:5" ht="15">
      <c r="A48" s="68"/>
      <c r="B48" s="562" t="s">
        <v>366</v>
      </c>
      <c r="C48" s="731">
        <v>-114</v>
      </c>
      <c r="D48" s="563"/>
      <c r="E48" s="113">
        <v>-108</v>
      </c>
    </row>
    <row r="49" spans="1:5" ht="15">
      <c r="A49" s="68"/>
      <c r="B49" s="562" t="s">
        <v>408</v>
      </c>
      <c r="C49" s="731">
        <v>-1586</v>
      </c>
      <c r="D49" s="563"/>
      <c r="E49" s="179">
        <v>-743</v>
      </c>
    </row>
    <row r="50" spans="1:5" ht="15">
      <c r="A50" s="68"/>
      <c r="B50" s="362" t="s">
        <v>247</v>
      </c>
      <c r="C50" s="572">
        <v>0</v>
      </c>
      <c r="D50" s="161"/>
      <c r="E50" s="179">
        <v>4</v>
      </c>
    </row>
    <row r="51" spans="1:5" ht="15">
      <c r="A51" s="68"/>
      <c r="B51" s="152" t="s">
        <v>260</v>
      </c>
      <c r="C51" s="572">
        <v>-60</v>
      </c>
      <c r="D51" s="161"/>
      <c r="E51" s="179">
        <v>-258</v>
      </c>
    </row>
    <row r="52" spans="1:5" ht="15">
      <c r="A52" s="68"/>
      <c r="B52" s="362" t="s">
        <v>380</v>
      </c>
      <c r="C52" s="572">
        <v>1009</v>
      </c>
      <c r="D52" s="161"/>
      <c r="E52" s="179">
        <v>0</v>
      </c>
    </row>
    <row r="53" spans="1:5" ht="16.5">
      <c r="A53" s="68"/>
      <c r="B53" s="152" t="s">
        <v>406</v>
      </c>
      <c r="C53" s="572">
        <v>-1037</v>
      </c>
      <c r="D53" s="161"/>
      <c r="E53" s="179">
        <v>-1432</v>
      </c>
    </row>
    <row r="54" spans="1:5" ht="15">
      <c r="A54" s="68"/>
      <c r="B54" s="152" t="s">
        <v>364</v>
      </c>
      <c r="C54" s="572">
        <v>-58</v>
      </c>
      <c r="D54" s="161"/>
      <c r="E54" s="179">
        <v>0</v>
      </c>
    </row>
    <row r="55" spans="1:5" ht="15">
      <c r="A55" s="68"/>
      <c r="B55" s="152" t="s">
        <v>360</v>
      </c>
      <c r="C55" s="572">
        <v>-124</v>
      </c>
      <c r="D55" s="161"/>
      <c r="E55" s="179">
        <v>-125</v>
      </c>
    </row>
    <row r="56" spans="1:5" ht="18" customHeight="1">
      <c r="A56" s="68"/>
      <c r="B56" s="735" t="s">
        <v>307</v>
      </c>
      <c r="C56" s="736">
        <v>-1340</v>
      </c>
      <c r="D56" s="737"/>
      <c r="E56" s="503">
        <v>-2662</v>
      </c>
    </row>
    <row r="57" spans="1:5" ht="18.75" customHeight="1">
      <c r="A57" s="68"/>
      <c r="B57" s="530" t="s">
        <v>214</v>
      </c>
      <c r="C57" s="640">
        <v>163</v>
      </c>
      <c r="D57" s="532"/>
      <c r="E57" s="509">
        <v>240</v>
      </c>
    </row>
    <row r="58" spans="1:5" ht="15">
      <c r="A58" s="68"/>
      <c r="B58" s="224" t="s">
        <v>215</v>
      </c>
      <c r="C58" s="572">
        <v>8054</v>
      </c>
      <c r="D58" s="161"/>
      <c r="E58" s="179">
        <v>227</v>
      </c>
    </row>
    <row r="59" spans="1:5" ht="15">
      <c r="A59" s="68"/>
      <c r="B59" s="531" t="s">
        <v>216</v>
      </c>
      <c r="C59" s="640">
        <v>12078</v>
      </c>
      <c r="D59" s="532"/>
      <c r="E59" s="509">
        <v>11851</v>
      </c>
    </row>
    <row r="60" spans="1:5" ht="18.75" customHeight="1" thickBot="1">
      <c r="A60" s="68"/>
      <c r="B60" s="534" t="s">
        <v>396</v>
      </c>
      <c r="C60" s="732">
        <v>20132</v>
      </c>
      <c r="D60" s="535"/>
      <c r="E60" s="523">
        <v>12078</v>
      </c>
    </row>
    <row r="61" spans="1:5" ht="15.75" thickTop="1">
      <c r="A61" s="68"/>
      <c r="B61" s="757" t="s">
        <v>258</v>
      </c>
      <c r="C61" s="364"/>
      <c r="D61" s="161"/>
      <c r="E61" s="733"/>
    </row>
    <row r="62" spans="2:5" ht="14.25">
      <c r="B62" s="757" t="s">
        <v>407</v>
      </c>
      <c r="E62" s="734"/>
    </row>
    <row r="63" ht="14.25">
      <c r="E63" s="734"/>
    </row>
  </sheetData>
  <sheetProtection/>
  <mergeCells count="3">
    <mergeCell ref="D4:D5"/>
    <mergeCell ref="A2:C2"/>
    <mergeCell ref="B4:B5"/>
  </mergeCells>
  <hyperlinks>
    <hyperlink ref="A2" location="Index!A1" display="Back to Index"/>
  </hyperlinks>
  <printOptions/>
  <pageMargins left="0.75" right="0.75" top="0.72" bottom="1" header="0.5" footer="0.5"/>
  <pageSetup fitToHeight="1" fitToWidth="1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P134"/>
  <sheetViews>
    <sheetView zoomScale="80" zoomScaleNormal="80" zoomScalePageLayoutView="0" workbookViewId="0" topLeftCell="A1">
      <pane xSplit="3" ySplit="3" topLeftCell="D4" activePane="bottomRight" state="frozen"/>
      <selection pane="topLeft" activeCell="Q17" sqref="Q17"/>
      <selection pane="topRight" activeCell="Q17" sqref="Q17"/>
      <selection pane="bottomLeft" activeCell="Q17" sqref="Q17"/>
      <selection pane="bottomRight" activeCell="F14" sqref="F14"/>
    </sheetView>
  </sheetViews>
  <sheetFormatPr defaultColWidth="9.140625" defaultRowHeight="12.75"/>
  <cols>
    <col min="1" max="1" width="2.00390625" style="22" customWidth="1"/>
    <col min="2" max="2" width="2.28125" style="32" customWidth="1"/>
    <col min="3" max="3" width="53.140625" style="22" customWidth="1"/>
    <col min="4" max="7" width="10.28125" style="100" customWidth="1"/>
    <col min="8" max="8" width="10.28125" style="101" customWidth="1"/>
    <col min="9" max="9" width="10.00390625" style="100" customWidth="1"/>
    <col min="10" max="10" width="10.00390625" style="100" bestFit="1" customWidth="1"/>
    <col min="11" max="11" width="3.8515625" style="100" customWidth="1"/>
    <col min="12" max="12" width="9.140625" style="100" customWidth="1"/>
    <col min="13" max="13" width="9.140625" style="101" customWidth="1"/>
    <col min="14" max="14" width="9.28125" style="100" customWidth="1"/>
    <col min="15" max="15" width="3.140625" style="22" customWidth="1"/>
    <col min="16" max="16384" width="9.140625" style="22" customWidth="1"/>
  </cols>
  <sheetData>
    <row r="1" spans="1:14" s="39" customFormat="1" ht="20.25">
      <c r="A1" s="38" t="s">
        <v>70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s="41" customFormat="1" ht="52.5" customHeight="1">
      <c r="A2" s="759" t="s">
        <v>59</v>
      </c>
      <c r="B2" s="759"/>
      <c r="C2" s="759"/>
      <c r="D2" s="190" t="s">
        <v>322</v>
      </c>
      <c r="E2" s="190" t="s">
        <v>335</v>
      </c>
      <c r="F2" s="190" t="s">
        <v>357</v>
      </c>
      <c r="G2" s="190" t="s">
        <v>378</v>
      </c>
      <c r="H2" s="190" t="s">
        <v>387</v>
      </c>
      <c r="I2" s="190" t="s">
        <v>388</v>
      </c>
      <c r="J2" s="190" t="s">
        <v>389</v>
      </c>
      <c r="K2" s="190"/>
      <c r="L2" s="190" t="s">
        <v>323</v>
      </c>
      <c r="M2" s="190" t="s">
        <v>336</v>
      </c>
      <c r="N2" s="190" t="s">
        <v>337</v>
      </c>
    </row>
    <row r="3" spans="2:14" s="21" customFormat="1" ht="7.5" customHeight="1">
      <c r="B3" s="9"/>
      <c r="D3" s="64"/>
      <c r="E3" s="64"/>
      <c r="F3" s="64"/>
      <c r="G3" s="64"/>
      <c r="H3" s="98"/>
      <c r="I3" s="64"/>
      <c r="J3" s="64"/>
      <c r="K3" s="64"/>
      <c r="L3" s="64"/>
      <c r="M3" s="98"/>
      <c r="N3" s="64"/>
    </row>
    <row r="4" spans="1:14" s="17" customFormat="1" ht="17.25">
      <c r="A4" s="37" t="s">
        <v>400</v>
      </c>
      <c r="D4" s="16"/>
      <c r="E4" s="16"/>
      <c r="F4" s="16"/>
      <c r="G4" s="16"/>
      <c r="H4" s="103"/>
      <c r="I4" s="16"/>
      <c r="J4" s="16"/>
      <c r="K4" s="16"/>
      <c r="L4" s="16"/>
      <c r="M4" s="103"/>
      <c r="N4" s="16"/>
    </row>
    <row r="5" spans="1:15" s="47" customFormat="1" ht="14.25">
      <c r="A5" s="204"/>
      <c r="B5" s="204" t="s">
        <v>370</v>
      </c>
      <c r="C5" s="204"/>
      <c r="D5" s="105">
        <v>1.57</v>
      </c>
      <c r="E5" s="105">
        <v>1.92</v>
      </c>
      <c r="F5" s="105">
        <v>1.6701327109941013</v>
      </c>
      <c r="G5" s="105">
        <v>1.6746161818562186</v>
      </c>
      <c r="H5" s="566">
        <v>1.4</v>
      </c>
      <c r="I5" s="105">
        <v>-0.2746161818562187</v>
      </c>
      <c r="J5" s="105">
        <v>-0.17000000000000015</v>
      </c>
      <c r="K5" s="105"/>
      <c r="L5" s="105">
        <v>1.71</v>
      </c>
      <c r="M5" s="566">
        <v>1.66</v>
      </c>
      <c r="N5" s="237">
        <v>-0.050000000000000044</v>
      </c>
      <c r="O5" s="204"/>
    </row>
    <row r="6" spans="1:15" s="47" customFormat="1" ht="14.25">
      <c r="A6" s="204"/>
      <c r="B6" s="204" t="s">
        <v>371</v>
      </c>
      <c r="C6" s="204"/>
      <c r="D6" s="105">
        <v>1.57</v>
      </c>
      <c r="E6" s="105">
        <v>1.92</v>
      </c>
      <c r="F6" s="105">
        <v>1.6701327109941013</v>
      </c>
      <c r="G6" s="105">
        <v>1.6746161818562186</v>
      </c>
      <c r="H6" s="566">
        <v>1.4</v>
      </c>
      <c r="I6" s="105">
        <v>-0.2746161818562187</v>
      </c>
      <c r="J6" s="105">
        <v>-0.17000000000000015</v>
      </c>
      <c r="K6" s="105"/>
      <c r="L6" s="105">
        <v>1.77</v>
      </c>
      <c r="M6" s="566">
        <v>1.66</v>
      </c>
      <c r="N6" s="237">
        <v>-0.1100000000000001</v>
      </c>
      <c r="O6" s="204"/>
    </row>
    <row r="7" spans="2:14" s="204" customFormat="1" ht="14.25">
      <c r="B7" s="204" t="s">
        <v>41</v>
      </c>
      <c r="D7" s="105">
        <v>15.82</v>
      </c>
      <c r="E7" s="105">
        <v>16.39</v>
      </c>
      <c r="F7" s="105">
        <v>16.48</v>
      </c>
      <c r="G7" s="105">
        <v>16.68</v>
      </c>
      <c r="H7" s="566">
        <v>16.87</v>
      </c>
      <c r="I7" s="105">
        <v>0.19000000000000128</v>
      </c>
      <c r="J7" s="105">
        <v>1.0500000000000007</v>
      </c>
      <c r="K7" s="105"/>
      <c r="L7" s="105">
        <v>15.82</v>
      </c>
      <c r="M7" s="566">
        <v>16.87</v>
      </c>
      <c r="N7" s="237">
        <v>1.0500000000000007</v>
      </c>
    </row>
    <row r="8" spans="1:16" s="47" customFormat="1" ht="14.25">
      <c r="A8" s="204"/>
      <c r="B8" s="204" t="s">
        <v>44</v>
      </c>
      <c r="C8" s="204"/>
      <c r="D8" s="105">
        <v>0.3</v>
      </c>
      <c r="E8" s="105">
        <v>0</v>
      </c>
      <c r="F8" s="105">
        <v>0.3</v>
      </c>
      <c r="G8" s="105">
        <v>0</v>
      </c>
      <c r="H8" s="566">
        <v>0.3</v>
      </c>
      <c r="I8" s="105">
        <v>0.3</v>
      </c>
      <c r="J8" s="105">
        <v>0</v>
      </c>
      <c r="K8" s="105"/>
      <c r="L8" s="105">
        <v>0.6</v>
      </c>
      <c r="M8" s="566">
        <v>0.6</v>
      </c>
      <c r="N8" s="237">
        <v>0</v>
      </c>
      <c r="O8" s="204"/>
      <c r="P8" s="204"/>
    </row>
    <row r="9" spans="1:15" s="47" customFormat="1" ht="14.25">
      <c r="A9" s="204"/>
      <c r="B9" s="204"/>
      <c r="C9" s="204"/>
      <c r="D9" s="105"/>
      <c r="E9" s="105"/>
      <c r="F9" s="105"/>
      <c r="G9" s="105"/>
      <c r="H9" s="670"/>
      <c r="I9" s="471"/>
      <c r="J9" s="471"/>
      <c r="K9" s="105"/>
      <c r="L9" s="105"/>
      <c r="M9" s="670"/>
      <c r="N9" s="100"/>
      <c r="O9" s="204"/>
    </row>
    <row r="10" spans="1:16" s="21" customFormat="1" ht="15">
      <c r="A10" s="43" t="s">
        <v>217</v>
      </c>
      <c r="B10" s="599"/>
      <c r="C10" s="19"/>
      <c r="D10" s="105"/>
      <c r="E10" s="105"/>
      <c r="F10" s="105"/>
      <c r="G10" s="105"/>
      <c r="H10" s="670"/>
      <c r="I10" s="471"/>
      <c r="J10" s="471"/>
      <c r="K10" s="100"/>
      <c r="L10" s="100"/>
      <c r="M10" s="416"/>
      <c r="N10" s="285"/>
      <c r="O10" s="47"/>
      <c r="P10" s="19"/>
    </row>
    <row r="11" spans="2:15" s="17" customFormat="1" ht="15">
      <c r="B11" s="46" t="s">
        <v>374</v>
      </c>
      <c r="D11" s="16"/>
      <c r="E11" s="16"/>
      <c r="F11" s="16"/>
      <c r="G11" s="16"/>
      <c r="H11" s="103"/>
      <c r="I11" s="16"/>
      <c r="J11" s="16"/>
      <c r="K11" s="16"/>
      <c r="L11" s="16"/>
      <c r="M11" s="103"/>
      <c r="N11" s="16"/>
      <c r="O11" s="204"/>
    </row>
    <row r="12" spans="2:16" s="21" customFormat="1" ht="14.25">
      <c r="B12" s="19"/>
      <c r="C12" s="19" t="s">
        <v>372</v>
      </c>
      <c r="D12" s="100">
        <v>1002</v>
      </c>
      <c r="E12" s="100">
        <v>1203</v>
      </c>
      <c r="F12" s="100">
        <v>1051</v>
      </c>
      <c r="G12" s="100">
        <v>1071</v>
      </c>
      <c r="H12" s="101">
        <v>913</v>
      </c>
      <c r="I12" s="100">
        <v>-14.752567693744167</v>
      </c>
      <c r="J12" s="100">
        <v>-8.882235528942118</v>
      </c>
      <c r="K12" s="113"/>
      <c r="L12" s="113">
        <v>4318</v>
      </c>
      <c r="M12" s="101">
        <v>4238</v>
      </c>
      <c r="N12" s="113">
        <v>-1.8527095877721167</v>
      </c>
      <c r="O12" s="204"/>
      <c r="P12" s="19"/>
    </row>
    <row r="13" spans="2:16" s="21" customFormat="1" ht="14.25">
      <c r="B13" s="19"/>
      <c r="C13" s="19" t="s">
        <v>373</v>
      </c>
      <c r="D13" s="100">
        <v>1002</v>
      </c>
      <c r="E13" s="100">
        <v>1203</v>
      </c>
      <c r="F13" s="100">
        <v>1051</v>
      </c>
      <c r="G13" s="100">
        <v>1071</v>
      </c>
      <c r="H13" s="101">
        <v>913</v>
      </c>
      <c r="I13" s="100">
        <v>-14.752567693744167</v>
      </c>
      <c r="J13" s="100">
        <v>-8.882235528942118</v>
      </c>
      <c r="K13" s="113"/>
      <c r="L13" s="113">
        <v>4454</v>
      </c>
      <c r="M13" s="101">
        <v>4238</v>
      </c>
      <c r="N13" s="113">
        <v>-4.849573417153119</v>
      </c>
      <c r="O13" s="204"/>
      <c r="P13" s="19"/>
    </row>
    <row r="14" spans="3:15" s="19" customFormat="1" ht="14.25">
      <c r="C14" s="5"/>
      <c r="D14" s="100"/>
      <c r="E14" s="100"/>
      <c r="F14" s="100"/>
      <c r="G14" s="100"/>
      <c r="H14" s="416"/>
      <c r="I14" s="469"/>
      <c r="J14" s="469"/>
      <c r="K14" s="113"/>
      <c r="L14" s="113"/>
      <c r="M14" s="468"/>
      <c r="N14" s="113"/>
      <c r="O14" s="204"/>
    </row>
    <row r="15" spans="2:15" s="19" customFormat="1" ht="14.25">
      <c r="B15" s="46" t="s">
        <v>219</v>
      </c>
      <c r="D15" s="100"/>
      <c r="E15" s="100"/>
      <c r="F15" s="100"/>
      <c r="G15" s="100"/>
      <c r="H15" s="416"/>
      <c r="I15" s="473"/>
      <c r="J15" s="473"/>
      <c r="K15" s="113"/>
      <c r="L15" s="113"/>
      <c r="M15" s="468"/>
      <c r="N15" s="113"/>
      <c r="O15" s="204"/>
    </row>
    <row r="16" spans="2:15" s="19" customFormat="1" ht="15">
      <c r="B16" s="29"/>
      <c r="C16" s="19" t="s">
        <v>401</v>
      </c>
      <c r="D16" s="100">
        <v>2502.1829229130435</v>
      </c>
      <c r="E16" s="100">
        <v>2502.7641725714284</v>
      </c>
      <c r="F16" s="100">
        <v>2507.181487373626</v>
      </c>
      <c r="G16" s="100">
        <v>2521.6965984782605</v>
      </c>
      <c r="H16" s="101">
        <v>2537.2343849999997</v>
      </c>
      <c r="I16" s="113">
        <v>0.6161639957446008</v>
      </c>
      <c r="J16" s="100">
        <v>1.4008353172736632</v>
      </c>
      <c r="K16" s="113"/>
      <c r="L16" s="113">
        <v>2496</v>
      </c>
      <c r="M16" s="119">
        <v>2517.2806119945362</v>
      </c>
      <c r="N16" s="113">
        <v>0.8525886215759781</v>
      </c>
      <c r="O16" s="204"/>
    </row>
    <row r="17" spans="4:15" s="32" customFormat="1" ht="14.25">
      <c r="D17" s="100"/>
      <c r="E17" s="100"/>
      <c r="F17" s="100"/>
      <c r="G17" s="100"/>
      <c r="H17" s="416"/>
      <c r="I17" s="473"/>
      <c r="J17" s="473"/>
      <c r="K17" s="113"/>
      <c r="L17" s="113"/>
      <c r="M17" s="468"/>
      <c r="N17" s="312"/>
      <c r="O17" s="47"/>
    </row>
    <row r="18" spans="1:14" s="32" customFormat="1" ht="15">
      <c r="A18" s="43" t="s">
        <v>218</v>
      </c>
      <c r="D18" s="279"/>
      <c r="E18" s="279"/>
      <c r="F18" s="279"/>
      <c r="G18" s="279"/>
      <c r="H18" s="671"/>
      <c r="I18" s="473"/>
      <c r="J18" s="473"/>
      <c r="K18" s="113"/>
      <c r="L18" s="113"/>
      <c r="M18" s="468"/>
      <c r="N18" s="312"/>
    </row>
    <row r="19" spans="2:16" s="21" customFormat="1" ht="14.25">
      <c r="B19" s="51" t="s">
        <v>43</v>
      </c>
      <c r="C19" s="19"/>
      <c r="D19" s="100"/>
      <c r="E19" s="100"/>
      <c r="F19" s="100"/>
      <c r="G19" s="100"/>
      <c r="H19" s="101"/>
      <c r="I19" s="473"/>
      <c r="J19" s="473"/>
      <c r="K19" s="113"/>
      <c r="L19" s="113"/>
      <c r="M19" s="119"/>
      <c r="N19" s="312"/>
      <c r="O19" s="19"/>
      <c r="P19" s="19"/>
    </row>
    <row r="20" spans="2:16" s="21" customFormat="1" ht="15">
      <c r="B20" s="17"/>
      <c r="C20" s="19" t="s">
        <v>402</v>
      </c>
      <c r="D20" s="113">
        <v>39569.916964</v>
      </c>
      <c r="E20" s="113">
        <v>41069.578</v>
      </c>
      <c r="F20" s="113">
        <v>41550.554</v>
      </c>
      <c r="G20" s="113">
        <v>42324.368</v>
      </c>
      <c r="H20" s="119">
        <v>42797.380994</v>
      </c>
      <c r="I20" s="113">
        <v>1.1175902118609304</v>
      </c>
      <c r="J20" s="100">
        <v>8.156357853710672</v>
      </c>
      <c r="K20" s="113"/>
      <c r="L20" s="113">
        <v>39569.916964</v>
      </c>
      <c r="M20" s="119">
        <v>42797.380994</v>
      </c>
      <c r="N20" s="113">
        <v>8.156357853710672</v>
      </c>
      <c r="O20" s="19"/>
      <c r="P20" s="19"/>
    </row>
    <row r="21" spans="2:14" s="19" customFormat="1" ht="14.25">
      <c r="B21" s="32"/>
      <c r="D21" s="100"/>
      <c r="E21" s="100"/>
      <c r="F21" s="100"/>
      <c r="G21" s="100"/>
      <c r="H21" s="101"/>
      <c r="I21" s="113"/>
      <c r="J21" s="113"/>
      <c r="K21" s="113"/>
      <c r="L21" s="113"/>
      <c r="M21" s="119"/>
      <c r="N21" s="113"/>
    </row>
    <row r="22" spans="2:14" s="32" customFormat="1" ht="14.25">
      <c r="B22" s="46" t="s">
        <v>175</v>
      </c>
      <c r="D22" s="100"/>
      <c r="E22" s="100"/>
      <c r="F22" s="100"/>
      <c r="G22" s="100"/>
      <c r="H22" s="101"/>
      <c r="I22" s="113"/>
      <c r="J22" s="113"/>
      <c r="K22" s="113"/>
      <c r="L22" s="113"/>
      <c r="M22" s="119"/>
      <c r="N22" s="113"/>
    </row>
    <row r="23" spans="3:14" s="19" customFormat="1" ht="14.25">
      <c r="C23" s="19" t="s">
        <v>403</v>
      </c>
      <c r="D23" s="100">
        <v>2501.781</v>
      </c>
      <c r="E23" s="100">
        <v>2505.163</v>
      </c>
      <c r="F23" s="100">
        <v>2521.863</v>
      </c>
      <c r="G23" s="100">
        <v>2537.234</v>
      </c>
      <c r="H23" s="101">
        <v>2537.234</v>
      </c>
      <c r="I23" s="113">
        <v>0</v>
      </c>
      <c r="J23" s="100">
        <v>1.4171104505150467</v>
      </c>
      <c r="K23" s="113"/>
      <c r="L23" s="113">
        <v>2501.781</v>
      </c>
      <c r="M23" s="119">
        <v>2537.234</v>
      </c>
      <c r="N23" s="113">
        <v>1.4171104505150467</v>
      </c>
    </row>
    <row r="24" spans="4:14" s="19" customFormat="1" ht="14.25">
      <c r="D24" s="280"/>
      <c r="E24" s="280"/>
      <c r="F24" s="280"/>
      <c r="G24" s="280"/>
      <c r="H24" s="101"/>
      <c r="I24" s="113"/>
      <c r="J24" s="113"/>
      <c r="K24" s="113"/>
      <c r="L24" s="113"/>
      <c r="M24" s="119"/>
      <c r="N24" s="113"/>
    </row>
    <row r="25" ht="14.25">
      <c r="N25" s="262"/>
    </row>
    <row r="26" spans="9:14" ht="14.25">
      <c r="I26" s="262"/>
      <c r="J26" s="262"/>
      <c r="M26" s="261"/>
      <c r="N26" s="262"/>
    </row>
    <row r="27" spans="13:14" ht="14.25">
      <c r="M27" s="261"/>
      <c r="N27" s="262"/>
    </row>
    <row r="28" spans="13:14" ht="14.25">
      <c r="M28" s="261"/>
      <c r="N28" s="262"/>
    </row>
    <row r="29" spans="13:14" ht="14.25">
      <c r="M29" s="261"/>
      <c r="N29" s="262"/>
    </row>
    <row r="30" spans="13:14" ht="14.25">
      <c r="M30" s="261"/>
      <c r="N30" s="262"/>
    </row>
    <row r="31" spans="13:14" ht="14.25">
      <c r="M31" s="261"/>
      <c r="N31" s="262"/>
    </row>
    <row r="32" spans="13:14" ht="14.25">
      <c r="M32" s="261"/>
      <c r="N32" s="262"/>
    </row>
    <row r="33" ht="14.25">
      <c r="M33" s="261"/>
    </row>
    <row r="34" ht="14.25">
      <c r="M34" s="261"/>
    </row>
    <row r="35" ht="14.25">
      <c r="M35" s="261"/>
    </row>
    <row r="36" ht="14.25">
      <c r="M36" s="261"/>
    </row>
    <row r="37" ht="14.25">
      <c r="M37" s="261"/>
    </row>
    <row r="38" ht="14.25">
      <c r="M38" s="261"/>
    </row>
    <row r="39" ht="14.25">
      <c r="M39" s="261"/>
    </row>
    <row r="40" ht="14.25">
      <c r="M40" s="261"/>
    </row>
    <row r="41" ht="14.25">
      <c r="M41" s="261"/>
    </row>
    <row r="42" ht="14.25">
      <c r="M42" s="261"/>
    </row>
    <row r="43" ht="14.25">
      <c r="M43" s="261"/>
    </row>
    <row r="44" ht="14.25">
      <c r="M44" s="261"/>
    </row>
    <row r="45" ht="14.25">
      <c r="M45" s="261"/>
    </row>
    <row r="46" ht="14.25">
      <c r="M46" s="261"/>
    </row>
    <row r="47" ht="14.25">
      <c r="M47" s="261"/>
    </row>
    <row r="48" spans="8:13" ht="14.25">
      <c r="H48" s="261"/>
      <c r="M48" s="261"/>
    </row>
    <row r="49" spans="8:13" ht="14.25">
      <c r="H49" s="261"/>
      <c r="M49" s="261"/>
    </row>
    <row r="50" spans="8:13" ht="14.25">
      <c r="H50" s="261"/>
      <c r="M50" s="261"/>
    </row>
    <row r="51" spans="8:13" ht="14.25">
      <c r="H51" s="261"/>
      <c r="M51" s="261"/>
    </row>
    <row r="52" spans="8:13" ht="14.25">
      <c r="H52" s="261"/>
      <c r="M52" s="261"/>
    </row>
    <row r="53" spans="8:13" ht="14.25">
      <c r="H53" s="261"/>
      <c r="M53" s="261"/>
    </row>
    <row r="54" spans="8:13" ht="14.25">
      <c r="H54" s="261"/>
      <c r="M54" s="261"/>
    </row>
    <row r="55" spans="8:13" ht="14.25">
      <c r="H55" s="261"/>
      <c r="M55" s="261"/>
    </row>
    <row r="56" spans="8:13" ht="14.25">
      <c r="H56" s="261"/>
      <c r="M56" s="261"/>
    </row>
    <row r="57" spans="8:13" ht="14.25">
      <c r="H57" s="261"/>
      <c r="M57" s="261"/>
    </row>
    <row r="58" spans="8:13" ht="14.25">
      <c r="H58" s="261"/>
      <c r="M58" s="261"/>
    </row>
    <row r="59" spans="8:13" ht="14.25">
      <c r="H59" s="261"/>
      <c r="M59" s="261"/>
    </row>
    <row r="60" spans="8:13" ht="14.25">
      <c r="H60" s="261"/>
      <c r="M60" s="261"/>
    </row>
    <row r="61" spans="8:13" ht="14.25">
      <c r="H61" s="261"/>
      <c r="M61" s="261"/>
    </row>
    <row r="62" spans="8:13" ht="14.25">
      <c r="H62" s="261"/>
      <c r="M62" s="261"/>
    </row>
    <row r="63" spans="8:13" ht="14.25">
      <c r="H63" s="261"/>
      <c r="M63" s="261"/>
    </row>
    <row r="64" spans="8:13" ht="14.25">
      <c r="H64" s="261"/>
      <c r="M64" s="261"/>
    </row>
    <row r="65" spans="8:13" ht="14.25">
      <c r="H65" s="261"/>
      <c r="M65" s="261"/>
    </row>
    <row r="66" spans="8:13" ht="14.25">
      <c r="H66" s="261"/>
      <c r="M66" s="261"/>
    </row>
    <row r="67" spans="8:13" ht="14.25">
      <c r="H67" s="261"/>
      <c r="M67" s="261"/>
    </row>
    <row r="68" spans="8:13" ht="14.25">
      <c r="H68" s="261"/>
      <c r="M68" s="261"/>
    </row>
    <row r="69" spans="8:13" ht="14.25">
      <c r="H69" s="261"/>
      <c r="M69" s="261"/>
    </row>
    <row r="70" spans="8:13" ht="14.25">
      <c r="H70" s="261"/>
      <c r="M70" s="261"/>
    </row>
    <row r="71" spans="8:13" ht="14.25">
      <c r="H71" s="261"/>
      <c r="M71" s="261"/>
    </row>
    <row r="72" spans="8:13" ht="14.25">
      <c r="H72" s="261"/>
      <c r="M72" s="261"/>
    </row>
    <row r="73" spans="8:13" ht="14.25">
      <c r="H73" s="261"/>
      <c r="M73" s="261"/>
    </row>
    <row r="74" spans="8:13" ht="14.25">
      <c r="H74" s="261"/>
      <c r="M74" s="261"/>
    </row>
    <row r="75" spans="8:13" ht="14.25">
      <c r="H75" s="261"/>
      <c r="M75" s="261"/>
    </row>
    <row r="76" spans="8:13" ht="14.25">
      <c r="H76" s="261"/>
      <c r="M76" s="261"/>
    </row>
    <row r="77" spans="8:13" ht="14.25">
      <c r="H77" s="261"/>
      <c r="M77" s="261"/>
    </row>
    <row r="78" spans="8:13" ht="14.25">
      <c r="H78" s="261"/>
      <c r="M78" s="261"/>
    </row>
    <row r="79" spans="8:13" ht="14.25">
      <c r="H79" s="261"/>
      <c r="M79" s="261"/>
    </row>
    <row r="80" spans="8:13" ht="14.25">
      <c r="H80" s="261"/>
      <c r="M80" s="261"/>
    </row>
    <row r="81" spans="8:13" ht="14.25">
      <c r="H81" s="261"/>
      <c r="M81" s="261"/>
    </row>
    <row r="82" spans="8:13" ht="14.25">
      <c r="H82" s="261"/>
      <c r="M82" s="261"/>
    </row>
    <row r="83" spans="8:13" ht="14.25">
      <c r="H83" s="261"/>
      <c r="M83" s="261"/>
    </row>
    <row r="84" spans="8:13" ht="14.25">
      <c r="H84" s="261"/>
      <c r="M84" s="261"/>
    </row>
    <row r="85" spans="8:13" ht="14.25">
      <c r="H85" s="261"/>
      <c r="M85" s="261"/>
    </row>
    <row r="86" spans="8:13" ht="14.25">
      <c r="H86" s="261"/>
      <c r="M86" s="261"/>
    </row>
    <row r="87" spans="8:13" ht="14.25">
      <c r="H87" s="261"/>
      <c r="M87" s="261"/>
    </row>
    <row r="88" spans="8:13" ht="14.25">
      <c r="H88" s="261"/>
      <c r="M88" s="261"/>
    </row>
    <row r="89" spans="8:13" ht="14.25">
      <c r="H89" s="261"/>
      <c r="M89" s="261"/>
    </row>
    <row r="90" spans="8:13" ht="14.25">
      <c r="H90" s="261"/>
      <c r="M90" s="261"/>
    </row>
    <row r="91" spans="8:13" ht="14.25">
      <c r="H91" s="261"/>
      <c r="M91" s="261"/>
    </row>
    <row r="92" spans="8:13" ht="14.25">
      <c r="H92" s="261"/>
      <c r="M92" s="261"/>
    </row>
    <row r="93" spans="8:13" ht="14.25">
      <c r="H93" s="261"/>
      <c r="M93" s="261"/>
    </row>
    <row r="94" spans="8:13" ht="14.25">
      <c r="H94" s="261"/>
      <c r="M94" s="261"/>
    </row>
    <row r="95" spans="8:13" ht="14.25">
      <c r="H95" s="261"/>
      <c r="M95" s="261"/>
    </row>
    <row r="96" spans="8:13" ht="14.25">
      <c r="H96" s="261"/>
      <c r="M96" s="261"/>
    </row>
    <row r="97" spans="8:13" ht="14.25">
      <c r="H97" s="261"/>
      <c r="M97" s="261"/>
    </row>
    <row r="98" spans="8:13" ht="14.25">
      <c r="H98" s="261"/>
      <c r="M98" s="261"/>
    </row>
    <row r="99" spans="8:13" ht="14.25">
      <c r="H99" s="261"/>
      <c r="M99" s="261"/>
    </row>
    <row r="100" spans="8:13" ht="14.25">
      <c r="H100" s="261"/>
      <c r="M100" s="261"/>
    </row>
    <row r="101" spans="8:13" ht="14.25">
      <c r="H101" s="261"/>
      <c r="M101" s="261"/>
    </row>
    <row r="102" spans="8:13" ht="14.25">
      <c r="H102" s="261"/>
      <c r="M102" s="261"/>
    </row>
    <row r="103" spans="8:13" ht="14.25">
      <c r="H103" s="261"/>
      <c r="M103" s="261"/>
    </row>
    <row r="104" spans="8:13" ht="14.25">
      <c r="H104" s="261"/>
      <c r="M104" s="261"/>
    </row>
    <row r="105" spans="8:13" ht="14.25">
      <c r="H105" s="261"/>
      <c r="M105" s="261"/>
    </row>
    <row r="106" spans="8:13" ht="14.25">
      <c r="H106" s="261"/>
      <c r="M106" s="261"/>
    </row>
    <row r="107" spans="8:13" ht="14.25">
      <c r="H107" s="261"/>
      <c r="M107" s="261"/>
    </row>
    <row r="108" spans="8:13" ht="14.25">
      <c r="H108" s="261"/>
      <c r="M108" s="261"/>
    </row>
    <row r="109" spans="8:13" ht="14.25">
      <c r="H109" s="261"/>
      <c r="M109" s="261"/>
    </row>
    <row r="110" spans="8:13" ht="14.25">
      <c r="H110" s="261"/>
      <c r="M110" s="261"/>
    </row>
    <row r="111" spans="8:13" ht="14.25">
      <c r="H111" s="261"/>
      <c r="M111" s="261"/>
    </row>
    <row r="112" spans="8:13" ht="14.25">
      <c r="H112" s="261"/>
      <c r="M112" s="261"/>
    </row>
    <row r="113" spans="8:13" ht="14.25">
      <c r="H113" s="261"/>
      <c r="M113" s="261"/>
    </row>
    <row r="114" spans="8:13" ht="14.25">
      <c r="H114" s="261"/>
      <c r="M114" s="261"/>
    </row>
    <row r="115" spans="8:13" ht="14.25">
      <c r="H115" s="261"/>
      <c r="M115" s="261"/>
    </row>
    <row r="116" spans="8:13" ht="14.25">
      <c r="H116" s="261"/>
      <c r="M116" s="261"/>
    </row>
    <row r="117" spans="8:13" ht="14.25">
      <c r="H117" s="261"/>
      <c r="M117" s="261"/>
    </row>
    <row r="118" spans="8:13" ht="14.25">
      <c r="H118" s="261"/>
      <c r="M118" s="261"/>
    </row>
    <row r="119" spans="8:13" ht="14.25">
      <c r="H119" s="261"/>
      <c r="M119" s="261"/>
    </row>
    <row r="120" spans="8:13" ht="14.25">
      <c r="H120" s="261"/>
      <c r="M120" s="261"/>
    </row>
    <row r="121" spans="8:13" ht="14.25">
      <c r="H121" s="261"/>
      <c r="M121" s="261"/>
    </row>
    <row r="122" spans="8:13" ht="14.25">
      <c r="H122" s="261"/>
      <c r="M122" s="261"/>
    </row>
    <row r="123" spans="8:13" ht="14.25">
      <c r="H123" s="261"/>
      <c r="M123" s="261"/>
    </row>
    <row r="124" spans="8:13" ht="14.25">
      <c r="H124" s="261"/>
      <c r="M124" s="261"/>
    </row>
    <row r="125" spans="8:13" ht="14.25">
      <c r="H125" s="261"/>
      <c r="M125" s="261"/>
    </row>
    <row r="126" ht="14.25">
      <c r="H126" s="261"/>
    </row>
    <row r="127" ht="14.25">
      <c r="H127" s="261"/>
    </row>
    <row r="128" ht="14.25">
      <c r="H128" s="261"/>
    </row>
    <row r="129" ht="14.25">
      <c r="H129" s="261"/>
    </row>
    <row r="130" ht="14.25">
      <c r="H130" s="276"/>
    </row>
    <row r="131" ht="14.25">
      <c r="H131" s="276"/>
    </row>
    <row r="132" ht="14.25">
      <c r="H132" s="276"/>
    </row>
    <row r="133" ht="14.25">
      <c r="H133" s="276"/>
    </row>
    <row r="134" ht="14.25">
      <c r="H134" s="276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orientation="landscape" scale="75" r:id="rId1"/>
  <headerFooter alignWithMargins="0">
    <oddFooter>&amp;L&amp;D &amp;T&amp;R&amp;F 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16"/>
  <sheetViews>
    <sheetView zoomScale="80" zoomScaleNormal="80" zoomScalePageLayoutView="0" workbookViewId="0" topLeftCell="A1">
      <pane ySplit="2" topLeftCell="A3" activePane="bottomLeft" state="frozen"/>
      <selection pane="topLeft" activeCell="D26" sqref="D26"/>
      <selection pane="bottomLeft" activeCell="T32" sqref="T32"/>
    </sheetView>
  </sheetViews>
  <sheetFormatPr defaultColWidth="9.140625" defaultRowHeight="12.75"/>
  <sheetData>
    <row r="1" spans="1:20" s="39" customFormat="1" ht="20.25">
      <c r="A1" s="38" t="s">
        <v>131</v>
      </c>
      <c r="D1" s="38"/>
      <c r="E1" s="38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s="41" customFormat="1" ht="15">
      <c r="A2" s="759" t="s">
        <v>59</v>
      </c>
      <c r="B2" s="759"/>
      <c r="C2" s="759"/>
      <c r="O2" s="42"/>
      <c r="P2" s="42"/>
      <c r="T2" s="42"/>
    </row>
    <row r="4" ht="15">
      <c r="A4" s="60" t="s">
        <v>152</v>
      </c>
    </row>
    <row r="5" s="68" customFormat="1" ht="15">
      <c r="A5" s="60" t="s">
        <v>130</v>
      </c>
    </row>
    <row r="6" ht="15">
      <c r="A6" s="60" t="s">
        <v>149</v>
      </c>
    </row>
    <row r="7" s="68" customFormat="1" ht="15">
      <c r="A7" s="60" t="s">
        <v>129</v>
      </c>
    </row>
    <row r="8" s="68" customFormat="1" ht="15">
      <c r="A8" s="60" t="s">
        <v>139</v>
      </c>
    </row>
    <row r="9" ht="15">
      <c r="A9" s="60" t="s">
        <v>136</v>
      </c>
    </row>
    <row r="10" s="68" customFormat="1" ht="15">
      <c r="A10" s="60" t="s">
        <v>126</v>
      </c>
    </row>
    <row r="11" s="68" customFormat="1" ht="15">
      <c r="A11" s="60" t="s">
        <v>127</v>
      </c>
    </row>
    <row r="12" s="68" customFormat="1" ht="15">
      <c r="A12" s="60" t="s">
        <v>137</v>
      </c>
    </row>
    <row r="13" s="68" customFormat="1" ht="15">
      <c r="A13" s="60" t="s">
        <v>138</v>
      </c>
    </row>
    <row r="14" ht="15">
      <c r="A14" s="60" t="s">
        <v>172</v>
      </c>
    </row>
    <row r="15" s="68" customFormat="1" ht="15">
      <c r="A15" s="60" t="s">
        <v>128</v>
      </c>
    </row>
    <row r="16" ht="15">
      <c r="A16" s="60" t="s">
        <v>143</v>
      </c>
    </row>
    <row r="36" ht="10.5" customHeight="1"/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V154"/>
  <sheetViews>
    <sheetView zoomScale="80" zoomScaleNormal="80" zoomScalePageLayoutView="0" workbookViewId="0" topLeftCell="A1">
      <pane xSplit="3" ySplit="3" topLeftCell="D4" activePane="bottomRight" state="frozen"/>
      <selection pane="topLeft" activeCell="T2" sqref="T2"/>
      <selection pane="topRight" activeCell="T2" sqref="T2"/>
      <selection pane="bottomLeft" activeCell="T2" sqref="T2"/>
      <selection pane="bottomRight" activeCell="H16" sqref="H16"/>
    </sheetView>
  </sheetViews>
  <sheetFormatPr defaultColWidth="9.140625" defaultRowHeight="12.75"/>
  <cols>
    <col min="1" max="1" width="2.28125" style="25" customWidth="1"/>
    <col min="2" max="2" width="1.28515625" style="25" customWidth="1"/>
    <col min="3" max="3" width="27.8515625" style="24" bestFit="1" customWidth="1"/>
    <col min="4" max="7" width="10.28125" style="18" customWidth="1"/>
    <col min="8" max="8" width="11.28125" style="194" customWidth="1"/>
    <col min="9" max="10" width="9.8515625" style="20" customWidth="1"/>
    <col min="11" max="11" width="3.28125" style="25" customWidth="1"/>
    <col min="12" max="12" width="9.8515625" style="18" customWidth="1"/>
    <col min="13" max="13" width="10.140625" style="194" customWidth="1"/>
    <col min="14" max="14" width="10.57421875" style="18" customWidth="1"/>
    <col min="15" max="15" width="3.7109375" style="22" customWidth="1"/>
    <col min="16" max="16" width="9.140625" style="25" customWidth="1"/>
    <col min="17" max="17" width="10.28125" style="25" bestFit="1" customWidth="1"/>
    <col min="18" max="20" width="9.421875" style="25" bestFit="1" customWidth="1"/>
    <col min="21" max="21" width="10.140625" style="25" bestFit="1" customWidth="1"/>
    <col min="22" max="16384" width="9.140625" style="25" customWidth="1"/>
  </cols>
  <sheetData>
    <row r="1" spans="1:14" s="39" customFormat="1" ht="20.25">
      <c r="A1" s="38" t="s">
        <v>104</v>
      </c>
      <c r="D1" s="213"/>
      <c r="E1" s="213"/>
      <c r="F1" s="213"/>
      <c r="G1" s="213"/>
      <c r="H1" s="213"/>
      <c r="I1" s="40"/>
      <c r="J1" s="40"/>
      <c r="K1" s="40"/>
      <c r="L1" s="40"/>
      <c r="M1" s="213"/>
      <c r="N1" s="40"/>
    </row>
    <row r="2" spans="1:14" s="41" customFormat="1" ht="45">
      <c r="A2" s="759" t="s">
        <v>59</v>
      </c>
      <c r="B2" s="759"/>
      <c r="C2" s="759"/>
      <c r="D2" s="190" t="s">
        <v>322</v>
      </c>
      <c r="E2" s="190" t="s">
        <v>335</v>
      </c>
      <c r="F2" s="190" t="s">
        <v>357</v>
      </c>
      <c r="G2" s="190" t="s">
        <v>378</v>
      </c>
      <c r="H2" s="190" t="s">
        <v>387</v>
      </c>
      <c r="I2" s="190" t="s">
        <v>388</v>
      </c>
      <c r="J2" s="190" t="s">
        <v>389</v>
      </c>
      <c r="K2" s="191"/>
      <c r="L2" s="190" t="s">
        <v>323</v>
      </c>
      <c r="M2" s="190" t="s">
        <v>336</v>
      </c>
      <c r="N2" s="190" t="s">
        <v>337</v>
      </c>
    </row>
    <row r="3" spans="1:14" s="17" customFormat="1" ht="9.75" customHeight="1">
      <c r="A3" s="7"/>
      <c r="D3" s="14"/>
      <c r="E3" s="14"/>
      <c r="F3" s="14"/>
      <c r="G3" s="14"/>
      <c r="H3" s="15"/>
      <c r="I3" s="16"/>
      <c r="J3" s="16"/>
      <c r="K3" s="14"/>
      <c r="L3" s="14"/>
      <c r="M3" s="15"/>
      <c r="N3" s="16"/>
    </row>
    <row r="4" spans="1:14" s="17" customFormat="1" ht="15">
      <c r="A4" s="44" t="s">
        <v>79</v>
      </c>
      <c r="D4" s="14"/>
      <c r="E4" s="14"/>
      <c r="F4" s="14"/>
      <c r="G4" s="14"/>
      <c r="H4" s="15"/>
      <c r="I4" s="16"/>
      <c r="J4" s="16"/>
      <c r="K4" s="14"/>
      <c r="L4" s="14"/>
      <c r="M4" s="15"/>
      <c r="N4" s="16"/>
    </row>
    <row r="5" spans="1:21" s="29" customFormat="1" ht="15">
      <c r="A5" s="29" t="s">
        <v>2</v>
      </c>
      <c r="D5" s="14">
        <v>1854</v>
      </c>
      <c r="E5" s="14">
        <v>1833</v>
      </c>
      <c r="F5" s="14">
        <v>1833</v>
      </c>
      <c r="G5" s="14">
        <v>1815</v>
      </c>
      <c r="H5" s="15">
        <v>1824</v>
      </c>
      <c r="I5" s="16">
        <v>0.49586776859504855</v>
      </c>
      <c r="J5" s="108">
        <v>-1.6181229773462813</v>
      </c>
      <c r="L5" s="14">
        <v>7100</v>
      </c>
      <c r="M5" s="576">
        <v>7305</v>
      </c>
      <c r="N5" s="586">
        <v>2.887323943661979</v>
      </c>
      <c r="O5" s="50"/>
      <c r="P5" s="712"/>
      <c r="Q5" s="712"/>
      <c r="R5" s="714"/>
      <c r="S5" s="388"/>
      <c r="T5" s="17"/>
      <c r="U5" s="17"/>
    </row>
    <row r="6" spans="2:21" s="29" customFormat="1" ht="15">
      <c r="B6" s="29" t="s">
        <v>20</v>
      </c>
      <c r="D6" s="14">
        <v>2445</v>
      </c>
      <c r="E6" s="14">
        <v>2454</v>
      </c>
      <c r="F6" s="14">
        <v>2411</v>
      </c>
      <c r="G6" s="14">
        <v>2406</v>
      </c>
      <c r="H6" s="15">
        <v>2477</v>
      </c>
      <c r="I6" s="108">
        <v>2.9509559434746535</v>
      </c>
      <c r="J6" s="16">
        <v>1.3087934560327197</v>
      </c>
      <c r="L6" s="14">
        <v>9644</v>
      </c>
      <c r="M6" s="576">
        <v>9748</v>
      </c>
      <c r="N6" s="586">
        <v>1.0783907092492662</v>
      </c>
      <c r="P6" s="712"/>
      <c r="Q6" s="712"/>
      <c r="R6" s="714"/>
      <c r="S6" s="388"/>
      <c r="T6" s="17"/>
      <c r="U6" s="17"/>
    </row>
    <row r="7" spans="3:21" s="33" customFormat="1" ht="15">
      <c r="C7" s="32" t="s">
        <v>273</v>
      </c>
      <c r="D7" s="18">
        <v>1638</v>
      </c>
      <c r="E7" s="18">
        <v>1673</v>
      </c>
      <c r="F7" s="18">
        <v>1642</v>
      </c>
      <c r="G7" s="18">
        <v>1632</v>
      </c>
      <c r="H7" s="194">
        <v>1681</v>
      </c>
      <c r="I7" s="100">
        <v>3.0024509803921573</v>
      </c>
      <c r="J7" s="100">
        <v>2.625152625152616</v>
      </c>
      <c r="K7" s="32"/>
      <c r="L7" s="18">
        <v>6126</v>
      </c>
      <c r="M7" s="573">
        <v>6628</v>
      </c>
      <c r="N7" s="575">
        <v>8.194580476656865</v>
      </c>
      <c r="O7" s="32"/>
      <c r="P7" s="712"/>
      <c r="Q7" s="712"/>
      <c r="R7" s="714"/>
      <c r="S7" s="388"/>
      <c r="T7" s="17"/>
      <c r="U7" s="17"/>
    </row>
    <row r="8" spans="3:21" s="33" customFormat="1" ht="15">
      <c r="C8" s="32" t="s">
        <v>274</v>
      </c>
      <c r="D8" s="18">
        <v>270</v>
      </c>
      <c r="E8" s="18">
        <v>243</v>
      </c>
      <c r="F8" s="18">
        <v>225</v>
      </c>
      <c r="G8" s="18">
        <v>242</v>
      </c>
      <c r="H8" s="194">
        <v>248</v>
      </c>
      <c r="I8" s="100">
        <v>2.4793388429751984</v>
      </c>
      <c r="J8" s="100">
        <v>-8.148148148148149</v>
      </c>
      <c r="K8" s="32"/>
      <c r="L8" s="18">
        <v>1294</v>
      </c>
      <c r="M8" s="573">
        <v>958</v>
      </c>
      <c r="N8" s="575">
        <v>-25.965996908809895</v>
      </c>
      <c r="O8" s="32"/>
      <c r="P8" s="712"/>
      <c r="Q8" s="712"/>
      <c r="R8" s="714"/>
      <c r="S8" s="388"/>
      <c r="T8" s="17"/>
      <c r="U8" s="17"/>
    </row>
    <row r="9" spans="3:21" s="33" customFormat="1" ht="15">
      <c r="C9" s="33" t="s">
        <v>15</v>
      </c>
      <c r="D9" s="18">
        <v>96</v>
      </c>
      <c r="E9" s="18">
        <v>94</v>
      </c>
      <c r="F9" s="18">
        <v>85</v>
      </c>
      <c r="G9" s="18">
        <v>87</v>
      </c>
      <c r="H9" s="194">
        <v>105</v>
      </c>
      <c r="I9" s="100">
        <v>20.68965517241379</v>
      </c>
      <c r="J9" s="100">
        <v>9.375</v>
      </c>
      <c r="K9" s="32"/>
      <c r="L9" s="18">
        <v>466</v>
      </c>
      <c r="M9" s="573">
        <v>371</v>
      </c>
      <c r="N9" s="575">
        <v>-20.386266094420602</v>
      </c>
      <c r="O9" s="32"/>
      <c r="P9" s="712"/>
      <c r="Q9" s="712"/>
      <c r="R9" s="714"/>
      <c r="S9" s="388"/>
      <c r="T9" s="17"/>
      <c r="U9" s="17"/>
    </row>
    <row r="10" spans="3:21" s="33" customFormat="1" ht="15">
      <c r="C10" s="33" t="s">
        <v>16</v>
      </c>
      <c r="D10" s="18">
        <v>441</v>
      </c>
      <c r="E10" s="18">
        <v>444</v>
      </c>
      <c r="F10" s="18">
        <v>459</v>
      </c>
      <c r="G10" s="18">
        <v>445</v>
      </c>
      <c r="H10" s="194">
        <v>443</v>
      </c>
      <c r="I10" s="100">
        <v>-0.44943820224718767</v>
      </c>
      <c r="J10" s="112">
        <v>0.45351473922903285</v>
      </c>
      <c r="K10" s="32"/>
      <c r="L10" s="18">
        <v>1758</v>
      </c>
      <c r="M10" s="573">
        <v>1791</v>
      </c>
      <c r="N10" s="575">
        <v>1.8771331058020424</v>
      </c>
      <c r="O10" s="32"/>
      <c r="P10" s="712"/>
      <c r="Q10" s="712"/>
      <c r="R10" s="714"/>
      <c r="S10" s="388"/>
      <c r="T10" s="17"/>
      <c r="U10" s="17"/>
    </row>
    <row r="11" spans="2:21" s="29" customFormat="1" ht="15">
      <c r="B11" s="29" t="s">
        <v>21</v>
      </c>
      <c r="D11" s="14">
        <v>591</v>
      </c>
      <c r="E11" s="14">
        <v>621</v>
      </c>
      <c r="F11" s="14">
        <v>578</v>
      </c>
      <c r="G11" s="14">
        <v>591</v>
      </c>
      <c r="H11" s="15">
        <v>653</v>
      </c>
      <c r="I11" s="16">
        <v>10.490693739424707</v>
      </c>
      <c r="J11" s="16">
        <v>10.490693739424707</v>
      </c>
      <c r="L11" s="14">
        <v>2544</v>
      </c>
      <c r="M11" s="573">
        <v>2443</v>
      </c>
      <c r="N11" s="586">
        <v>-3.9701257861635253</v>
      </c>
      <c r="P11" s="712"/>
      <c r="Q11" s="712"/>
      <c r="R11" s="714"/>
      <c r="S11" s="388"/>
      <c r="T11" s="17"/>
      <c r="U11" s="17"/>
    </row>
    <row r="12" spans="3:21" s="33" customFormat="1" ht="15">
      <c r="C12" s="33" t="s">
        <v>18</v>
      </c>
      <c r="D12" s="18">
        <v>435</v>
      </c>
      <c r="E12" s="18">
        <v>439</v>
      </c>
      <c r="F12" s="18">
        <v>406</v>
      </c>
      <c r="G12" s="18">
        <v>411</v>
      </c>
      <c r="H12" s="194">
        <v>470</v>
      </c>
      <c r="I12" s="100">
        <v>14.355231143552306</v>
      </c>
      <c r="J12" s="100">
        <v>8.045977011494255</v>
      </c>
      <c r="K12" s="32"/>
      <c r="L12" s="18">
        <v>1940</v>
      </c>
      <c r="M12" s="573">
        <v>1726</v>
      </c>
      <c r="N12" s="575">
        <v>-11.030927835051552</v>
      </c>
      <c r="O12" s="32"/>
      <c r="P12" s="712"/>
      <c r="Q12" s="712"/>
      <c r="R12" s="714"/>
      <c r="S12" s="388"/>
      <c r="T12" s="17"/>
      <c r="U12" s="17"/>
    </row>
    <row r="13" spans="3:21" s="33" customFormat="1" ht="15">
      <c r="C13" s="33" t="s">
        <v>19</v>
      </c>
      <c r="D13" s="18">
        <v>156</v>
      </c>
      <c r="E13" s="18">
        <v>182</v>
      </c>
      <c r="F13" s="18">
        <v>172</v>
      </c>
      <c r="G13" s="18">
        <v>180</v>
      </c>
      <c r="H13" s="194">
        <v>183</v>
      </c>
      <c r="I13" s="100">
        <v>1.6666666666666607</v>
      </c>
      <c r="J13" s="100">
        <v>17.307692307692314</v>
      </c>
      <c r="K13" s="32"/>
      <c r="L13" s="18">
        <v>604</v>
      </c>
      <c r="M13" s="573">
        <v>717</v>
      </c>
      <c r="N13" s="575">
        <v>18.70860927152318</v>
      </c>
      <c r="O13" s="32"/>
      <c r="P13" s="712"/>
      <c r="Q13" s="712"/>
      <c r="R13" s="714"/>
      <c r="S13" s="388"/>
      <c r="T13" s="17"/>
      <c r="U13" s="17"/>
    </row>
    <row r="14" spans="3:21" ht="15">
      <c r="C14" s="31"/>
      <c r="D14" s="264"/>
      <c r="E14" s="264"/>
      <c r="F14" s="264"/>
      <c r="G14" s="264"/>
      <c r="H14" s="476"/>
      <c r="I14" s="478"/>
      <c r="J14" s="478"/>
      <c r="K14" s="22"/>
      <c r="M14" s="474"/>
      <c r="N14" s="718"/>
      <c r="P14" s="713"/>
      <c r="Q14" s="17"/>
      <c r="R14" s="17"/>
      <c r="S14" s="17"/>
      <c r="T14" s="17"/>
      <c r="U14" s="17"/>
    </row>
    <row r="15" spans="1:21" s="23" customFormat="1" ht="15">
      <c r="A15" s="73" t="s">
        <v>25</v>
      </c>
      <c r="D15" s="265"/>
      <c r="E15" s="265"/>
      <c r="F15" s="265"/>
      <c r="G15" s="265"/>
      <c r="H15" s="476"/>
      <c r="I15" s="477"/>
      <c r="J15" s="477"/>
      <c r="L15" s="14"/>
      <c r="M15" s="475"/>
      <c r="N15" s="717"/>
      <c r="P15" s="367"/>
      <c r="Q15" s="17"/>
      <c r="R15" s="17"/>
      <c r="S15" s="17"/>
      <c r="T15" s="17"/>
      <c r="U15" s="17"/>
    </row>
    <row r="16" spans="2:21" s="29" customFormat="1" ht="15">
      <c r="B16" s="29" t="s">
        <v>13</v>
      </c>
      <c r="D16" s="192">
        <v>399250</v>
      </c>
      <c r="E16" s="192">
        <v>398472</v>
      </c>
      <c r="F16" s="192">
        <v>395172</v>
      </c>
      <c r="G16" s="192">
        <v>409074</v>
      </c>
      <c r="H16" s="15">
        <v>424494</v>
      </c>
      <c r="I16" s="88">
        <v>3.7694891388843965</v>
      </c>
      <c r="J16" s="88">
        <v>6.322855353788359</v>
      </c>
      <c r="L16" s="14">
        <v>402003</v>
      </c>
      <c r="M16" s="715">
        <v>406853</v>
      </c>
      <c r="N16" s="586">
        <v>1.2064586582687165</v>
      </c>
      <c r="O16" s="32"/>
      <c r="P16" s="712"/>
      <c r="Q16" s="712"/>
      <c r="R16" s="714"/>
      <c r="S16" s="388"/>
      <c r="T16" s="17"/>
      <c r="U16" s="17"/>
    </row>
    <row r="17" spans="3:21" s="33" customFormat="1" ht="15">
      <c r="C17" s="32" t="s">
        <v>273</v>
      </c>
      <c r="D17" s="233">
        <v>241838</v>
      </c>
      <c r="E17" s="233">
        <v>242011</v>
      </c>
      <c r="F17" s="233">
        <v>243460</v>
      </c>
      <c r="G17" s="233">
        <v>250407</v>
      </c>
      <c r="H17" s="194">
        <v>259449</v>
      </c>
      <c r="I17" s="113">
        <v>3.610921419928359</v>
      </c>
      <c r="J17" s="113">
        <v>7.282147553320817</v>
      </c>
      <c r="K17" s="32"/>
      <c r="L17" s="18">
        <v>234748</v>
      </c>
      <c r="M17" s="716">
        <v>248865</v>
      </c>
      <c r="N17" s="575">
        <v>6.013682757680572</v>
      </c>
      <c r="O17" s="32"/>
      <c r="P17" s="712"/>
      <c r="Q17" s="712"/>
      <c r="R17" s="714"/>
      <c r="S17" s="388"/>
      <c r="T17" s="17"/>
      <c r="U17" s="17"/>
    </row>
    <row r="18" spans="3:21" s="33" customFormat="1" ht="15">
      <c r="C18" s="32" t="s">
        <v>274</v>
      </c>
      <c r="D18" s="233">
        <v>49087</v>
      </c>
      <c r="E18" s="233">
        <v>42788</v>
      </c>
      <c r="F18" s="233">
        <v>40227</v>
      </c>
      <c r="G18" s="233">
        <v>44827</v>
      </c>
      <c r="H18" s="194">
        <v>41833</v>
      </c>
      <c r="I18" s="113">
        <v>-6.679010417828546</v>
      </c>
      <c r="J18" s="113">
        <v>-14.777843420865</v>
      </c>
      <c r="K18" s="32"/>
      <c r="L18" s="18">
        <v>54597</v>
      </c>
      <c r="M18" s="716">
        <v>42424</v>
      </c>
      <c r="N18" s="575">
        <v>-22.296096855138558</v>
      </c>
      <c r="O18" s="32"/>
      <c r="P18" s="712"/>
      <c r="Q18" s="712"/>
      <c r="R18" s="714"/>
      <c r="S18" s="388"/>
      <c r="T18" s="17"/>
      <c r="U18" s="17"/>
    </row>
    <row r="19" spans="3:21" s="33" customFormat="1" ht="15">
      <c r="C19" s="33" t="s">
        <v>15</v>
      </c>
      <c r="D19" s="233">
        <v>32681</v>
      </c>
      <c r="E19" s="233">
        <v>35657</v>
      </c>
      <c r="F19" s="233">
        <v>30566</v>
      </c>
      <c r="G19" s="233">
        <v>35031</v>
      </c>
      <c r="H19" s="194">
        <v>44280</v>
      </c>
      <c r="I19" s="113">
        <v>26.4023293654192</v>
      </c>
      <c r="J19" s="113">
        <v>35.491570025397024</v>
      </c>
      <c r="K19" s="32"/>
      <c r="L19" s="18">
        <v>37577</v>
      </c>
      <c r="M19" s="716">
        <v>36397</v>
      </c>
      <c r="N19" s="575">
        <v>-3.140218750831625</v>
      </c>
      <c r="O19" s="32"/>
      <c r="P19" s="712"/>
      <c r="Q19" s="712"/>
      <c r="R19" s="714"/>
      <c r="S19" s="388"/>
      <c r="T19" s="17"/>
      <c r="U19" s="17"/>
    </row>
    <row r="20" spans="3:21" s="33" customFormat="1" ht="15">
      <c r="C20" s="33" t="s">
        <v>16</v>
      </c>
      <c r="D20" s="233">
        <v>75644</v>
      </c>
      <c r="E20" s="233">
        <v>78016</v>
      </c>
      <c r="F20" s="233">
        <v>80919</v>
      </c>
      <c r="G20" s="233">
        <v>78809</v>
      </c>
      <c r="H20" s="194">
        <v>78932</v>
      </c>
      <c r="I20" s="113">
        <v>0.15607354489970415</v>
      </c>
      <c r="J20" s="113">
        <v>4.346676537464966</v>
      </c>
      <c r="K20" s="32"/>
      <c r="L20" s="18">
        <v>75081</v>
      </c>
      <c r="M20" s="716">
        <v>79167</v>
      </c>
      <c r="N20" s="575">
        <v>5.4421225076916935</v>
      </c>
      <c r="O20" s="32"/>
      <c r="P20" s="712"/>
      <c r="Q20" s="712"/>
      <c r="R20" s="714"/>
      <c r="S20" s="388"/>
      <c r="T20" s="17"/>
      <c r="U20" s="17"/>
    </row>
    <row r="21" spans="2:21" s="29" customFormat="1" ht="15">
      <c r="B21" s="29" t="s">
        <v>17</v>
      </c>
      <c r="D21" s="192">
        <v>372039</v>
      </c>
      <c r="E21" s="192">
        <v>371595</v>
      </c>
      <c r="F21" s="192">
        <v>365598</v>
      </c>
      <c r="G21" s="192">
        <v>375200</v>
      </c>
      <c r="H21" s="15">
        <v>392470</v>
      </c>
      <c r="I21" s="88">
        <v>4.6028784648187715</v>
      </c>
      <c r="J21" s="88">
        <v>5.491628565822393</v>
      </c>
      <c r="L21" s="14">
        <v>375662</v>
      </c>
      <c r="M21" s="715">
        <v>376811</v>
      </c>
      <c r="N21" s="586">
        <v>0.30586005504948943</v>
      </c>
      <c r="O21" s="32"/>
      <c r="P21" s="712"/>
      <c r="Q21" s="712"/>
      <c r="R21" s="714"/>
      <c r="S21" s="388"/>
      <c r="T21" s="17"/>
      <c r="U21" s="17"/>
    </row>
    <row r="22" spans="3:21" s="33" customFormat="1" ht="15">
      <c r="C22" s="33" t="s">
        <v>18</v>
      </c>
      <c r="D22" s="233">
        <v>314881</v>
      </c>
      <c r="E22" s="233">
        <v>313147</v>
      </c>
      <c r="F22" s="233">
        <v>308099</v>
      </c>
      <c r="G22" s="233">
        <v>318073</v>
      </c>
      <c r="H22" s="194">
        <v>335352</v>
      </c>
      <c r="I22" s="113">
        <v>5.432400738195331</v>
      </c>
      <c r="J22" s="113">
        <v>6.5011861623915035</v>
      </c>
      <c r="K22" s="365"/>
      <c r="L22" s="18">
        <v>315942</v>
      </c>
      <c r="M22" s="716">
        <v>318712</v>
      </c>
      <c r="N22" s="586">
        <v>0.8767431997012132</v>
      </c>
      <c r="O22" s="32"/>
      <c r="P22" s="712"/>
      <c r="Q22" s="712"/>
      <c r="R22" s="714"/>
      <c r="S22" s="388"/>
      <c r="T22" s="17"/>
      <c r="U22" s="17"/>
    </row>
    <row r="23" spans="3:21" s="33" customFormat="1" ht="15">
      <c r="C23" s="33" t="s">
        <v>19</v>
      </c>
      <c r="D23" s="233">
        <v>57158</v>
      </c>
      <c r="E23" s="233">
        <v>58448</v>
      </c>
      <c r="F23" s="233">
        <v>57499</v>
      </c>
      <c r="G23" s="233">
        <v>57127</v>
      </c>
      <c r="H23" s="194">
        <v>57118</v>
      </c>
      <c r="I23" s="113">
        <v>-0.015754371838183623</v>
      </c>
      <c r="J23" s="113">
        <v>-0.0699814549144473</v>
      </c>
      <c r="K23" s="32"/>
      <c r="L23" s="18">
        <v>59720</v>
      </c>
      <c r="M23" s="716">
        <v>58099</v>
      </c>
      <c r="N23" s="575">
        <v>-2.714333556597459</v>
      </c>
      <c r="O23" s="32"/>
      <c r="P23" s="712"/>
      <c r="Q23" s="712"/>
      <c r="R23" s="714"/>
      <c r="S23" s="388"/>
      <c r="T23" s="17"/>
      <c r="U23" s="17"/>
    </row>
    <row r="24" spans="3:21" ht="15">
      <c r="C24" s="6"/>
      <c r="D24" s="264"/>
      <c r="E24" s="264"/>
      <c r="F24" s="264"/>
      <c r="G24" s="264"/>
      <c r="I24" s="478"/>
      <c r="J24" s="478"/>
      <c r="K24" s="22"/>
      <c r="M24" s="476"/>
      <c r="N24" s="719"/>
      <c r="Q24" s="17"/>
      <c r="R24" s="388"/>
      <c r="S24" s="17"/>
      <c r="T24" s="17"/>
      <c r="U24" s="17"/>
    </row>
    <row r="25" spans="1:22" s="26" customFormat="1" ht="15">
      <c r="A25" s="45" t="s">
        <v>24</v>
      </c>
      <c r="D25" s="266"/>
      <c r="E25" s="266"/>
      <c r="F25" s="266"/>
      <c r="G25" s="266"/>
      <c r="H25" s="476"/>
      <c r="I25" s="479"/>
      <c r="J25" s="479"/>
      <c r="L25" s="48"/>
      <c r="M25" s="720"/>
      <c r="N25" s="48"/>
      <c r="Q25" s="17"/>
      <c r="R25" s="17"/>
      <c r="S25" s="17"/>
      <c r="T25" s="17"/>
      <c r="U25" s="17"/>
      <c r="V25" s="581"/>
    </row>
    <row r="26" spans="1:22" s="50" customFormat="1" ht="15">
      <c r="A26" s="50" t="s">
        <v>132</v>
      </c>
      <c r="D26" s="193">
        <v>1.84</v>
      </c>
      <c r="E26" s="193">
        <v>1.85</v>
      </c>
      <c r="F26" s="193">
        <v>1.87</v>
      </c>
      <c r="G26" s="193">
        <v>1.77</v>
      </c>
      <c r="H26" s="720">
        <v>1.71</v>
      </c>
      <c r="I26" s="353">
        <v>-0.06000000000000005</v>
      </c>
      <c r="J26" s="722">
        <v>-0.13000000000000012</v>
      </c>
      <c r="L26" s="48">
        <v>1.77</v>
      </c>
      <c r="M26" s="234">
        <v>1.8</v>
      </c>
      <c r="N26" s="353">
        <v>0.030000000000000027</v>
      </c>
      <c r="Q26" s="415"/>
      <c r="R26" s="415"/>
      <c r="S26" s="724"/>
      <c r="T26" s="17"/>
      <c r="U26" s="17"/>
      <c r="V26" s="582"/>
    </row>
    <row r="27" spans="2:22" s="26" customFormat="1" ht="15">
      <c r="B27" s="26" t="s">
        <v>35</v>
      </c>
      <c r="D27" s="193">
        <v>2.43</v>
      </c>
      <c r="E27" s="193">
        <v>2.48</v>
      </c>
      <c r="F27" s="193">
        <v>2.45</v>
      </c>
      <c r="G27" s="193">
        <v>2.339844539661263</v>
      </c>
      <c r="H27" s="720">
        <v>2.32</v>
      </c>
      <c r="I27" s="353">
        <v>-0.019844539661263205</v>
      </c>
      <c r="J27" s="722">
        <v>-0.11000000000000032</v>
      </c>
      <c r="L27" s="48">
        <v>2.4</v>
      </c>
      <c r="M27" s="234">
        <v>2.4</v>
      </c>
      <c r="N27" s="353">
        <v>0</v>
      </c>
      <c r="P27" s="50"/>
      <c r="Q27" s="415"/>
      <c r="R27" s="415"/>
      <c r="S27" s="724"/>
      <c r="T27" s="17"/>
      <c r="U27" s="17"/>
      <c r="V27" s="582"/>
    </row>
    <row r="28" spans="3:22" s="49" customFormat="1" ht="15">
      <c r="C28" s="32" t="s">
        <v>273</v>
      </c>
      <c r="D28" s="248">
        <v>2.69</v>
      </c>
      <c r="E28" s="248">
        <v>2.78</v>
      </c>
      <c r="F28" s="248">
        <v>2.71</v>
      </c>
      <c r="G28" s="248">
        <v>2.592787637378522</v>
      </c>
      <c r="H28" s="721">
        <v>2.58</v>
      </c>
      <c r="I28" s="289">
        <v>-0.012787637378521843</v>
      </c>
      <c r="J28" s="245">
        <v>-0.10999999999999988</v>
      </c>
      <c r="K28" s="52"/>
      <c r="L28" s="195">
        <v>2.61</v>
      </c>
      <c r="M28" s="235">
        <v>2.66</v>
      </c>
      <c r="N28" s="289">
        <v>0.050000000000000266</v>
      </c>
      <c r="O28" s="52"/>
      <c r="P28" s="50"/>
      <c r="Q28" s="415"/>
      <c r="R28" s="415"/>
      <c r="S28" s="724"/>
      <c r="T28" s="17"/>
      <c r="U28" s="17"/>
      <c r="V28" s="582"/>
    </row>
    <row r="29" spans="3:22" s="49" customFormat="1" ht="15">
      <c r="C29" s="32" t="s">
        <v>274</v>
      </c>
      <c r="D29" s="248">
        <v>2.18</v>
      </c>
      <c r="E29" s="248">
        <v>2.28</v>
      </c>
      <c r="F29" s="248">
        <v>2.25</v>
      </c>
      <c r="G29" s="248">
        <v>2.1476769144372425</v>
      </c>
      <c r="H29" s="721">
        <v>2.36</v>
      </c>
      <c r="I29" s="289">
        <v>0.21232308556275736</v>
      </c>
      <c r="J29" s="245">
        <v>0.17999999999999972</v>
      </c>
      <c r="K29" s="52"/>
      <c r="L29" s="195">
        <v>2.37</v>
      </c>
      <c r="M29" s="235">
        <v>2.26</v>
      </c>
      <c r="N29" s="289">
        <v>-0.11000000000000032</v>
      </c>
      <c r="O29" s="52"/>
      <c r="P29" s="50"/>
      <c r="Q29" s="415"/>
      <c r="R29" s="415"/>
      <c r="S29" s="724"/>
      <c r="T29" s="17"/>
      <c r="U29" s="17"/>
      <c r="V29" s="582"/>
    </row>
    <row r="30" spans="3:22" s="49" customFormat="1" ht="15">
      <c r="C30" s="49" t="s">
        <v>15</v>
      </c>
      <c r="D30" s="248">
        <v>1.17</v>
      </c>
      <c r="E30" s="248">
        <v>1.06</v>
      </c>
      <c r="F30" s="248">
        <v>1.12</v>
      </c>
      <c r="G30" s="248">
        <v>0.9880068957556849</v>
      </c>
      <c r="H30" s="721">
        <v>0.94</v>
      </c>
      <c r="I30" s="289">
        <v>-0.04800689575568495</v>
      </c>
      <c r="J30" s="245">
        <v>-0.22999999999999998</v>
      </c>
      <c r="K30" s="52"/>
      <c r="L30" s="195">
        <v>1.24</v>
      </c>
      <c r="M30" s="235">
        <v>1.02</v>
      </c>
      <c r="N30" s="289">
        <v>-0.21999999999999997</v>
      </c>
      <c r="O30" s="52"/>
      <c r="P30" s="50"/>
      <c r="Q30" s="415"/>
      <c r="R30" s="415"/>
      <c r="S30" s="724"/>
      <c r="T30" s="17"/>
      <c r="U30" s="17"/>
      <c r="V30" s="582"/>
    </row>
    <row r="31" spans="3:22" s="49" customFormat="1" ht="15">
      <c r="C31" s="49" t="s">
        <v>16</v>
      </c>
      <c r="D31" s="248">
        <v>2.31</v>
      </c>
      <c r="E31" s="248">
        <v>2.29</v>
      </c>
      <c r="F31" s="248">
        <v>2.28</v>
      </c>
      <c r="G31" s="248">
        <v>2.246350146501696</v>
      </c>
      <c r="H31" s="721">
        <v>2.23</v>
      </c>
      <c r="I31" s="289">
        <v>-0.016350146501696194</v>
      </c>
      <c r="J31" s="245">
        <v>-0.08000000000000007</v>
      </c>
      <c r="K31" s="52"/>
      <c r="L31" s="195">
        <v>2.34</v>
      </c>
      <c r="M31" s="235">
        <v>2.26</v>
      </c>
      <c r="N31" s="289">
        <v>-0.08000000000000007</v>
      </c>
      <c r="O31" s="52"/>
      <c r="P31" s="50"/>
      <c r="Q31" s="415"/>
      <c r="R31" s="415"/>
      <c r="S31" s="724"/>
      <c r="T31" s="17"/>
      <c r="U31" s="17"/>
      <c r="V31" s="582"/>
    </row>
    <row r="32" spans="2:22" s="26" customFormat="1" ht="15">
      <c r="B32" s="26" t="s">
        <v>36</v>
      </c>
      <c r="D32" s="193">
        <v>0.63</v>
      </c>
      <c r="E32" s="193">
        <v>0.67</v>
      </c>
      <c r="F32" s="193">
        <v>0.64</v>
      </c>
      <c r="G32" s="193">
        <v>0.6266397052007046</v>
      </c>
      <c r="H32" s="720">
        <v>0.66</v>
      </c>
      <c r="I32" s="353">
        <v>0.033360294799295476</v>
      </c>
      <c r="J32" s="722">
        <v>0.030000000000000027</v>
      </c>
      <c r="L32" s="48">
        <v>0.68</v>
      </c>
      <c r="M32" s="234">
        <v>0.65</v>
      </c>
      <c r="N32" s="353">
        <v>-0.030000000000000027</v>
      </c>
      <c r="P32" s="50"/>
      <c r="Q32" s="415"/>
      <c r="R32" s="415"/>
      <c r="S32" s="724"/>
      <c r="T32" s="17"/>
      <c r="U32" s="17"/>
      <c r="V32" s="582"/>
    </row>
    <row r="33" spans="3:22" s="49" customFormat="1" ht="15">
      <c r="C33" s="49" t="s">
        <v>18</v>
      </c>
      <c r="D33" s="248">
        <v>0.55</v>
      </c>
      <c r="E33" s="248">
        <v>0.56</v>
      </c>
      <c r="F33" s="248">
        <v>0.53</v>
      </c>
      <c r="G33" s="248">
        <v>0.5140534460300951</v>
      </c>
      <c r="H33" s="721">
        <v>0.56</v>
      </c>
      <c r="I33" s="289">
        <v>0.04594655396990499</v>
      </c>
      <c r="J33" s="245">
        <v>0.010000000000000009</v>
      </c>
      <c r="K33" s="52"/>
      <c r="L33" s="195">
        <v>0.61</v>
      </c>
      <c r="M33" s="235">
        <v>0.54</v>
      </c>
      <c r="N33" s="289">
        <v>-0.06999999999999995</v>
      </c>
      <c r="O33" s="52"/>
      <c r="P33" s="50"/>
      <c r="Q33" s="415"/>
      <c r="R33" s="415"/>
      <c r="S33" s="724"/>
      <c r="T33" s="17"/>
      <c r="U33" s="17"/>
      <c r="V33" s="582"/>
    </row>
    <row r="34" spans="3:22" s="49" customFormat="1" ht="15">
      <c r="C34" s="49" t="s">
        <v>19</v>
      </c>
      <c r="D34" s="248">
        <v>1.08</v>
      </c>
      <c r="E34" s="248">
        <v>1.25</v>
      </c>
      <c r="F34" s="248">
        <v>1.2</v>
      </c>
      <c r="G34" s="248">
        <v>1.2535000201686404</v>
      </c>
      <c r="H34" s="721">
        <v>1.27</v>
      </c>
      <c r="I34" s="723">
        <v>0.016499979831359646</v>
      </c>
      <c r="J34" s="245">
        <v>0.18999999999999995</v>
      </c>
      <c r="K34" s="52"/>
      <c r="L34" s="195">
        <v>1.01</v>
      </c>
      <c r="M34" s="235">
        <v>1.23</v>
      </c>
      <c r="N34" s="289">
        <v>0.21999999999999997</v>
      </c>
      <c r="O34" s="52"/>
      <c r="P34" s="50"/>
      <c r="Q34" s="415"/>
      <c r="R34" s="415"/>
      <c r="S34" s="724"/>
      <c r="T34" s="17"/>
      <c r="U34" s="17"/>
      <c r="V34" s="582"/>
    </row>
    <row r="35" spans="4:22" ht="15">
      <c r="D35" s="14"/>
      <c r="E35" s="14"/>
      <c r="F35" s="14"/>
      <c r="G35" s="14"/>
      <c r="H35" s="18"/>
      <c r="I35" s="396"/>
      <c r="J35" s="18"/>
      <c r="K35" s="22"/>
      <c r="M35" s="18"/>
      <c r="Q35" s="724"/>
      <c r="R35" s="724"/>
      <c r="S35" s="724"/>
      <c r="T35" s="17"/>
      <c r="U35" s="17"/>
      <c r="V35" s="611"/>
    </row>
    <row r="36" spans="4:22" ht="15">
      <c r="D36" s="14"/>
      <c r="E36" s="14"/>
      <c r="F36" s="14"/>
      <c r="G36" s="14"/>
      <c r="H36" s="404"/>
      <c r="I36" s="18"/>
      <c r="J36" s="18"/>
      <c r="K36" s="22"/>
      <c r="M36" s="18"/>
      <c r="N36" s="285"/>
      <c r="Q36" s="17"/>
      <c r="R36" s="17"/>
      <c r="S36" s="17"/>
      <c r="T36" s="17"/>
      <c r="U36" s="17"/>
      <c r="V36" s="583"/>
    </row>
    <row r="37" spans="4:21" ht="15">
      <c r="D37" s="14"/>
      <c r="E37" s="14"/>
      <c r="F37" s="14"/>
      <c r="G37" s="14"/>
      <c r="H37" s="613"/>
      <c r="I37" s="18"/>
      <c r="J37" s="18"/>
      <c r="K37" s="22"/>
      <c r="M37" s="18"/>
      <c r="N37" s="285"/>
      <c r="Q37" s="17"/>
      <c r="R37" s="17"/>
      <c r="S37" s="17"/>
      <c r="T37" s="17"/>
      <c r="U37" s="17"/>
    </row>
    <row r="38" spans="3:19" ht="14.25">
      <c r="C38" s="281"/>
      <c r="H38" s="404"/>
      <c r="I38" s="18"/>
      <c r="J38" s="18"/>
      <c r="K38" s="22"/>
      <c r="M38" s="18"/>
      <c r="N38" s="285"/>
      <c r="S38" s="577"/>
    </row>
    <row r="39" spans="3:19" ht="14.25">
      <c r="C39" s="614"/>
      <c r="D39" s="614"/>
      <c r="E39" s="614"/>
      <c r="F39" s="614"/>
      <c r="G39" s="614"/>
      <c r="H39" s="612"/>
      <c r="I39" s="18"/>
      <c r="J39" s="18"/>
      <c r="K39" s="22"/>
      <c r="M39" s="18"/>
      <c r="N39" s="285"/>
      <c r="S39" s="577"/>
    </row>
    <row r="40" spans="8:19" ht="14.25">
      <c r="H40" s="612"/>
      <c r="I40" s="18"/>
      <c r="J40" s="18"/>
      <c r="M40" s="18"/>
      <c r="N40" s="285"/>
      <c r="S40" s="577"/>
    </row>
    <row r="41" spans="8:19" ht="14.25">
      <c r="H41" s="612"/>
      <c r="I41" s="18"/>
      <c r="J41" s="18"/>
      <c r="M41" s="612"/>
      <c r="N41" s="285"/>
      <c r="S41" s="577"/>
    </row>
    <row r="42" spans="8:14" ht="14.25">
      <c r="H42" s="612"/>
      <c r="I42" s="18"/>
      <c r="J42" s="18"/>
      <c r="M42" s="612"/>
      <c r="N42" s="285"/>
    </row>
    <row r="43" spans="8:14" ht="14.25">
      <c r="H43" s="612"/>
      <c r="I43" s="18"/>
      <c r="J43" s="18"/>
      <c r="M43" s="612"/>
      <c r="N43" s="285"/>
    </row>
    <row r="44" spans="8:14" ht="14.25">
      <c r="H44" s="612"/>
      <c r="I44" s="18"/>
      <c r="J44" s="18"/>
      <c r="M44" s="612"/>
      <c r="N44" s="285"/>
    </row>
    <row r="45" spans="8:14" ht="14.25">
      <c r="H45" s="612"/>
      <c r="I45" s="18"/>
      <c r="J45" s="18"/>
      <c r="M45" s="612"/>
      <c r="N45" s="285"/>
    </row>
    <row r="46" spans="8:14" ht="14.25">
      <c r="H46" s="612"/>
      <c r="I46" s="18"/>
      <c r="J46" s="18"/>
      <c r="M46" s="612"/>
      <c r="N46" s="285"/>
    </row>
    <row r="47" spans="8:14" ht="14.25">
      <c r="H47" s="612"/>
      <c r="I47" s="18"/>
      <c r="J47" s="18"/>
      <c r="M47" s="612"/>
      <c r="N47" s="285"/>
    </row>
    <row r="48" spans="8:14" ht="14.25">
      <c r="H48" s="612"/>
      <c r="I48" s="18"/>
      <c r="J48" s="18"/>
      <c r="M48" s="612"/>
      <c r="N48" s="285"/>
    </row>
    <row r="49" spans="8:14" ht="14.25">
      <c r="H49" s="612"/>
      <c r="I49" s="18"/>
      <c r="J49" s="18"/>
      <c r="M49" s="612"/>
      <c r="N49" s="285"/>
    </row>
    <row r="50" spans="8:13" ht="14.25">
      <c r="H50" s="612"/>
      <c r="I50" s="18"/>
      <c r="J50" s="18"/>
      <c r="M50" s="612"/>
    </row>
    <row r="51" spans="8:13" ht="14.25">
      <c r="H51" s="612"/>
      <c r="I51" s="18"/>
      <c r="J51" s="18"/>
      <c r="M51" s="612"/>
    </row>
    <row r="52" spans="8:13" ht="14.25">
      <c r="H52" s="612"/>
      <c r="I52" s="18"/>
      <c r="J52" s="18"/>
      <c r="M52" s="612"/>
    </row>
    <row r="53" spans="8:13" ht="14.25">
      <c r="H53" s="612"/>
      <c r="I53" s="18"/>
      <c r="J53" s="18"/>
      <c r="M53" s="612"/>
    </row>
    <row r="54" spans="8:13" ht="14.25">
      <c r="H54" s="612"/>
      <c r="I54" s="18"/>
      <c r="J54" s="18"/>
      <c r="M54" s="612"/>
    </row>
    <row r="55" spans="8:13" ht="14.25">
      <c r="H55" s="612"/>
      <c r="I55" s="18"/>
      <c r="J55" s="18"/>
      <c r="M55" s="612"/>
    </row>
    <row r="56" spans="8:13" ht="14.25">
      <c r="H56" s="612"/>
      <c r="I56" s="18"/>
      <c r="J56" s="18"/>
      <c r="M56" s="612"/>
    </row>
    <row r="57" spans="8:13" ht="14.25">
      <c r="H57" s="612"/>
      <c r="I57" s="18"/>
      <c r="J57" s="18"/>
      <c r="M57" s="612"/>
    </row>
    <row r="58" spans="8:13" ht="14.25">
      <c r="H58" s="612"/>
      <c r="I58" s="18"/>
      <c r="J58" s="18"/>
      <c r="M58" s="612"/>
    </row>
    <row r="59" spans="8:13" ht="14.25">
      <c r="H59" s="612"/>
      <c r="I59" s="18"/>
      <c r="J59" s="18"/>
      <c r="M59" s="612"/>
    </row>
    <row r="60" spans="8:13" ht="14.25">
      <c r="H60" s="612"/>
      <c r="I60" s="18"/>
      <c r="J60" s="18"/>
      <c r="M60" s="612"/>
    </row>
    <row r="61" spans="8:13" ht="14.25">
      <c r="H61" s="612"/>
      <c r="I61" s="18"/>
      <c r="J61" s="18"/>
      <c r="M61" s="612"/>
    </row>
    <row r="62" spans="8:13" ht="14.25">
      <c r="H62" s="612"/>
      <c r="I62" s="18"/>
      <c r="J62" s="18"/>
      <c r="M62" s="612"/>
    </row>
    <row r="63" spans="8:13" ht="14.25">
      <c r="H63" s="612"/>
      <c r="I63" s="18"/>
      <c r="J63" s="18"/>
      <c r="M63" s="612"/>
    </row>
    <row r="64" spans="8:13" ht="14.25">
      <c r="H64" s="612"/>
      <c r="I64" s="18"/>
      <c r="J64" s="18"/>
      <c r="M64" s="612"/>
    </row>
    <row r="65" spans="8:13" ht="14.25">
      <c r="H65" s="612"/>
      <c r="I65" s="18"/>
      <c r="J65" s="18"/>
      <c r="M65" s="612"/>
    </row>
    <row r="66" spans="8:13" ht="14.25">
      <c r="H66" s="612"/>
      <c r="I66" s="18"/>
      <c r="J66" s="18"/>
      <c r="M66" s="612"/>
    </row>
    <row r="67" spans="8:13" ht="14.25">
      <c r="H67" s="612"/>
      <c r="I67" s="18"/>
      <c r="J67" s="18"/>
      <c r="M67" s="612"/>
    </row>
    <row r="68" spans="8:13" ht="14.25">
      <c r="H68" s="612"/>
      <c r="I68" s="18"/>
      <c r="J68" s="18"/>
      <c r="M68" s="612"/>
    </row>
    <row r="69" spans="8:13" ht="14.25">
      <c r="H69" s="612"/>
      <c r="I69" s="18"/>
      <c r="J69" s="18"/>
      <c r="M69" s="612"/>
    </row>
    <row r="70" spans="8:13" ht="14.25">
      <c r="H70" s="612"/>
      <c r="I70" s="18"/>
      <c r="J70" s="18"/>
      <c r="M70" s="612"/>
    </row>
    <row r="71" spans="8:13" ht="14.25">
      <c r="H71" s="612"/>
      <c r="I71" s="18"/>
      <c r="J71" s="18"/>
      <c r="M71" s="612"/>
    </row>
    <row r="72" spans="8:13" ht="14.25">
      <c r="H72" s="612"/>
      <c r="I72" s="18"/>
      <c r="J72" s="18"/>
      <c r="M72" s="612"/>
    </row>
    <row r="73" spans="8:13" ht="14.25">
      <c r="H73" s="612"/>
      <c r="I73" s="18"/>
      <c r="J73" s="18"/>
      <c r="M73" s="612"/>
    </row>
    <row r="74" spans="8:13" ht="14.25">
      <c r="H74" s="612"/>
      <c r="M74" s="612"/>
    </row>
    <row r="75" spans="8:13" ht="14.25">
      <c r="H75" s="612"/>
      <c r="M75" s="612"/>
    </row>
    <row r="76" spans="8:13" ht="14.25">
      <c r="H76" s="612"/>
      <c r="M76" s="612"/>
    </row>
    <row r="77" spans="8:13" ht="14.25">
      <c r="H77" s="612"/>
      <c r="M77" s="612"/>
    </row>
    <row r="78" spans="8:13" ht="14.25">
      <c r="H78" s="612"/>
      <c r="M78" s="612"/>
    </row>
    <row r="79" spans="8:13" ht="14.25">
      <c r="H79" s="612"/>
      <c r="M79" s="612"/>
    </row>
    <row r="80" spans="8:13" ht="14.25">
      <c r="H80" s="612"/>
      <c r="M80" s="612"/>
    </row>
    <row r="81" spans="8:13" ht="14.25">
      <c r="H81" s="612"/>
      <c r="M81" s="612"/>
    </row>
    <row r="82" spans="8:13" ht="14.25">
      <c r="H82" s="612"/>
      <c r="M82" s="612"/>
    </row>
    <row r="83" spans="8:13" ht="14.25">
      <c r="H83" s="612"/>
      <c r="M83" s="612"/>
    </row>
    <row r="84" spans="8:13" ht="14.25">
      <c r="H84" s="612"/>
      <c r="M84" s="612"/>
    </row>
    <row r="85" spans="8:13" ht="14.25">
      <c r="H85" s="612"/>
      <c r="M85" s="612"/>
    </row>
    <row r="86" spans="8:13" ht="14.25">
      <c r="H86" s="612"/>
      <c r="M86" s="612"/>
    </row>
    <row r="87" spans="8:13" ht="14.25">
      <c r="H87" s="612"/>
      <c r="M87" s="612"/>
    </row>
    <row r="88" spans="8:13" ht="14.25">
      <c r="H88" s="612"/>
      <c r="M88" s="612"/>
    </row>
    <row r="89" spans="8:13" ht="14.25">
      <c r="H89" s="612"/>
      <c r="M89" s="612"/>
    </row>
    <row r="90" spans="8:13" ht="14.25">
      <c r="H90" s="612"/>
      <c r="M90" s="612"/>
    </row>
    <row r="91" spans="8:13" ht="14.25">
      <c r="H91" s="612"/>
      <c r="M91" s="612"/>
    </row>
    <row r="92" spans="8:13" ht="14.25">
      <c r="H92" s="612"/>
      <c r="M92" s="612"/>
    </row>
    <row r="93" spans="8:13" ht="14.25">
      <c r="H93" s="612"/>
      <c r="M93" s="612"/>
    </row>
    <row r="94" spans="8:13" ht="14.25">
      <c r="H94" s="612"/>
      <c r="M94" s="612"/>
    </row>
    <row r="95" spans="8:13" ht="14.25">
      <c r="H95" s="612"/>
      <c r="M95" s="612"/>
    </row>
    <row r="96" spans="8:13" ht="14.25">
      <c r="H96" s="612"/>
      <c r="M96" s="612"/>
    </row>
    <row r="97" spans="8:13" ht="14.25">
      <c r="H97" s="612"/>
      <c r="M97" s="612"/>
    </row>
    <row r="98" spans="8:13" ht="14.25">
      <c r="H98" s="612"/>
      <c r="M98" s="612"/>
    </row>
    <row r="99" spans="8:13" ht="14.25">
      <c r="H99" s="612"/>
      <c r="M99" s="612"/>
    </row>
    <row r="100" spans="8:13" ht="14.25">
      <c r="H100" s="612"/>
      <c r="M100" s="612"/>
    </row>
    <row r="101" spans="8:13" ht="14.25">
      <c r="H101" s="612"/>
      <c r="M101" s="612"/>
    </row>
    <row r="102" spans="8:13" ht="14.25">
      <c r="H102" s="612"/>
      <c r="M102" s="612"/>
    </row>
    <row r="103" spans="8:13" ht="14.25">
      <c r="H103" s="612"/>
      <c r="M103" s="612"/>
    </row>
    <row r="104" spans="8:13" ht="14.25">
      <c r="H104" s="612"/>
      <c r="M104" s="612"/>
    </row>
    <row r="105" spans="8:13" ht="14.25">
      <c r="H105" s="612"/>
      <c r="M105" s="612"/>
    </row>
    <row r="106" spans="8:13" ht="14.25">
      <c r="H106" s="612"/>
      <c r="M106" s="612"/>
    </row>
    <row r="107" spans="8:13" ht="14.25">
      <c r="H107" s="612"/>
      <c r="M107" s="612"/>
    </row>
    <row r="108" spans="8:13" ht="14.25">
      <c r="H108" s="612"/>
      <c r="M108" s="612"/>
    </row>
    <row r="109" spans="8:13" ht="14.25">
      <c r="H109" s="612"/>
      <c r="M109" s="612"/>
    </row>
    <row r="110" spans="8:13" ht="14.25">
      <c r="H110" s="612"/>
      <c r="M110" s="612"/>
    </row>
    <row r="111" spans="8:13" ht="14.25">
      <c r="H111" s="612"/>
      <c r="M111" s="612"/>
    </row>
    <row r="112" spans="8:13" ht="14.25">
      <c r="H112" s="612"/>
      <c r="M112" s="612"/>
    </row>
    <row r="113" spans="8:13" ht="14.25">
      <c r="H113" s="612"/>
      <c r="M113" s="612"/>
    </row>
    <row r="114" spans="8:13" ht="14.25">
      <c r="H114" s="612"/>
      <c r="M114" s="612"/>
    </row>
    <row r="115" spans="8:13" ht="14.25">
      <c r="H115" s="612"/>
      <c r="M115" s="612"/>
    </row>
    <row r="116" spans="8:13" ht="14.25">
      <c r="H116" s="612"/>
      <c r="M116" s="612"/>
    </row>
    <row r="117" spans="8:13" ht="14.25">
      <c r="H117" s="612"/>
      <c r="M117" s="612"/>
    </row>
    <row r="118" spans="8:13" ht="14.25">
      <c r="H118" s="612"/>
      <c r="M118" s="612"/>
    </row>
    <row r="119" spans="8:13" ht="14.25">
      <c r="H119" s="612"/>
      <c r="M119" s="612"/>
    </row>
    <row r="120" spans="8:13" ht="14.25">
      <c r="H120" s="612"/>
      <c r="M120" s="612"/>
    </row>
    <row r="121" spans="8:13" ht="14.25">
      <c r="H121" s="612"/>
      <c r="M121" s="612"/>
    </row>
    <row r="122" spans="8:13" ht="14.25">
      <c r="H122" s="612"/>
      <c r="M122" s="612"/>
    </row>
    <row r="123" spans="8:13" ht="14.25">
      <c r="H123" s="612"/>
      <c r="M123" s="612"/>
    </row>
    <row r="124" spans="8:13" ht="14.25">
      <c r="H124" s="612"/>
      <c r="M124" s="612"/>
    </row>
    <row r="125" spans="8:13" ht="14.25">
      <c r="H125" s="612"/>
      <c r="M125" s="612"/>
    </row>
    <row r="126" spans="8:13" ht="14.25">
      <c r="H126" s="612"/>
      <c r="M126" s="612"/>
    </row>
    <row r="127" spans="8:13" ht="14.25">
      <c r="H127" s="612"/>
      <c r="M127" s="612"/>
    </row>
    <row r="128" spans="8:13" ht="14.25">
      <c r="H128" s="612"/>
      <c r="M128" s="612"/>
    </row>
    <row r="129" spans="8:13" ht="14.25">
      <c r="H129" s="612"/>
      <c r="M129" s="612"/>
    </row>
    <row r="130" spans="8:13" ht="14.25">
      <c r="H130" s="612"/>
      <c r="M130" s="612"/>
    </row>
    <row r="131" spans="8:13" ht="14.25">
      <c r="H131" s="612"/>
      <c r="M131" s="612"/>
    </row>
    <row r="132" spans="8:13" ht="14.25">
      <c r="H132" s="612"/>
      <c r="M132" s="612"/>
    </row>
    <row r="133" spans="8:13" ht="14.25">
      <c r="H133" s="612"/>
      <c r="M133" s="612"/>
    </row>
    <row r="134" spans="8:13" ht="14.25">
      <c r="H134" s="612"/>
      <c r="M134" s="612"/>
    </row>
    <row r="135" spans="8:13" ht="14.25">
      <c r="H135" s="612"/>
      <c r="M135" s="612"/>
    </row>
    <row r="136" spans="8:13" ht="14.25">
      <c r="H136" s="612"/>
      <c r="M136" s="612"/>
    </row>
    <row r="137" spans="8:13" ht="14.25">
      <c r="H137" s="612"/>
      <c r="M137" s="612"/>
    </row>
    <row r="138" spans="8:13" ht="14.25">
      <c r="H138" s="612"/>
      <c r="M138" s="612"/>
    </row>
    <row r="139" spans="8:13" ht="14.25">
      <c r="H139" s="612"/>
      <c r="M139" s="612"/>
    </row>
    <row r="140" spans="8:13" ht="14.25">
      <c r="H140" s="612"/>
      <c r="M140" s="615"/>
    </row>
    <row r="141" spans="8:13" ht="14.25">
      <c r="H141" s="612"/>
      <c r="M141" s="615"/>
    </row>
    <row r="142" spans="8:13" ht="14.25">
      <c r="H142" s="612"/>
      <c r="M142" s="615"/>
    </row>
    <row r="143" spans="8:13" ht="14.25">
      <c r="H143" s="612"/>
      <c r="M143" s="615"/>
    </row>
    <row r="144" spans="8:13" ht="14.25">
      <c r="H144" s="615"/>
      <c r="M144" s="615"/>
    </row>
    <row r="145" spans="8:13" ht="14.25">
      <c r="H145" s="615"/>
      <c r="M145" s="18"/>
    </row>
    <row r="146" spans="8:13" ht="14.25">
      <c r="H146" s="615"/>
      <c r="M146" s="18"/>
    </row>
    <row r="147" spans="8:13" ht="14.25">
      <c r="H147" s="615"/>
      <c r="M147" s="18"/>
    </row>
    <row r="148" spans="8:13" ht="14.25">
      <c r="H148" s="615"/>
      <c r="M148" s="18"/>
    </row>
    <row r="149" ht="14.25">
      <c r="H149" s="278"/>
    </row>
    <row r="150" ht="14.25">
      <c r="H150" s="278"/>
    </row>
    <row r="151" ht="14.25">
      <c r="H151" s="278"/>
    </row>
    <row r="152" ht="14.25">
      <c r="H152" s="278"/>
    </row>
    <row r="153" ht="14.25">
      <c r="H153" s="278"/>
    </row>
    <row r="154" ht="14.25">
      <c r="H154" s="278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147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P12" sqref="P12"/>
    </sheetView>
  </sheetViews>
  <sheetFormatPr defaultColWidth="9.140625" defaultRowHeight="12.75"/>
  <cols>
    <col min="1" max="2" width="2.8515625" style="21" customWidth="1"/>
    <col min="3" max="3" width="39.28125" style="9" customWidth="1"/>
    <col min="4" max="7" width="8.28125" style="64" customWidth="1"/>
    <col min="8" max="8" width="8.28125" style="98" customWidth="1"/>
    <col min="9" max="9" width="8.28125" style="64" customWidth="1"/>
    <col min="10" max="10" width="9.28125" style="64" customWidth="1"/>
    <col min="11" max="11" width="4.8515625" style="64" customWidth="1"/>
    <col min="12" max="12" width="10.421875" style="64" customWidth="1"/>
    <col min="13" max="13" width="10.00390625" style="98" customWidth="1"/>
    <col min="14" max="14" width="8.28125" style="64" customWidth="1"/>
    <col min="15" max="15" width="3.00390625" style="22" customWidth="1"/>
    <col min="16" max="16384" width="9.140625" style="21" customWidth="1"/>
  </cols>
  <sheetData>
    <row r="1" spans="1:14" s="39" customFormat="1" ht="20.25">
      <c r="A1" s="38" t="s">
        <v>22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s="41" customFormat="1" ht="45">
      <c r="A2" s="759" t="s">
        <v>59</v>
      </c>
      <c r="B2" s="759"/>
      <c r="C2" s="759"/>
      <c r="D2" s="190" t="s">
        <v>322</v>
      </c>
      <c r="E2" s="190" t="s">
        <v>335</v>
      </c>
      <c r="F2" s="190" t="s">
        <v>357</v>
      </c>
      <c r="G2" s="190" t="s">
        <v>378</v>
      </c>
      <c r="H2" s="190" t="s">
        <v>387</v>
      </c>
      <c r="I2" s="190" t="s">
        <v>388</v>
      </c>
      <c r="J2" s="190" t="s">
        <v>389</v>
      </c>
      <c r="K2" s="418"/>
      <c r="L2" s="190" t="s">
        <v>323</v>
      </c>
      <c r="M2" s="190" t="s">
        <v>336</v>
      </c>
      <c r="N2" s="190" t="s">
        <v>337</v>
      </c>
    </row>
    <row r="3" spans="1:14" s="17" customFormat="1" ht="8.25" customHeight="1">
      <c r="A3" s="7"/>
      <c r="D3" s="16"/>
      <c r="E3" s="16"/>
      <c r="F3" s="16"/>
      <c r="G3" s="16"/>
      <c r="H3" s="103"/>
      <c r="I3" s="16"/>
      <c r="J3" s="16"/>
      <c r="K3" s="16"/>
      <c r="L3" s="16"/>
      <c r="M3" s="103"/>
      <c r="N3" s="16"/>
    </row>
    <row r="4" spans="1:16" s="17" customFormat="1" ht="15">
      <c r="A4" s="44" t="s">
        <v>79</v>
      </c>
      <c r="D4" s="127"/>
      <c r="E4" s="127"/>
      <c r="F4" s="127"/>
      <c r="G4" s="127"/>
      <c r="H4" s="103"/>
      <c r="I4" s="16"/>
      <c r="J4" s="16"/>
      <c r="K4" s="16"/>
      <c r="L4" s="16"/>
      <c r="M4" s="103"/>
      <c r="N4" s="16"/>
      <c r="P4" s="274"/>
    </row>
    <row r="5" spans="1:16" s="17" customFormat="1" ht="15">
      <c r="A5" s="29" t="s">
        <v>22</v>
      </c>
      <c r="D5" s="16">
        <v>798</v>
      </c>
      <c r="E5" s="16">
        <v>1032</v>
      </c>
      <c r="F5" s="16">
        <v>1086</v>
      </c>
      <c r="G5" s="16">
        <v>1114</v>
      </c>
      <c r="H5" s="103">
        <v>952</v>
      </c>
      <c r="I5" s="16">
        <v>-14.542190305206459</v>
      </c>
      <c r="J5" s="16">
        <v>19.298245614035082</v>
      </c>
      <c r="K5" s="100"/>
      <c r="L5" s="16">
        <v>3687</v>
      </c>
      <c r="M5" s="103">
        <v>4184</v>
      </c>
      <c r="N5" s="16">
        <v>13.479793870355294</v>
      </c>
      <c r="O5" s="50"/>
      <c r="P5" s="293"/>
    </row>
    <row r="6" spans="2:16" s="17" customFormat="1" ht="15">
      <c r="B6" s="29"/>
      <c r="D6" s="16"/>
      <c r="E6" s="16"/>
      <c r="F6" s="16"/>
      <c r="G6" s="16"/>
      <c r="H6" s="103"/>
      <c r="I6" s="16"/>
      <c r="J6" s="16"/>
      <c r="K6" s="100"/>
      <c r="L6" s="16"/>
      <c r="M6" s="103"/>
      <c r="N6" s="16"/>
      <c r="O6" s="29"/>
      <c r="P6" s="274"/>
    </row>
    <row r="7" spans="3:18" ht="14.25">
      <c r="C7" s="104" t="s">
        <v>297</v>
      </c>
      <c r="D7" s="100">
        <v>34</v>
      </c>
      <c r="E7" s="100">
        <v>41</v>
      </c>
      <c r="F7" s="100">
        <v>38</v>
      </c>
      <c r="G7" s="100">
        <v>39</v>
      </c>
      <c r="H7" s="101">
        <v>37</v>
      </c>
      <c r="I7" s="100">
        <v>-5.128205128205132</v>
      </c>
      <c r="J7" s="100">
        <v>8.823529411764696</v>
      </c>
      <c r="K7" s="100"/>
      <c r="L7" s="100">
        <v>180</v>
      </c>
      <c r="M7" s="101">
        <v>155</v>
      </c>
      <c r="N7" s="100">
        <v>-13.888888888888884</v>
      </c>
      <c r="O7" s="32"/>
      <c r="P7" s="404"/>
      <c r="Q7" s="404"/>
      <c r="R7" s="404"/>
    </row>
    <row r="8" spans="3:18" ht="14.25">
      <c r="C8" s="104" t="s">
        <v>341</v>
      </c>
      <c r="D8" s="100">
        <v>56</v>
      </c>
      <c r="E8" s="100">
        <v>22</v>
      </c>
      <c r="F8" s="100">
        <v>83</v>
      </c>
      <c r="G8" s="100">
        <v>54</v>
      </c>
      <c r="H8" s="101">
        <v>30</v>
      </c>
      <c r="I8" s="100">
        <v>-44.44444444444444</v>
      </c>
      <c r="J8" s="100">
        <v>-46.42857142857143</v>
      </c>
      <c r="K8" s="100"/>
      <c r="L8" s="100">
        <v>165</v>
      </c>
      <c r="M8" s="101">
        <v>189</v>
      </c>
      <c r="N8" s="100">
        <v>14.54545454545455</v>
      </c>
      <c r="O8" s="32"/>
      <c r="P8" s="404"/>
      <c r="Q8" s="404"/>
      <c r="R8" s="404"/>
    </row>
    <row r="9" spans="3:18" ht="14.25">
      <c r="C9" s="104" t="s">
        <v>342</v>
      </c>
      <c r="D9" s="100">
        <v>139</v>
      </c>
      <c r="E9" s="100">
        <v>142</v>
      </c>
      <c r="F9" s="100">
        <v>148</v>
      </c>
      <c r="G9" s="100">
        <v>147</v>
      </c>
      <c r="H9" s="101">
        <v>148</v>
      </c>
      <c r="I9" s="100">
        <v>0.6802721088435382</v>
      </c>
      <c r="J9" s="100">
        <v>6.474820143884896</v>
      </c>
      <c r="K9" s="100"/>
      <c r="L9" s="100">
        <v>556</v>
      </c>
      <c r="M9" s="101">
        <v>585</v>
      </c>
      <c r="N9" s="100">
        <v>5.215827338129486</v>
      </c>
      <c r="O9" s="32"/>
      <c r="P9" s="404"/>
      <c r="Q9" s="404"/>
      <c r="R9" s="404"/>
    </row>
    <row r="10" spans="3:18" ht="14.25">
      <c r="C10" s="104" t="s">
        <v>309</v>
      </c>
      <c r="D10" s="100">
        <v>88</v>
      </c>
      <c r="E10" s="100">
        <v>124</v>
      </c>
      <c r="F10" s="100">
        <v>120</v>
      </c>
      <c r="G10" s="100">
        <v>110</v>
      </c>
      <c r="H10" s="101">
        <v>80</v>
      </c>
      <c r="I10" s="100">
        <v>-27.27272727272727</v>
      </c>
      <c r="J10" s="100">
        <v>-9.090909090909093</v>
      </c>
      <c r="K10" s="100"/>
      <c r="L10" s="100">
        <v>442</v>
      </c>
      <c r="M10" s="101">
        <v>434</v>
      </c>
      <c r="N10" s="100">
        <v>-1.8099547511312264</v>
      </c>
      <c r="O10" s="32"/>
      <c r="P10" s="404"/>
      <c r="Q10" s="404"/>
      <c r="R10" s="404"/>
    </row>
    <row r="11" spans="3:18" ht="15.75" customHeight="1">
      <c r="C11" s="104" t="s">
        <v>299</v>
      </c>
      <c r="D11" s="100">
        <v>120</v>
      </c>
      <c r="E11" s="100">
        <v>114</v>
      </c>
      <c r="F11" s="100">
        <v>108</v>
      </c>
      <c r="G11" s="100">
        <v>123</v>
      </c>
      <c r="H11" s="101">
        <v>138</v>
      </c>
      <c r="I11" s="100">
        <v>12.195121951219523</v>
      </c>
      <c r="J11" s="100">
        <v>14.999999999999991</v>
      </c>
      <c r="K11" s="100"/>
      <c r="L11" s="100">
        <v>434</v>
      </c>
      <c r="M11" s="101">
        <v>483</v>
      </c>
      <c r="N11" s="100">
        <v>11.290322580645151</v>
      </c>
      <c r="O11" s="29"/>
      <c r="P11" s="404"/>
      <c r="Q11" s="404"/>
      <c r="R11" s="404"/>
    </row>
    <row r="12" spans="3:18" ht="14.25">
      <c r="C12" s="31" t="s">
        <v>26</v>
      </c>
      <c r="D12" s="100">
        <v>120</v>
      </c>
      <c r="E12" s="100">
        <v>176</v>
      </c>
      <c r="F12" s="100">
        <v>179</v>
      </c>
      <c r="G12" s="100">
        <v>201</v>
      </c>
      <c r="H12" s="101">
        <v>158</v>
      </c>
      <c r="I12" s="100">
        <v>-21.39303482587065</v>
      </c>
      <c r="J12" s="100">
        <v>31.666666666666664</v>
      </c>
      <c r="K12" s="100"/>
      <c r="L12" s="100">
        <v>599</v>
      </c>
      <c r="M12" s="101">
        <v>714</v>
      </c>
      <c r="N12" s="100">
        <v>19.198664440734547</v>
      </c>
      <c r="O12" s="32"/>
      <c r="P12" s="404"/>
      <c r="Q12" s="404"/>
      <c r="R12" s="404"/>
    </row>
    <row r="13" spans="3:18" ht="14.25">
      <c r="C13" s="31" t="s">
        <v>27</v>
      </c>
      <c r="D13" s="100">
        <v>23</v>
      </c>
      <c r="E13" s="100">
        <v>23</v>
      </c>
      <c r="F13" s="100">
        <v>24</v>
      </c>
      <c r="G13" s="100">
        <v>28</v>
      </c>
      <c r="H13" s="101">
        <v>11</v>
      </c>
      <c r="I13" s="100">
        <v>-60.71428571428572</v>
      </c>
      <c r="J13" s="100">
        <v>-52.17391304347826</v>
      </c>
      <c r="K13" s="100"/>
      <c r="L13" s="100">
        <v>76</v>
      </c>
      <c r="M13" s="101">
        <v>86</v>
      </c>
      <c r="N13" s="100">
        <v>13.157894736842103</v>
      </c>
      <c r="O13" s="32"/>
      <c r="P13" s="404"/>
      <c r="Q13" s="404"/>
      <c r="R13" s="404"/>
    </row>
    <row r="14" spans="2:18" ht="15">
      <c r="B14" s="29" t="s">
        <v>237</v>
      </c>
      <c r="C14" s="31"/>
      <c r="D14" s="16">
        <v>580</v>
      </c>
      <c r="E14" s="16">
        <v>642</v>
      </c>
      <c r="F14" s="16">
        <v>700</v>
      </c>
      <c r="G14" s="16">
        <v>702</v>
      </c>
      <c r="H14" s="103">
        <v>602</v>
      </c>
      <c r="I14" s="88">
        <v>-14.245014245014243</v>
      </c>
      <c r="J14" s="16">
        <v>3.7931034482758585</v>
      </c>
      <c r="K14" s="100"/>
      <c r="L14" s="16">
        <v>2452</v>
      </c>
      <c r="M14" s="103">
        <v>2646</v>
      </c>
      <c r="N14" s="16">
        <v>7.911908646003263</v>
      </c>
      <c r="P14" s="404"/>
      <c r="Q14" s="404"/>
      <c r="R14" s="404"/>
    </row>
    <row r="15" spans="2:18" ht="15">
      <c r="B15" s="32" t="s">
        <v>238</v>
      </c>
      <c r="C15" s="31"/>
      <c r="D15" s="100">
        <v>95</v>
      </c>
      <c r="E15" s="100">
        <v>68</v>
      </c>
      <c r="F15" s="100">
        <v>72</v>
      </c>
      <c r="G15" s="100">
        <v>88</v>
      </c>
      <c r="H15" s="101">
        <v>87</v>
      </c>
      <c r="I15" s="100">
        <v>-1.1363636363636354</v>
      </c>
      <c r="J15" s="100">
        <v>-8.421052631578952</v>
      </c>
      <c r="K15" s="100"/>
      <c r="L15" s="100">
        <v>308</v>
      </c>
      <c r="M15" s="101">
        <v>315</v>
      </c>
      <c r="N15" s="100">
        <v>2.2727272727272707</v>
      </c>
      <c r="O15" s="23"/>
      <c r="P15" s="404"/>
      <c r="Q15" s="404"/>
      <c r="R15" s="404"/>
    </row>
    <row r="16" spans="2:18" s="17" customFormat="1" ht="15">
      <c r="B16" s="17" t="s">
        <v>69</v>
      </c>
      <c r="C16" s="30"/>
      <c r="D16" s="16">
        <v>485</v>
      </c>
      <c r="E16" s="16">
        <v>574</v>
      </c>
      <c r="F16" s="16">
        <v>628</v>
      </c>
      <c r="G16" s="16">
        <v>614</v>
      </c>
      <c r="H16" s="103">
        <v>515</v>
      </c>
      <c r="I16" s="16">
        <v>-16.12377850162866</v>
      </c>
      <c r="J16" s="16">
        <v>6.185567010309279</v>
      </c>
      <c r="K16" s="100"/>
      <c r="L16" s="16">
        <v>2144</v>
      </c>
      <c r="M16" s="103">
        <v>2331</v>
      </c>
      <c r="N16" s="16">
        <v>8.722014925373145</v>
      </c>
      <c r="O16" s="32"/>
      <c r="P16" s="404"/>
      <c r="Q16" s="404"/>
      <c r="R16" s="404"/>
    </row>
    <row r="17" spans="3:15" ht="14.25">
      <c r="C17" s="31"/>
      <c r="D17" s="100"/>
      <c r="E17" s="100"/>
      <c r="F17" s="100"/>
      <c r="G17" s="100"/>
      <c r="H17" s="416"/>
      <c r="I17" s="469"/>
      <c r="J17" s="469"/>
      <c r="K17" s="100"/>
      <c r="L17" s="100"/>
      <c r="M17" s="416"/>
      <c r="N17" s="469"/>
      <c r="O17" s="32"/>
    </row>
    <row r="18" spans="2:15" s="17" customFormat="1" ht="15">
      <c r="B18" s="29" t="s">
        <v>220</v>
      </c>
      <c r="D18" s="16">
        <v>289</v>
      </c>
      <c r="E18" s="16">
        <v>315</v>
      </c>
      <c r="F18" s="16">
        <v>307</v>
      </c>
      <c r="G18" s="16">
        <v>338</v>
      </c>
      <c r="H18" s="103">
        <v>397</v>
      </c>
      <c r="I18" s="16">
        <v>17.45562130177514</v>
      </c>
      <c r="J18" s="16">
        <v>37.370242214532865</v>
      </c>
      <c r="K18" s="100"/>
      <c r="L18" s="16">
        <v>1204</v>
      </c>
      <c r="M18" s="103">
        <v>1357</v>
      </c>
      <c r="N18" s="16">
        <v>12.707641196013286</v>
      </c>
      <c r="O18" s="32"/>
    </row>
    <row r="19" spans="2:15" s="19" customFormat="1" ht="15">
      <c r="B19" s="29"/>
      <c r="C19" s="104" t="s">
        <v>220</v>
      </c>
      <c r="D19" s="100">
        <v>289</v>
      </c>
      <c r="E19" s="100">
        <v>315</v>
      </c>
      <c r="F19" s="100">
        <v>307</v>
      </c>
      <c r="G19" s="100">
        <v>338</v>
      </c>
      <c r="H19" s="101">
        <v>397</v>
      </c>
      <c r="I19" s="100">
        <v>17.45562130177514</v>
      </c>
      <c r="J19" s="100">
        <v>37.370242214532865</v>
      </c>
      <c r="K19" s="100"/>
      <c r="L19" s="100">
        <v>1204</v>
      </c>
      <c r="M19" s="101">
        <v>1357</v>
      </c>
      <c r="N19" s="100">
        <v>12.707641196013286</v>
      </c>
      <c r="O19" s="32"/>
    </row>
    <row r="20" spans="2:15" s="17" customFormat="1" ht="14.25" customHeight="1">
      <c r="B20" s="29" t="s">
        <v>340</v>
      </c>
      <c r="D20" s="16">
        <v>24</v>
      </c>
      <c r="E20" s="16">
        <v>143</v>
      </c>
      <c r="F20" s="16">
        <v>151</v>
      </c>
      <c r="G20" s="16">
        <v>162</v>
      </c>
      <c r="H20" s="103">
        <v>40</v>
      </c>
      <c r="I20" s="16">
        <v>-75.30864197530865</v>
      </c>
      <c r="J20" s="16">
        <v>66.66666666666667</v>
      </c>
      <c r="K20" s="100"/>
      <c r="L20" s="16">
        <v>339</v>
      </c>
      <c r="M20" s="103">
        <v>496</v>
      </c>
      <c r="N20" s="16">
        <v>46.312684365781706</v>
      </c>
      <c r="O20" s="32"/>
    </row>
    <row r="21" spans="3:15" s="19" customFormat="1" ht="14.25">
      <c r="C21" s="104" t="s">
        <v>269</v>
      </c>
      <c r="D21" s="100">
        <v>18</v>
      </c>
      <c r="E21" s="100">
        <v>86</v>
      </c>
      <c r="F21" s="100">
        <v>116</v>
      </c>
      <c r="G21" s="100">
        <v>103</v>
      </c>
      <c r="H21" s="101">
        <v>25</v>
      </c>
      <c r="I21" s="100">
        <v>-75.72815533980582</v>
      </c>
      <c r="J21" s="100">
        <v>38.888888888888886</v>
      </c>
      <c r="K21" s="100"/>
      <c r="L21" s="100">
        <v>203</v>
      </c>
      <c r="M21" s="101">
        <v>330</v>
      </c>
      <c r="N21" s="100">
        <v>62.5615763546798</v>
      </c>
      <c r="O21" s="32"/>
    </row>
    <row r="22" spans="3:15" s="19" customFormat="1" ht="14.25">
      <c r="C22" s="104" t="s">
        <v>28</v>
      </c>
      <c r="D22" s="113">
        <v>1</v>
      </c>
      <c r="E22" s="113">
        <v>0</v>
      </c>
      <c r="F22" s="113">
        <v>13</v>
      </c>
      <c r="G22" s="113">
        <v>41</v>
      </c>
      <c r="H22" s="119">
        <v>0</v>
      </c>
      <c r="I22" s="100">
        <v>-100</v>
      </c>
      <c r="J22" s="100">
        <v>-100</v>
      </c>
      <c r="K22" s="100"/>
      <c r="L22" s="113">
        <v>90</v>
      </c>
      <c r="M22" s="119">
        <v>54</v>
      </c>
      <c r="N22" s="113">
        <v>-40</v>
      </c>
      <c r="O22" s="32"/>
    </row>
    <row r="23" spans="3:15" s="19" customFormat="1" ht="43.5" customHeight="1">
      <c r="C23" s="104" t="s">
        <v>376</v>
      </c>
      <c r="D23" s="100">
        <v>5</v>
      </c>
      <c r="E23" s="100">
        <v>57</v>
      </c>
      <c r="F23" s="100">
        <v>22</v>
      </c>
      <c r="G23" s="100">
        <v>18</v>
      </c>
      <c r="H23" s="101">
        <v>15</v>
      </c>
      <c r="I23" s="100">
        <v>-16.666666666666664</v>
      </c>
      <c r="J23" s="100" t="s">
        <v>410</v>
      </c>
      <c r="K23" s="100"/>
      <c r="L23" s="100">
        <v>60</v>
      </c>
      <c r="M23" s="101">
        <v>112</v>
      </c>
      <c r="N23" s="100">
        <v>86.66666666666667</v>
      </c>
      <c r="O23" s="32"/>
    </row>
    <row r="24" spans="4:15" s="19" customFormat="1" ht="14.25">
      <c r="D24" s="100"/>
      <c r="E24" s="100"/>
      <c r="F24" s="100"/>
      <c r="G24" s="100"/>
      <c r="H24" s="101"/>
      <c r="I24" s="112"/>
      <c r="J24" s="100"/>
      <c r="K24" s="100"/>
      <c r="L24" s="100"/>
      <c r="M24" s="101"/>
      <c r="N24" s="112"/>
      <c r="O24" s="22"/>
    </row>
    <row r="25" spans="3:15" ht="15">
      <c r="C25" s="21"/>
      <c r="D25" s="129"/>
      <c r="E25" s="129"/>
      <c r="F25" s="129"/>
      <c r="G25" s="129"/>
      <c r="H25" s="101"/>
      <c r="I25" s="417"/>
      <c r="J25" s="262"/>
      <c r="K25" s="100"/>
      <c r="L25" s="129"/>
      <c r="M25" s="101"/>
      <c r="N25" s="417"/>
      <c r="O25" s="26"/>
    </row>
    <row r="26" spans="2:15" ht="15">
      <c r="B26" s="19" t="s">
        <v>310</v>
      </c>
      <c r="C26" s="19" t="s">
        <v>375</v>
      </c>
      <c r="D26" s="100"/>
      <c r="E26" s="100"/>
      <c r="F26" s="100"/>
      <c r="G26" s="100"/>
      <c r="H26" s="305"/>
      <c r="I26" s="417"/>
      <c r="J26" s="262"/>
      <c r="L26" s="100"/>
      <c r="M26" s="261"/>
      <c r="N26" s="417"/>
      <c r="O26" s="26"/>
    </row>
    <row r="27" spans="3:15" ht="14.25">
      <c r="C27" s="21"/>
      <c r="D27" s="100"/>
      <c r="E27" s="100"/>
      <c r="F27" s="100"/>
      <c r="G27" s="100"/>
      <c r="H27" s="305"/>
      <c r="I27" s="417"/>
      <c r="J27" s="262"/>
      <c r="L27" s="100"/>
      <c r="M27" s="261"/>
      <c r="N27" s="417"/>
      <c r="O27" s="52"/>
    </row>
    <row r="28" spans="3:15" ht="14.25">
      <c r="C28" s="21"/>
      <c r="D28" s="100"/>
      <c r="E28" s="100"/>
      <c r="F28" s="100"/>
      <c r="G28" s="100"/>
      <c r="H28" s="305"/>
      <c r="I28" s="417"/>
      <c r="J28" s="262"/>
      <c r="L28" s="100"/>
      <c r="M28" s="261"/>
      <c r="N28" s="417"/>
      <c r="O28" s="52"/>
    </row>
    <row r="29" spans="3:15" ht="14.25">
      <c r="C29" s="21"/>
      <c r="D29" s="100"/>
      <c r="E29" s="100"/>
      <c r="F29" s="100"/>
      <c r="G29" s="100"/>
      <c r="H29" s="305"/>
      <c r="I29" s="417"/>
      <c r="J29" s="262"/>
      <c r="L29" s="100"/>
      <c r="M29" s="261"/>
      <c r="N29" s="417"/>
      <c r="O29" s="52"/>
    </row>
    <row r="30" spans="3:15" ht="14.25">
      <c r="C30" s="21"/>
      <c r="D30" s="100"/>
      <c r="E30" s="100"/>
      <c r="F30" s="100"/>
      <c r="G30" s="100"/>
      <c r="H30" s="305"/>
      <c r="I30" s="417"/>
      <c r="J30" s="262"/>
      <c r="L30" s="100"/>
      <c r="M30" s="261"/>
      <c r="N30" s="417"/>
      <c r="O30" s="52"/>
    </row>
    <row r="31" spans="3:15" ht="15">
      <c r="C31" s="21"/>
      <c r="D31" s="100"/>
      <c r="E31" s="100"/>
      <c r="F31" s="100"/>
      <c r="G31" s="100"/>
      <c r="H31" s="305"/>
      <c r="I31" s="417"/>
      <c r="J31" s="262"/>
      <c r="L31" s="100"/>
      <c r="M31" s="261"/>
      <c r="N31" s="417"/>
      <c r="O31" s="26"/>
    </row>
    <row r="32" spans="3:15" ht="14.25">
      <c r="C32" s="21"/>
      <c r="D32" s="100"/>
      <c r="E32" s="100"/>
      <c r="F32" s="100"/>
      <c r="G32" s="100"/>
      <c r="H32" s="305"/>
      <c r="I32" s="417"/>
      <c r="J32" s="262"/>
      <c r="L32" s="100"/>
      <c r="M32" s="261"/>
      <c r="N32" s="417"/>
      <c r="O32" s="52"/>
    </row>
    <row r="33" spans="3:15" ht="14.25">
      <c r="C33" s="243"/>
      <c r="D33" s="100"/>
      <c r="E33" s="100"/>
      <c r="F33" s="100"/>
      <c r="G33" s="100"/>
      <c r="H33" s="305"/>
      <c r="I33" s="417"/>
      <c r="J33" s="262"/>
      <c r="L33" s="100"/>
      <c r="M33" s="261"/>
      <c r="N33" s="262"/>
      <c r="O33" s="52"/>
    </row>
    <row r="34" spans="3:14" ht="14.25">
      <c r="C34" s="243"/>
      <c r="H34" s="305"/>
      <c r="I34" s="262"/>
      <c r="J34" s="262"/>
      <c r="L34" s="218"/>
      <c r="M34" s="261"/>
      <c r="N34" s="262"/>
    </row>
    <row r="35" spans="8:14" ht="14.25">
      <c r="H35" s="305"/>
      <c r="I35" s="262"/>
      <c r="J35" s="262"/>
      <c r="L35" s="218"/>
      <c r="M35" s="261"/>
      <c r="N35" s="262"/>
    </row>
    <row r="36" spans="8:14" ht="14.25">
      <c r="H36" s="305"/>
      <c r="I36" s="262"/>
      <c r="J36" s="262"/>
      <c r="M36" s="261"/>
      <c r="N36" s="262"/>
    </row>
    <row r="37" spans="8:14" ht="14.25">
      <c r="H37" s="305"/>
      <c r="I37" s="262"/>
      <c r="J37" s="262"/>
      <c r="M37" s="261"/>
      <c r="N37" s="262"/>
    </row>
    <row r="38" spans="8:14" ht="14.25">
      <c r="H38" s="261"/>
      <c r="I38" s="262"/>
      <c r="J38" s="262"/>
      <c r="M38" s="261"/>
      <c r="N38" s="262"/>
    </row>
    <row r="39" spans="8:14" ht="14.25">
      <c r="H39" s="261"/>
      <c r="I39" s="262"/>
      <c r="J39" s="262"/>
      <c r="M39" s="261"/>
      <c r="N39" s="262"/>
    </row>
    <row r="40" spans="8:14" ht="14.25">
      <c r="H40" s="261"/>
      <c r="I40" s="262"/>
      <c r="J40" s="262"/>
      <c r="M40" s="261"/>
      <c r="N40" s="262"/>
    </row>
    <row r="41" spans="8:13" ht="14.25">
      <c r="H41" s="261"/>
      <c r="I41" s="262"/>
      <c r="J41" s="262"/>
      <c r="M41" s="261"/>
    </row>
    <row r="42" spans="8:13" ht="14.25">
      <c r="H42" s="261"/>
      <c r="I42" s="262"/>
      <c r="J42" s="262"/>
      <c r="M42" s="261"/>
    </row>
    <row r="43" spans="8:13" ht="14.25">
      <c r="H43" s="261"/>
      <c r="I43" s="262"/>
      <c r="J43" s="262"/>
      <c r="M43" s="261"/>
    </row>
    <row r="44" spans="8:13" ht="14.25">
      <c r="H44" s="261"/>
      <c r="I44" s="262"/>
      <c r="J44" s="262"/>
      <c r="M44" s="261"/>
    </row>
    <row r="45" spans="8:13" ht="14.25">
      <c r="H45" s="261"/>
      <c r="I45" s="262"/>
      <c r="J45" s="262"/>
      <c r="M45" s="261"/>
    </row>
    <row r="46" spans="8:13" ht="14.25">
      <c r="H46" s="261"/>
      <c r="I46" s="262"/>
      <c r="J46" s="262"/>
      <c r="M46" s="261"/>
    </row>
    <row r="47" spans="8:13" ht="14.25">
      <c r="H47" s="261"/>
      <c r="I47" s="262"/>
      <c r="J47" s="262"/>
      <c r="M47" s="261"/>
    </row>
    <row r="48" spans="8:13" ht="14.25">
      <c r="H48" s="261"/>
      <c r="I48" s="262"/>
      <c r="J48" s="262"/>
      <c r="M48" s="261"/>
    </row>
    <row r="49" spans="8:13" ht="14.25">
      <c r="H49" s="261"/>
      <c r="I49" s="262"/>
      <c r="J49" s="262"/>
      <c r="M49" s="261"/>
    </row>
    <row r="50" spans="8:13" ht="14.25">
      <c r="H50" s="261"/>
      <c r="I50" s="262"/>
      <c r="J50" s="262"/>
      <c r="M50" s="261"/>
    </row>
    <row r="51" spans="8:13" ht="14.25">
      <c r="H51" s="261"/>
      <c r="I51" s="262"/>
      <c r="J51" s="262"/>
      <c r="M51" s="261"/>
    </row>
    <row r="52" spans="8:13" ht="14.25">
      <c r="H52" s="261"/>
      <c r="I52" s="262"/>
      <c r="J52" s="262"/>
      <c r="M52" s="261"/>
    </row>
    <row r="53" spans="8:13" ht="14.25">
      <c r="H53" s="261"/>
      <c r="I53" s="262"/>
      <c r="J53" s="262"/>
      <c r="M53" s="261"/>
    </row>
    <row r="54" spans="8:13" ht="14.25">
      <c r="H54" s="261"/>
      <c r="I54" s="262"/>
      <c r="J54" s="262"/>
      <c r="M54" s="261"/>
    </row>
    <row r="55" spans="8:13" ht="14.25">
      <c r="H55" s="261"/>
      <c r="I55" s="262"/>
      <c r="J55" s="262"/>
      <c r="M55" s="261"/>
    </row>
    <row r="56" spans="8:13" ht="14.25">
      <c r="H56" s="261"/>
      <c r="I56" s="262"/>
      <c r="J56" s="262"/>
      <c r="M56" s="261"/>
    </row>
    <row r="57" spans="8:13" ht="14.25">
      <c r="H57" s="261"/>
      <c r="I57" s="262"/>
      <c r="J57" s="262"/>
      <c r="M57" s="261"/>
    </row>
    <row r="58" spans="8:13" ht="14.25">
      <c r="H58" s="261"/>
      <c r="I58" s="262"/>
      <c r="J58" s="262"/>
      <c r="M58" s="261"/>
    </row>
    <row r="59" spans="8:13" ht="14.25">
      <c r="H59" s="261"/>
      <c r="I59" s="262"/>
      <c r="J59" s="262"/>
      <c r="M59" s="261"/>
    </row>
    <row r="60" spans="8:13" ht="14.25">
      <c r="H60" s="261"/>
      <c r="I60" s="262"/>
      <c r="J60" s="262"/>
      <c r="M60" s="261"/>
    </row>
    <row r="61" spans="8:13" ht="14.25">
      <c r="H61" s="261"/>
      <c r="I61" s="262"/>
      <c r="J61" s="262"/>
      <c r="M61" s="261"/>
    </row>
    <row r="62" spans="8:13" ht="14.25">
      <c r="H62" s="261"/>
      <c r="I62" s="262"/>
      <c r="J62" s="262"/>
      <c r="M62" s="261"/>
    </row>
    <row r="63" spans="8:13" ht="14.25">
      <c r="H63" s="261"/>
      <c r="I63" s="262"/>
      <c r="J63" s="262"/>
      <c r="M63" s="261"/>
    </row>
    <row r="64" spans="8:13" ht="14.25">
      <c r="H64" s="261"/>
      <c r="I64" s="262"/>
      <c r="J64" s="262"/>
      <c r="M64" s="261"/>
    </row>
    <row r="65" spans="8:13" ht="14.25">
      <c r="H65" s="261"/>
      <c r="I65" s="262"/>
      <c r="J65" s="262"/>
      <c r="M65" s="261"/>
    </row>
    <row r="66" spans="8:13" ht="14.25">
      <c r="H66" s="261"/>
      <c r="I66" s="262"/>
      <c r="J66" s="262"/>
      <c r="M66" s="261"/>
    </row>
    <row r="67" spans="8:13" ht="14.25">
      <c r="H67" s="261"/>
      <c r="I67" s="262"/>
      <c r="J67" s="262"/>
      <c r="M67" s="261"/>
    </row>
    <row r="68" spans="8:13" ht="14.25">
      <c r="H68" s="261"/>
      <c r="I68" s="262"/>
      <c r="J68" s="262"/>
      <c r="M68" s="261"/>
    </row>
    <row r="69" spans="8:13" ht="14.25">
      <c r="H69" s="261"/>
      <c r="I69" s="262"/>
      <c r="J69" s="262"/>
      <c r="M69" s="261"/>
    </row>
    <row r="70" spans="8:13" ht="14.25">
      <c r="H70" s="261"/>
      <c r="I70" s="262"/>
      <c r="J70" s="262"/>
      <c r="M70" s="261"/>
    </row>
    <row r="71" spans="8:13" ht="14.25">
      <c r="H71" s="261"/>
      <c r="I71" s="262"/>
      <c r="J71" s="262"/>
      <c r="M71" s="261"/>
    </row>
    <row r="72" spans="8:13" ht="14.25">
      <c r="H72" s="261"/>
      <c r="I72" s="262"/>
      <c r="J72" s="262"/>
      <c r="M72" s="261"/>
    </row>
    <row r="73" spans="8:13" ht="14.25">
      <c r="H73" s="261"/>
      <c r="I73" s="262"/>
      <c r="J73" s="262"/>
      <c r="M73" s="261"/>
    </row>
    <row r="74" spans="8:13" ht="14.25">
      <c r="H74" s="261"/>
      <c r="I74" s="262"/>
      <c r="J74" s="262"/>
      <c r="M74" s="261"/>
    </row>
    <row r="75" spans="8:13" ht="14.25">
      <c r="H75" s="261"/>
      <c r="M75" s="261"/>
    </row>
    <row r="76" spans="8:13" ht="14.25">
      <c r="H76" s="261"/>
      <c r="M76" s="261"/>
    </row>
    <row r="77" spans="8:13" ht="14.25">
      <c r="H77" s="261"/>
      <c r="M77" s="261"/>
    </row>
    <row r="78" spans="8:13" ht="14.25">
      <c r="H78" s="261"/>
      <c r="M78" s="261"/>
    </row>
    <row r="79" spans="8:13" ht="14.25">
      <c r="H79" s="261"/>
      <c r="M79" s="261"/>
    </row>
    <row r="80" spans="8:13" ht="14.25">
      <c r="H80" s="261"/>
      <c r="M80" s="261"/>
    </row>
    <row r="81" spans="8:13" ht="14.25">
      <c r="H81" s="261"/>
      <c r="M81" s="261"/>
    </row>
    <row r="82" spans="8:13" ht="14.25">
      <c r="H82" s="261"/>
      <c r="M82" s="261"/>
    </row>
    <row r="83" spans="8:13" ht="14.25">
      <c r="H83" s="261"/>
      <c r="M83" s="261"/>
    </row>
    <row r="84" spans="8:13" ht="14.25">
      <c r="H84" s="261"/>
      <c r="M84" s="261"/>
    </row>
    <row r="85" spans="8:13" ht="14.25">
      <c r="H85" s="261"/>
      <c r="M85" s="261"/>
    </row>
    <row r="86" spans="8:13" ht="14.25">
      <c r="H86" s="261"/>
      <c r="M86" s="261"/>
    </row>
    <row r="87" spans="8:13" ht="14.25">
      <c r="H87" s="261"/>
      <c r="M87" s="261"/>
    </row>
    <row r="88" spans="8:13" ht="14.25">
      <c r="H88" s="261"/>
      <c r="M88" s="261"/>
    </row>
    <row r="89" spans="8:13" ht="14.25">
      <c r="H89" s="261"/>
      <c r="M89" s="261"/>
    </row>
    <row r="90" spans="8:13" ht="14.25">
      <c r="H90" s="261"/>
      <c r="M90" s="261"/>
    </row>
    <row r="91" spans="8:13" ht="14.25">
      <c r="H91" s="261"/>
      <c r="M91" s="261"/>
    </row>
    <row r="92" spans="8:13" ht="14.25">
      <c r="H92" s="261"/>
      <c r="M92" s="261"/>
    </row>
    <row r="93" spans="8:13" ht="14.25">
      <c r="H93" s="261"/>
      <c r="M93" s="261"/>
    </row>
    <row r="94" spans="8:13" ht="14.25">
      <c r="H94" s="261"/>
      <c r="M94" s="261"/>
    </row>
    <row r="95" spans="8:13" ht="14.25">
      <c r="H95" s="261"/>
      <c r="M95" s="261"/>
    </row>
    <row r="96" spans="8:13" ht="14.25">
      <c r="H96" s="261"/>
      <c r="M96" s="261"/>
    </row>
    <row r="97" spans="8:13" ht="14.25">
      <c r="H97" s="261"/>
      <c r="M97" s="261"/>
    </row>
    <row r="98" spans="8:13" ht="14.25">
      <c r="H98" s="261"/>
      <c r="M98" s="261"/>
    </row>
    <row r="99" spans="8:13" ht="14.25">
      <c r="H99" s="261"/>
      <c r="M99" s="261"/>
    </row>
    <row r="100" spans="8:13" ht="14.25">
      <c r="H100" s="261"/>
      <c r="M100" s="261"/>
    </row>
    <row r="101" spans="8:13" ht="14.25">
      <c r="H101" s="261"/>
      <c r="M101" s="261"/>
    </row>
    <row r="102" spans="8:13" ht="14.25">
      <c r="H102" s="261"/>
      <c r="M102" s="261"/>
    </row>
    <row r="103" spans="8:13" ht="14.25">
      <c r="H103" s="261"/>
      <c r="M103" s="261"/>
    </row>
    <row r="104" spans="8:13" ht="14.25">
      <c r="H104" s="261"/>
      <c r="M104" s="261"/>
    </row>
    <row r="105" spans="8:13" ht="14.25">
      <c r="H105" s="261"/>
      <c r="M105" s="261"/>
    </row>
    <row r="106" spans="8:13" ht="14.25">
      <c r="H106" s="261"/>
      <c r="M106" s="261"/>
    </row>
    <row r="107" spans="8:13" ht="14.25">
      <c r="H107" s="261"/>
      <c r="M107" s="261"/>
    </row>
    <row r="108" spans="8:13" ht="14.25">
      <c r="H108" s="261"/>
      <c r="M108" s="261"/>
    </row>
    <row r="109" spans="8:13" ht="14.25">
      <c r="H109" s="261"/>
      <c r="M109" s="261"/>
    </row>
    <row r="110" spans="8:13" ht="14.25">
      <c r="H110" s="261"/>
      <c r="M110" s="261"/>
    </row>
    <row r="111" spans="8:13" ht="14.25">
      <c r="H111" s="261"/>
      <c r="M111" s="261"/>
    </row>
    <row r="112" spans="8:13" ht="14.25">
      <c r="H112" s="261"/>
      <c r="M112" s="261"/>
    </row>
    <row r="113" spans="8:13" ht="14.25">
      <c r="H113" s="261"/>
      <c r="M113" s="261"/>
    </row>
    <row r="114" spans="8:13" ht="14.25">
      <c r="H114" s="261"/>
      <c r="M114" s="261"/>
    </row>
    <row r="115" spans="8:13" ht="14.25">
      <c r="H115" s="261"/>
      <c r="M115" s="261"/>
    </row>
    <row r="116" spans="8:13" ht="14.25">
      <c r="H116" s="261"/>
      <c r="M116" s="261"/>
    </row>
    <row r="117" spans="8:13" ht="14.25">
      <c r="H117" s="261"/>
      <c r="M117" s="261"/>
    </row>
    <row r="118" spans="8:13" ht="14.25">
      <c r="H118" s="261"/>
      <c r="M118" s="261"/>
    </row>
    <row r="119" spans="8:13" ht="14.25">
      <c r="H119" s="261"/>
      <c r="M119" s="261"/>
    </row>
    <row r="120" spans="8:13" ht="14.25">
      <c r="H120" s="261"/>
      <c r="M120" s="261"/>
    </row>
    <row r="121" spans="8:13" ht="14.25">
      <c r="H121" s="261"/>
      <c r="M121" s="261"/>
    </row>
    <row r="122" spans="8:13" ht="14.25">
      <c r="H122" s="261"/>
      <c r="M122" s="261"/>
    </row>
    <row r="123" spans="8:13" ht="14.25">
      <c r="H123" s="261"/>
      <c r="M123" s="261"/>
    </row>
    <row r="124" spans="8:13" ht="14.25">
      <c r="H124" s="261"/>
      <c r="M124" s="261"/>
    </row>
    <row r="125" spans="8:13" ht="14.25">
      <c r="H125" s="261"/>
      <c r="M125" s="261"/>
    </row>
    <row r="126" spans="8:13" ht="14.25">
      <c r="H126" s="261"/>
      <c r="M126" s="261"/>
    </row>
    <row r="127" spans="8:13" ht="14.25">
      <c r="H127" s="261"/>
      <c r="M127" s="261"/>
    </row>
    <row r="128" spans="8:13" ht="14.25">
      <c r="H128" s="261"/>
      <c r="M128" s="261"/>
    </row>
    <row r="129" spans="8:13" ht="14.25">
      <c r="H129" s="261"/>
      <c r="M129" s="261"/>
    </row>
    <row r="130" spans="8:13" ht="14.25">
      <c r="H130" s="261"/>
      <c r="M130" s="261"/>
    </row>
    <row r="131" spans="8:13" ht="14.25">
      <c r="H131" s="261"/>
      <c r="M131" s="261"/>
    </row>
    <row r="132" spans="8:13" ht="14.25">
      <c r="H132" s="261"/>
      <c r="M132" s="261"/>
    </row>
    <row r="133" spans="8:13" ht="14.25">
      <c r="H133" s="261"/>
      <c r="M133" s="261"/>
    </row>
    <row r="134" spans="8:13" ht="14.25">
      <c r="H134" s="261"/>
      <c r="M134" s="261"/>
    </row>
    <row r="135" spans="8:13" ht="14.25">
      <c r="H135" s="261"/>
      <c r="M135" s="261"/>
    </row>
    <row r="136" spans="8:13" ht="14.25">
      <c r="H136" s="261"/>
      <c r="M136" s="261"/>
    </row>
    <row r="137" spans="8:13" ht="14.25">
      <c r="H137" s="261"/>
      <c r="M137" s="261"/>
    </row>
    <row r="138" spans="8:13" ht="14.25">
      <c r="H138" s="261"/>
      <c r="M138" s="261"/>
    </row>
    <row r="139" ht="14.25">
      <c r="H139" s="261"/>
    </row>
    <row r="140" ht="14.25">
      <c r="H140" s="261"/>
    </row>
    <row r="141" ht="14.25">
      <c r="H141" s="261"/>
    </row>
    <row r="142" ht="14.25">
      <c r="H142" s="261"/>
    </row>
    <row r="143" ht="14.25">
      <c r="H143" s="276"/>
    </row>
    <row r="144" ht="14.25">
      <c r="H144" s="276"/>
    </row>
    <row r="145" ht="14.25">
      <c r="H145" s="276"/>
    </row>
    <row r="146" ht="14.25">
      <c r="H146" s="276"/>
    </row>
    <row r="147" ht="14.25">
      <c r="H147" s="276"/>
    </row>
  </sheetData>
  <sheetProtection/>
  <mergeCells count="1">
    <mergeCell ref="A2:C2"/>
  </mergeCells>
  <hyperlinks>
    <hyperlink ref="A2" location="Index!A1" display="Back to Index"/>
  </hyperlinks>
  <printOptions gridLines="1"/>
  <pageMargins left="0.551181102362205" right="0.551181102362205" top="0.984251968503937" bottom="0.984251968503937" header="0.511811023622047" footer="0.511811023622047"/>
  <pageSetup fitToHeight="1" fitToWidth="1" horizontalDpi="600" verticalDpi="600" orientation="portrait" scale="70" r:id="rId1"/>
  <headerFooter alignWithMargins="0">
    <oddHeader>&amp;C&amp;A</oddHeader>
    <oddFooter>&amp;L&amp;Z&amp;F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148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I12" sqref="I12"/>
    </sheetView>
  </sheetViews>
  <sheetFormatPr defaultColWidth="9.140625" defaultRowHeight="12.75"/>
  <cols>
    <col min="1" max="1" width="2.140625" style="21" customWidth="1"/>
    <col min="2" max="2" width="3.140625" style="21" customWidth="1"/>
    <col min="3" max="3" width="57.28125" style="9" customWidth="1"/>
    <col min="4" max="7" width="9.28125" style="64" bestFit="1" customWidth="1"/>
    <col min="8" max="8" width="9.28125" style="98" bestFit="1" customWidth="1"/>
    <col min="9" max="10" width="10.28125" style="64" bestFit="1" customWidth="1"/>
    <col min="11" max="11" width="4.28125" style="64" customWidth="1"/>
    <col min="12" max="12" width="9.28125" style="64" bestFit="1" customWidth="1"/>
    <col min="13" max="13" width="9.28125" style="98" bestFit="1" customWidth="1"/>
    <col min="14" max="14" width="8.28125" style="64" customWidth="1"/>
    <col min="15" max="16384" width="9.140625" style="21" customWidth="1"/>
  </cols>
  <sheetData>
    <row r="1" spans="1:14" s="39" customFormat="1" ht="20.25">
      <c r="A1" s="38" t="s">
        <v>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s="41" customFormat="1" ht="45">
      <c r="A2" s="759" t="s">
        <v>59</v>
      </c>
      <c r="B2" s="759"/>
      <c r="C2" s="759"/>
      <c r="D2" s="190" t="s">
        <v>322</v>
      </c>
      <c r="E2" s="190" t="s">
        <v>335</v>
      </c>
      <c r="F2" s="190" t="s">
        <v>357</v>
      </c>
      <c r="G2" s="190" t="s">
        <v>378</v>
      </c>
      <c r="H2" s="190" t="s">
        <v>387</v>
      </c>
      <c r="I2" s="190" t="s">
        <v>388</v>
      </c>
      <c r="J2" s="190" t="s">
        <v>389</v>
      </c>
      <c r="K2" s="418"/>
      <c r="L2" s="190" t="s">
        <v>323</v>
      </c>
      <c r="M2" s="190" t="s">
        <v>336</v>
      </c>
      <c r="N2" s="190" t="s">
        <v>337</v>
      </c>
    </row>
    <row r="3" spans="1:14" s="23" customFormat="1" ht="14.25" customHeight="1">
      <c r="A3" s="8"/>
      <c r="D3" s="16"/>
      <c r="E3" s="16"/>
      <c r="F3" s="16"/>
      <c r="G3" s="16"/>
      <c r="H3" s="103"/>
      <c r="I3" s="16"/>
      <c r="J3" s="16"/>
      <c r="K3" s="30"/>
      <c r="L3" s="16"/>
      <c r="M3" s="103"/>
      <c r="N3" s="16"/>
    </row>
    <row r="4" spans="1:14" s="23" customFormat="1" ht="14.25" customHeight="1">
      <c r="A4" s="44" t="s">
        <v>79</v>
      </c>
      <c r="D4" s="16"/>
      <c r="E4" s="16"/>
      <c r="F4" s="16"/>
      <c r="G4" s="16"/>
      <c r="H4" s="103"/>
      <c r="I4" s="100"/>
      <c r="J4" s="16"/>
      <c r="K4" s="30"/>
      <c r="L4" s="16"/>
      <c r="M4" s="103"/>
      <c r="N4" s="16"/>
    </row>
    <row r="5" spans="1:15" s="17" customFormat="1" ht="15">
      <c r="A5" s="29" t="s">
        <v>0</v>
      </c>
      <c r="D5" s="16">
        <v>1242</v>
      </c>
      <c r="E5" s="16">
        <v>1265</v>
      </c>
      <c r="F5" s="16">
        <v>1285</v>
      </c>
      <c r="G5" s="16">
        <v>1199</v>
      </c>
      <c r="H5" s="103">
        <v>1223</v>
      </c>
      <c r="I5" s="272">
        <v>2.0016680567139344</v>
      </c>
      <c r="J5" s="272">
        <v>-1.5297906602254385</v>
      </c>
      <c r="K5" s="16"/>
      <c r="L5" s="16">
        <v>4900</v>
      </c>
      <c r="M5" s="103">
        <v>4972</v>
      </c>
      <c r="N5" s="88">
        <v>1.4693877551020362</v>
      </c>
      <c r="O5" s="368"/>
    </row>
    <row r="6" spans="2:15" s="17" customFormat="1" ht="15">
      <c r="B6" s="29" t="s">
        <v>29</v>
      </c>
      <c r="D6" s="16">
        <v>643</v>
      </c>
      <c r="E6" s="16">
        <v>706</v>
      </c>
      <c r="F6" s="16">
        <v>683</v>
      </c>
      <c r="G6" s="16">
        <v>672</v>
      </c>
      <c r="H6" s="103">
        <v>664</v>
      </c>
      <c r="I6" s="272">
        <v>-1.1904761904761862</v>
      </c>
      <c r="J6" s="272">
        <v>3.265940902021769</v>
      </c>
      <c r="K6" s="16"/>
      <c r="L6" s="16">
        <v>2651</v>
      </c>
      <c r="M6" s="103">
        <v>2725</v>
      </c>
      <c r="N6" s="108">
        <v>2.7913994718973933</v>
      </c>
      <c r="O6" s="368"/>
    </row>
    <row r="7" spans="2:15" s="17" customFormat="1" ht="15">
      <c r="B7" s="29" t="s">
        <v>30</v>
      </c>
      <c r="D7" s="16">
        <v>599</v>
      </c>
      <c r="E7" s="16">
        <v>559</v>
      </c>
      <c r="F7" s="16">
        <v>602</v>
      </c>
      <c r="G7" s="16">
        <v>527</v>
      </c>
      <c r="H7" s="103">
        <v>559</v>
      </c>
      <c r="I7" s="272">
        <v>6.072106261859589</v>
      </c>
      <c r="J7" s="272">
        <v>-6.6777963272120155</v>
      </c>
      <c r="K7" s="16"/>
      <c r="L7" s="16">
        <v>2249</v>
      </c>
      <c r="M7" s="103">
        <v>2247</v>
      </c>
      <c r="N7" s="108">
        <v>-0.08892841262783113</v>
      </c>
      <c r="O7" s="368"/>
    </row>
    <row r="8" spans="2:15" ht="15">
      <c r="B8" s="29"/>
      <c r="C8" s="31" t="s">
        <v>31</v>
      </c>
      <c r="D8" s="100">
        <v>104</v>
      </c>
      <c r="E8" s="100">
        <v>97</v>
      </c>
      <c r="F8" s="100">
        <v>98</v>
      </c>
      <c r="G8" s="100">
        <v>100</v>
      </c>
      <c r="H8" s="101">
        <v>107</v>
      </c>
      <c r="I8" s="262">
        <v>7.000000000000006</v>
      </c>
      <c r="J8" s="262">
        <v>2.8846153846153744</v>
      </c>
      <c r="K8" s="100"/>
      <c r="L8" s="100">
        <v>398</v>
      </c>
      <c r="M8" s="101">
        <v>402</v>
      </c>
      <c r="N8" s="112">
        <v>1.005025125628145</v>
      </c>
      <c r="O8" s="368"/>
    </row>
    <row r="9" spans="2:15" ht="15">
      <c r="B9" s="29"/>
      <c r="C9" s="31" t="s">
        <v>32</v>
      </c>
      <c r="D9" s="100">
        <v>237</v>
      </c>
      <c r="E9" s="100">
        <v>237</v>
      </c>
      <c r="F9" s="100">
        <v>246</v>
      </c>
      <c r="G9" s="100">
        <v>211</v>
      </c>
      <c r="H9" s="101">
        <v>183</v>
      </c>
      <c r="I9" s="262">
        <v>-13.27014218009479</v>
      </c>
      <c r="J9" s="262">
        <v>-22.78481012658228</v>
      </c>
      <c r="K9" s="100"/>
      <c r="L9" s="100">
        <v>883</v>
      </c>
      <c r="M9" s="101">
        <v>877</v>
      </c>
      <c r="N9" s="112">
        <v>-0.6795016987542479</v>
      </c>
      <c r="O9" s="368"/>
    </row>
    <row r="10" spans="2:15" ht="15">
      <c r="B10" s="29"/>
      <c r="C10" s="31" t="s">
        <v>33</v>
      </c>
      <c r="D10" s="100">
        <v>78</v>
      </c>
      <c r="E10" s="100">
        <v>67</v>
      </c>
      <c r="F10" s="100">
        <v>63</v>
      </c>
      <c r="G10" s="100">
        <v>61</v>
      </c>
      <c r="H10" s="101">
        <v>82</v>
      </c>
      <c r="I10" s="262">
        <v>34.42622950819671</v>
      </c>
      <c r="J10" s="262">
        <v>5.128205128205132</v>
      </c>
      <c r="K10" s="100"/>
      <c r="L10" s="100">
        <v>301</v>
      </c>
      <c r="M10" s="101">
        <v>273</v>
      </c>
      <c r="N10" s="112">
        <v>-9.302325581395355</v>
      </c>
      <c r="O10" s="368"/>
    </row>
    <row r="11" spans="3:15" ht="15">
      <c r="C11" s="31" t="s">
        <v>34</v>
      </c>
      <c r="D11" s="100">
        <v>180</v>
      </c>
      <c r="E11" s="100">
        <v>158</v>
      </c>
      <c r="F11" s="100">
        <v>195</v>
      </c>
      <c r="G11" s="100">
        <v>155</v>
      </c>
      <c r="H11" s="101">
        <v>187</v>
      </c>
      <c r="I11" s="262">
        <v>20.64516129032259</v>
      </c>
      <c r="J11" s="262">
        <v>3.8888888888888973</v>
      </c>
      <c r="K11" s="100"/>
      <c r="L11" s="100">
        <v>667</v>
      </c>
      <c r="M11" s="101">
        <v>695</v>
      </c>
      <c r="N11" s="112">
        <v>4.197901049475261</v>
      </c>
      <c r="O11" s="368"/>
    </row>
    <row r="12" spans="3:15" ht="15">
      <c r="C12" s="21"/>
      <c r="D12" s="100"/>
      <c r="E12" s="100"/>
      <c r="F12" s="100"/>
      <c r="G12" s="100"/>
      <c r="H12" s="416"/>
      <c r="I12" s="262"/>
      <c r="J12" s="262"/>
      <c r="K12" s="100"/>
      <c r="L12" s="100"/>
      <c r="M12" s="416"/>
      <c r="N12" s="482"/>
      <c r="O12" s="368"/>
    </row>
    <row r="13" spans="1:15" s="23" customFormat="1" ht="14.25" customHeight="1">
      <c r="A13" s="73" t="s">
        <v>78</v>
      </c>
      <c r="D13" s="100"/>
      <c r="E13" s="100"/>
      <c r="F13" s="100"/>
      <c r="G13" s="100"/>
      <c r="H13" s="416"/>
      <c r="I13" s="262"/>
      <c r="J13" s="262"/>
      <c r="K13" s="30"/>
      <c r="L13" s="16"/>
      <c r="M13" s="470"/>
      <c r="N13" s="481"/>
      <c r="O13" s="368"/>
    </row>
    <row r="14" spans="2:15" ht="15">
      <c r="B14" s="21" t="s">
        <v>80</v>
      </c>
      <c r="C14" s="21"/>
      <c r="D14" s="100">
        <v>66</v>
      </c>
      <c r="E14" s="100">
        <v>67</v>
      </c>
      <c r="F14" s="100">
        <v>67</v>
      </c>
      <c r="G14" s="100">
        <v>67</v>
      </c>
      <c r="H14" s="101">
        <v>74</v>
      </c>
      <c r="I14" s="312">
        <v>10.447761194029859</v>
      </c>
      <c r="J14" s="262">
        <v>12.12121212121211</v>
      </c>
      <c r="K14" s="100"/>
      <c r="L14" s="100">
        <v>251</v>
      </c>
      <c r="M14" s="101">
        <v>275</v>
      </c>
      <c r="N14" s="112">
        <v>9.5617529880478</v>
      </c>
      <c r="O14" s="368"/>
    </row>
    <row r="15" spans="3:15" ht="4.5" customHeight="1">
      <c r="C15" s="21"/>
      <c r="D15" s="100"/>
      <c r="E15" s="100"/>
      <c r="F15" s="100"/>
      <c r="G15" s="100"/>
      <c r="H15" s="416"/>
      <c r="I15" s="298"/>
      <c r="J15" s="262"/>
      <c r="K15" s="100"/>
      <c r="L15" s="100"/>
      <c r="M15" s="101"/>
      <c r="N15" s="112"/>
      <c r="O15" s="368"/>
    </row>
    <row r="16" spans="2:15" ht="15">
      <c r="B16" s="32" t="s">
        <v>384</v>
      </c>
      <c r="C16" s="21"/>
      <c r="D16" s="100">
        <v>22017</v>
      </c>
      <c r="E16" s="100">
        <v>22082</v>
      </c>
      <c r="F16" s="100">
        <v>21912</v>
      </c>
      <c r="G16" s="100">
        <v>22180</v>
      </c>
      <c r="H16" s="101">
        <v>22194</v>
      </c>
      <c r="I16" s="312">
        <v>0.0631199278629424</v>
      </c>
      <c r="J16" s="312">
        <v>0.8039242403597324</v>
      </c>
      <c r="K16" s="100"/>
      <c r="L16" s="100">
        <v>22017</v>
      </c>
      <c r="M16" s="101">
        <v>22194</v>
      </c>
      <c r="N16" s="112">
        <v>0.8039242403597324</v>
      </c>
      <c r="O16" s="368"/>
    </row>
    <row r="17" spans="2:14" s="661" customFormat="1" ht="14.25">
      <c r="B17" s="662" t="s">
        <v>381</v>
      </c>
      <c r="C17" s="663"/>
      <c r="D17" s="664">
        <v>21996</v>
      </c>
      <c r="E17" s="664">
        <v>22037</v>
      </c>
      <c r="F17" s="664">
        <v>21814</v>
      </c>
      <c r="G17" s="664">
        <v>21880</v>
      </c>
      <c r="H17" s="665">
        <v>21689</v>
      </c>
      <c r="I17" s="312">
        <v>-0.8729433272394838</v>
      </c>
      <c r="J17" s="312">
        <v>-1.3957083106019286</v>
      </c>
      <c r="K17" s="664"/>
      <c r="L17" s="664">
        <v>21996</v>
      </c>
      <c r="M17" s="665">
        <v>21689</v>
      </c>
      <c r="N17" s="112">
        <v>-1.3957083106019286</v>
      </c>
    </row>
    <row r="18" spans="4:15" ht="14.25">
      <c r="D18" s="218"/>
      <c r="E18" s="218"/>
      <c r="F18" s="218"/>
      <c r="G18" s="100"/>
      <c r="H18" s="101"/>
      <c r="I18" s="585"/>
      <c r="J18" s="262"/>
      <c r="K18" s="100"/>
      <c r="L18" s="100"/>
      <c r="M18" s="101"/>
      <c r="N18" s="100"/>
      <c r="O18" s="19"/>
    </row>
    <row r="19" spans="4:15" ht="14.25">
      <c r="D19" s="218"/>
      <c r="E19" s="218"/>
      <c r="F19" s="218"/>
      <c r="G19" s="100"/>
      <c r="H19" s="101"/>
      <c r="I19" s="363"/>
      <c r="J19" s="100"/>
      <c r="K19" s="100"/>
      <c r="L19" s="100"/>
      <c r="M19" s="101"/>
      <c r="N19" s="100"/>
      <c r="O19" s="19"/>
    </row>
    <row r="20" spans="4:15" ht="14.25">
      <c r="D20" s="218"/>
      <c r="E20" s="218"/>
      <c r="F20" s="218"/>
      <c r="G20" s="100"/>
      <c r="H20" s="101"/>
      <c r="I20" s="363"/>
      <c r="J20" s="100"/>
      <c r="K20" s="100"/>
      <c r="L20" s="100"/>
      <c r="M20" s="101"/>
      <c r="N20" s="100"/>
      <c r="O20" s="19"/>
    </row>
    <row r="21" spans="4:13" ht="14.25">
      <c r="D21" s="218"/>
      <c r="E21" s="218"/>
      <c r="F21" s="218"/>
      <c r="G21" s="218"/>
      <c r="H21" s="305"/>
      <c r="I21" s="363"/>
      <c r="M21" s="261"/>
    </row>
    <row r="22" spans="4:13" ht="14.25">
      <c r="D22" s="218"/>
      <c r="E22" s="218"/>
      <c r="F22" s="218"/>
      <c r="G22" s="218"/>
      <c r="H22" s="305"/>
      <c r="I22" s="363"/>
      <c r="M22" s="261"/>
    </row>
    <row r="23" spans="4:13" ht="14.25">
      <c r="D23" s="218"/>
      <c r="E23" s="218"/>
      <c r="F23" s="218"/>
      <c r="G23" s="218"/>
      <c r="H23" s="305"/>
      <c r="M23" s="261"/>
    </row>
    <row r="24" spans="4:13" ht="14.25">
      <c r="D24" s="218"/>
      <c r="E24" s="218"/>
      <c r="F24" s="218"/>
      <c r="G24" s="218"/>
      <c r="H24" s="305"/>
      <c r="M24" s="261"/>
    </row>
    <row r="25" spans="8:13" ht="14.25">
      <c r="H25" s="305"/>
      <c r="M25" s="261"/>
    </row>
    <row r="26" spans="8:13" ht="14.25">
      <c r="H26" s="305"/>
      <c r="M26" s="261"/>
    </row>
    <row r="27" spans="8:13" ht="14.25">
      <c r="H27" s="305"/>
      <c r="M27" s="261"/>
    </row>
    <row r="28" spans="8:13" ht="14.25">
      <c r="H28" s="305"/>
      <c r="M28" s="261"/>
    </row>
    <row r="29" spans="8:13" ht="14.25">
      <c r="H29" s="305"/>
      <c r="M29" s="261"/>
    </row>
    <row r="30" spans="8:13" ht="14.25">
      <c r="H30" s="305"/>
      <c r="M30" s="261"/>
    </row>
    <row r="31" spans="8:13" ht="14.25">
      <c r="H31" s="305"/>
      <c r="M31" s="261"/>
    </row>
    <row r="32" spans="8:13" ht="14.25">
      <c r="H32" s="305"/>
      <c r="M32" s="261"/>
    </row>
    <row r="33" spans="8:13" ht="14.25">
      <c r="H33" s="305"/>
      <c r="M33" s="261"/>
    </row>
    <row r="34" spans="8:13" ht="14.25">
      <c r="H34" s="305"/>
      <c r="M34" s="261"/>
    </row>
    <row r="35" spans="8:13" ht="14.25">
      <c r="H35" s="305"/>
      <c r="M35" s="261"/>
    </row>
    <row r="36" spans="8:13" ht="14.25">
      <c r="H36" s="305"/>
      <c r="M36" s="261"/>
    </row>
    <row r="37" spans="8:13" ht="14.25">
      <c r="H37" s="305"/>
      <c r="M37" s="261"/>
    </row>
    <row r="38" spans="8:13" ht="14.25">
      <c r="H38" s="305"/>
      <c r="M38" s="261"/>
    </row>
    <row r="39" spans="8:13" ht="14.25">
      <c r="H39" s="305"/>
      <c r="M39" s="261"/>
    </row>
    <row r="40" spans="8:13" ht="14.25">
      <c r="H40" s="261"/>
      <c r="M40" s="261"/>
    </row>
    <row r="41" spans="8:13" ht="14.25">
      <c r="H41" s="261"/>
      <c r="M41" s="261"/>
    </row>
    <row r="42" spans="8:13" ht="14.25">
      <c r="H42" s="261"/>
      <c r="M42" s="261"/>
    </row>
    <row r="43" spans="8:13" ht="14.25">
      <c r="H43" s="261"/>
      <c r="M43" s="261"/>
    </row>
    <row r="44" spans="8:13" ht="14.25">
      <c r="H44" s="261"/>
      <c r="M44" s="261"/>
    </row>
    <row r="45" spans="8:13" ht="14.25">
      <c r="H45" s="261"/>
      <c r="M45" s="261"/>
    </row>
    <row r="46" spans="8:13" ht="14.25">
      <c r="H46" s="261"/>
      <c r="M46" s="261"/>
    </row>
    <row r="47" spans="8:13" ht="14.25">
      <c r="H47" s="261"/>
      <c r="M47" s="261"/>
    </row>
    <row r="48" spans="8:13" ht="14.25">
      <c r="H48" s="261"/>
      <c r="M48" s="261"/>
    </row>
    <row r="49" spans="8:13" ht="14.25">
      <c r="H49" s="261"/>
      <c r="M49" s="261"/>
    </row>
    <row r="50" spans="8:13" ht="14.25">
      <c r="H50" s="261"/>
      <c r="M50" s="261"/>
    </row>
    <row r="51" spans="8:13" ht="14.25">
      <c r="H51" s="261"/>
      <c r="M51" s="261"/>
    </row>
    <row r="52" spans="8:13" ht="14.25">
      <c r="H52" s="261"/>
      <c r="M52" s="261"/>
    </row>
    <row r="53" spans="8:13" ht="14.25">
      <c r="H53" s="261"/>
      <c r="M53" s="261"/>
    </row>
    <row r="54" spans="8:13" ht="14.25">
      <c r="H54" s="261"/>
      <c r="M54" s="261"/>
    </row>
    <row r="55" spans="8:13" ht="14.25">
      <c r="H55" s="261"/>
      <c r="M55" s="261"/>
    </row>
    <row r="56" spans="8:13" ht="14.25">
      <c r="H56" s="261"/>
      <c r="M56" s="261"/>
    </row>
    <row r="57" spans="8:13" ht="14.25">
      <c r="H57" s="261"/>
      <c r="M57" s="261"/>
    </row>
    <row r="58" spans="8:13" ht="14.25">
      <c r="H58" s="261"/>
      <c r="M58" s="261"/>
    </row>
    <row r="59" spans="8:13" ht="14.25">
      <c r="H59" s="261"/>
      <c r="M59" s="261"/>
    </row>
    <row r="60" spans="8:13" ht="14.25">
      <c r="H60" s="261"/>
      <c r="M60" s="261"/>
    </row>
    <row r="61" spans="8:13" ht="14.25">
      <c r="H61" s="261"/>
      <c r="M61" s="261"/>
    </row>
    <row r="62" spans="8:13" ht="14.25">
      <c r="H62" s="261"/>
      <c r="M62" s="261"/>
    </row>
    <row r="63" spans="8:13" ht="14.25">
      <c r="H63" s="261"/>
      <c r="M63" s="261"/>
    </row>
    <row r="64" spans="8:13" ht="14.25">
      <c r="H64" s="261"/>
      <c r="M64" s="261"/>
    </row>
    <row r="65" spans="8:13" ht="14.25">
      <c r="H65" s="261"/>
      <c r="M65" s="261"/>
    </row>
    <row r="66" spans="8:13" ht="14.25">
      <c r="H66" s="261"/>
      <c r="M66" s="261"/>
    </row>
    <row r="67" spans="8:13" ht="14.25">
      <c r="H67" s="261"/>
      <c r="M67" s="261"/>
    </row>
    <row r="68" spans="8:13" ht="14.25">
      <c r="H68" s="261"/>
      <c r="M68" s="261"/>
    </row>
    <row r="69" spans="8:13" ht="14.25">
      <c r="H69" s="261"/>
      <c r="M69" s="261"/>
    </row>
    <row r="70" spans="8:13" ht="14.25">
      <c r="H70" s="261"/>
      <c r="M70" s="261"/>
    </row>
    <row r="71" spans="8:13" ht="14.25">
      <c r="H71" s="261"/>
      <c r="M71" s="261"/>
    </row>
    <row r="72" spans="8:13" ht="14.25">
      <c r="H72" s="261"/>
      <c r="M72" s="261"/>
    </row>
    <row r="73" spans="8:13" ht="14.25">
      <c r="H73" s="261"/>
      <c r="M73" s="261"/>
    </row>
    <row r="74" spans="8:13" ht="14.25">
      <c r="H74" s="261"/>
      <c r="M74" s="261"/>
    </row>
    <row r="75" spans="8:13" ht="14.25">
      <c r="H75" s="261"/>
      <c r="M75" s="261"/>
    </row>
    <row r="76" spans="8:13" ht="14.25">
      <c r="H76" s="261"/>
      <c r="M76" s="261"/>
    </row>
    <row r="77" spans="8:13" ht="14.25">
      <c r="H77" s="261"/>
      <c r="M77" s="261"/>
    </row>
    <row r="78" spans="8:13" ht="14.25">
      <c r="H78" s="261"/>
      <c r="M78" s="261"/>
    </row>
    <row r="79" spans="8:13" ht="14.25">
      <c r="H79" s="261"/>
      <c r="M79" s="261"/>
    </row>
    <row r="80" spans="8:13" ht="14.25">
      <c r="H80" s="261"/>
      <c r="M80" s="261"/>
    </row>
    <row r="81" spans="8:13" ht="14.25">
      <c r="H81" s="261"/>
      <c r="M81" s="261"/>
    </row>
    <row r="82" spans="8:13" ht="14.25">
      <c r="H82" s="261"/>
      <c r="M82" s="261"/>
    </row>
    <row r="83" spans="8:13" ht="14.25">
      <c r="H83" s="261"/>
      <c r="M83" s="261"/>
    </row>
    <row r="84" spans="8:13" ht="14.25">
      <c r="H84" s="261"/>
      <c r="M84" s="261"/>
    </row>
    <row r="85" spans="8:13" ht="14.25">
      <c r="H85" s="261"/>
      <c r="M85" s="261"/>
    </row>
    <row r="86" spans="8:13" ht="14.25">
      <c r="H86" s="261"/>
      <c r="M86" s="261"/>
    </row>
    <row r="87" spans="8:13" ht="14.25">
      <c r="H87" s="261"/>
      <c r="M87" s="261"/>
    </row>
    <row r="88" spans="8:13" ht="14.25">
      <c r="H88" s="261"/>
      <c r="M88" s="261"/>
    </row>
    <row r="89" spans="8:13" ht="14.25">
      <c r="H89" s="261"/>
      <c r="M89" s="261"/>
    </row>
    <row r="90" spans="8:13" ht="14.25">
      <c r="H90" s="261"/>
      <c r="M90" s="261"/>
    </row>
    <row r="91" spans="8:13" ht="14.25">
      <c r="H91" s="261"/>
      <c r="M91" s="261"/>
    </row>
    <row r="92" spans="8:13" ht="14.25">
      <c r="H92" s="261"/>
      <c r="M92" s="261"/>
    </row>
    <row r="93" spans="8:13" ht="14.25">
      <c r="H93" s="261"/>
      <c r="M93" s="261"/>
    </row>
    <row r="94" spans="8:13" ht="14.25">
      <c r="H94" s="261"/>
      <c r="M94" s="261"/>
    </row>
    <row r="95" spans="8:13" ht="14.25">
      <c r="H95" s="261"/>
      <c r="M95" s="261"/>
    </row>
    <row r="96" spans="8:13" ht="14.25">
      <c r="H96" s="261"/>
      <c r="M96" s="261"/>
    </row>
    <row r="97" spans="8:13" ht="14.25">
      <c r="H97" s="261"/>
      <c r="M97" s="261"/>
    </row>
    <row r="98" spans="8:13" ht="14.25">
      <c r="H98" s="261"/>
      <c r="M98" s="261"/>
    </row>
    <row r="99" spans="8:13" ht="14.25">
      <c r="H99" s="261"/>
      <c r="M99" s="261"/>
    </row>
    <row r="100" spans="8:13" ht="14.25">
      <c r="H100" s="261"/>
      <c r="M100" s="261"/>
    </row>
    <row r="101" spans="8:13" ht="14.25">
      <c r="H101" s="261"/>
      <c r="M101" s="261"/>
    </row>
    <row r="102" spans="8:13" ht="14.25">
      <c r="H102" s="261"/>
      <c r="M102" s="261"/>
    </row>
    <row r="103" spans="8:13" ht="14.25">
      <c r="H103" s="261"/>
      <c r="M103" s="261"/>
    </row>
    <row r="104" spans="8:13" ht="14.25">
      <c r="H104" s="261"/>
      <c r="M104" s="261"/>
    </row>
    <row r="105" spans="8:13" ht="14.25">
      <c r="H105" s="261"/>
      <c r="M105" s="261"/>
    </row>
    <row r="106" spans="8:13" ht="14.25">
      <c r="H106" s="261"/>
      <c r="M106" s="261"/>
    </row>
    <row r="107" spans="8:13" ht="14.25">
      <c r="H107" s="261"/>
      <c r="M107" s="261"/>
    </row>
    <row r="108" spans="8:13" ht="14.25">
      <c r="H108" s="261"/>
      <c r="M108" s="261"/>
    </row>
    <row r="109" spans="8:13" ht="14.25">
      <c r="H109" s="261"/>
      <c r="M109" s="261"/>
    </row>
    <row r="110" spans="8:13" ht="14.25">
      <c r="H110" s="261"/>
      <c r="M110" s="261"/>
    </row>
    <row r="111" spans="8:13" ht="14.25">
      <c r="H111" s="261"/>
      <c r="M111" s="261"/>
    </row>
    <row r="112" spans="8:13" ht="14.25">
      <c r="H112" s="261"/>
      <c r="M112" s="261"/>
    </row>
    <row r="113" spans="8:13" ht="14.25">
      <c r="H113" s="261"/>
      <c r="M113" s="261"/>
    </row>
    <row r="114" spans="8:13" ht="14.25">
      <c r="H114" s="261"/>
      <c r="M114" s="261"/>
    </row>
    <row r="115" spans="8:13" ht="14.25">
      <c r="H115" s="261"/>
      <c r="M115" s="261"/>
    </row>
    <row r="116" spans="8:13" ht="14.25">
      <c r="H116" s="261"/>
      <c r="M116" s="261"/>
    </row>
    <row r="117" spans="8:13" ht="14.25">
      <c r="H117" s="261"/>
      <c r="M117" s="261"/>
    </row>
    <row r="118" spans="8:13" ht="14.25">
      <c r="H118" s="261"/>
      <c r="M118" s="261"/>
    </row>
    <row r="119" spans="8:13" ht="14.25">
      <c r="H119" s="261"/>
      <c r="M119" s="261"/>
    </row>
    <row r="120" spans="8:13" ht="14.25">
      <c r="H120" s="261"/>
      <c r="M120" s="261"/>
    </row>
    <row r="121" spans="8:13" ht="14.25">
      <c r="H121" s="261"/>
      <c r="M121" s="261"/>
    </row>
    <row r="122" spans="8:13" ht="14.25">
      <c r="H122" s="261"/>
      <c r="M122" s="261"/>
    </row>
    <row r="123" spans="8:13" ht="14.25">
      <c r="H123" s="261"/>
      <c r="M123" s="261"/>
    </row>
    <row r="124" spans="8:13" ht="14.25">
      <c r="H124" s="261"/>
      <c r="M124" s="261"/>
    </row>
    <row r="125" spans="8:13" ht="14.25">
      <c r="H125" s="261"/>
      <c r="M125" s="261"/>
    </row>
    <row r="126" spans="8:13" ht="14.25">
      <c r="H126" s="261"/>
      <c r="M126" s="261"/>
    </row>
    <row r="127" spans="8:13" ht="14.25">
      <c r="H127" s="261"/>
      <c r="M127" s="261"/>
    </row>
    <row r="128" spans="8:13" ht="14.25">
      <c r="H128" s="261"/>
      <c r="M128" s="261"/>
    </row>
    <row r="129" spans="8:13" ht="14.25">
      <c r="H129" s="261"/>
      <c r="M129" s="261"/>
    </row>
    <row r="130" spans="8:13" ht="14.25">
      <c r="H130" s="261"/>
      <c r="M130" s="261"/>
    </row>
    <row r="131" spans="8:13" ht="14.25">
      <c r="H131" s="261"/>
      <c r="M131" s="261"/>
    </row>
    <row r="132" spans="8:13" ht="14.25">
      <c r="H132" s="261"/>
      <c r="M132" s="261"/>
    </row>
    <row r="133" spans="8:13" ht="14.25">
      <c r="H133" s="261"/>
      <c r="M133" s="261"/>
    </row>
    <row r="134" spans="8:13" ht="14.25">
      <c r="H134" s="261"/>
      <c r="M134" s="261"/>
    </row>
    <row r="135" spans="8:13" ht="14.25">
      <c r="H135" s="261"/>
      <c r="M135" s="261"/>
    </row>
    <row r="136" spans="8:13" ht="14.25">
      <c r="H136" s="261"/>
      <c r="M136" s="261"/>
    </row>
    <row r="137" spans="8:13" ht="14.25">
      <c r="H137" s="261"/>
      <c r="M137" s="261"/>
    </row>
    <row r="138" spans="8:13" ht="14.25">
      <c r="H138" s="261"/>
      <c r="M138" s="261"/>
    </row>
    <row r="139" ht="14.25">
      <c r="H139" s="261"/>
    </row>
    <row r="140" ht="14.25">
      <c r="H140" s="261"/>
    </row>
    <row r="141" ht="14.25">
      <c r="H141" s="261"/>
    </row>
    <row r="142" ht="14.25">
      <c r="H142" s="261"/>
    </row>
    <row r="143" ht="14.25">
      <c r="H143" s="276"/>
    </row>
    <row r="144" ht="14.25">
      <c r="H144" s="276"/>
    </row>
    <row r="145" ht="14.25">
      <c r="H145" s="276"/>
    </row>
    <row r="146" ht="14.25">
      <c r="H146" s="276"/>
    </row>
    <row r="147" ht="14.25">
      <c r="H147" s="276"/>
    </row>
    <row r="148" ht="14.25">
      <c r="H148" s="276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5" r:id="rId1"/>
  <headerFooter alignWithMargins="0">
    <oddFooter>&amp;L&amp;Z&amp;F&amp;A&amp;R&amp;D&amp;T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151"/>
  <sheetViews>
    <sheetView zoomScale="80" zoomScaleNormal="80" zoomScalePageLayoutView="0" workbookViewId="0" topLeftCell="A1">
      <selection activeCell="D8" sqref="D8"/>
    </sheetView>
  </sheetViews>
  <sheetFormatPr defaultColWidth="9.140625" defaultRowHeight="12.75"/>
  <cols>
    <col min="1" max="1" width="2.8515625" style="21" customWidth="1"/>
    <col min="2" max="2" width="2.28125" style="21" customWidth="1"/>
    <col min="3" max="3" width="42.421875" style="9" customWidth="1"/>
    <col min="4" max="5" width="8.8515625" style="64" customWidth="1"/>
    <col min="6" max="6" width="9.28125" style="64" customWidth="1"/>
    <col min="7" max="7" width="8.8515625" style="64" customWidth="1"/>
    <col min="8" max="8" width="8.8515625" style="98" customWidth="1"/>
    <col min="9" max="9" width="10.00390625" style="64" customWidth="1"/>
    <col min="10" max="10" width="9.00390625" style="64" bestFit="1" customWidth="1"/>
    <col min="11" max="11" width="4.00390625" style="64" customWidth="1"/>
    <col min="12" max="12" width="9.140625" style="64" customWidth="1"/>
    <col min="13" max="13" width="9.7109375" style="98" customWidth="1"/>
    <col min="14" max="14" width="8.28125" style="64" customWidth="1"/>
    <col min="15" max="15" width="4.140625" style="64" customWidth="1"/>
    <col min="16" max="16384" width="9.140625" style="21" customWidth="1"/>
  </cols>
  <sheetData>
    <row r="1" spans="1:15" s="39" customFormat="1" ht="20.25">
      <c r="A1" s="38" t="s">
        <v>5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4" s="41" customFormat="1" ht="45">
      <c r="A2" s="759" t="s">
        <v>59</v>
      </c>
      <c r="B2" s="759"/>
      <c r="C2" s="759"/>
      <c r="D2" s="190" t="s">
        <v>322</v>
      </c>
      <c r="E2" s="190" t="s">
        <v>335</v>
      </c>
      <c r="F2" s="190" t="s">
        <v>357</v>
      </c>
      <c r="G2" s="190" t="s">
        <v>378</v>
      </c>
      <c r="H2" s="190" t="s">
        <v>387</v>
      </c>
      <c r="I2" s="190" t="s">
        <v>388</v>
      </c>
      <c r="J2" s="190" t="s">
        <v>389</v>
      </c>
      <c r="K2" s="418"/>
      <c r="L2" s="190" t="s">
        <v>323</v>
      </c>
      <c r="M2" s="190" t="s">
        <v>336</v>
      </c>
      <c r="N2" s="190" t="s">
        <v>337</v>
      </c>
    </row>
    <row r="3" spans="1:15" s="23" customFormat="1" ht="10.5" customHeight="1">
      <c r="A3" s="8"/>
      <c r="D3" s="16"/>
      <c r="E3" s="16"/>
      <c r="F3" s="16"/>
      <c r="G3" s="16"/>
      <c r="H3" s="103"/>
      <c r="I3" s="16"/>
      <c r="J3" s="16"/>
      <c r="K3" s="30"/>
      <c r="L3" s="16"/>
      <c r="M3" s="103"/>
      <c r="N3" s="16"/>
      <c r="O3" s="16"/>
    </row>
    <row r="4" spans="1:15" s="23" customFormat="1" ht="15">
      <c r="A4" s="44" t="s">
        <v>79</v>
      </c>
      <c r="D4" s="217"/>
      <c r="E4" s="217"/>
      <c r="F4" s="217"/>
      <c r="G4" s="399"/>
      <c r="H4" s="304"/>
      <c r="I4" s="272"/>
      <c r="J4" s="272"/>
      <c r="K4" s="273"/>
      <c r="L4" s="272"/>
      <c r="M4" s="284"/>
      <c r="N4" s="272"/>
      <c r="O4" s="272"/>
    </row>
    <row r="5" spans="1:15" s="17" customFormat="1" ht="15">
      <c r="A5" s="29" t="s">
        <v>81</v>
      </c>
      <c r="D5" s="16">
        <v>247</v>
      </c>
      <c r="E5" s="16">
        <v>170</v>
      </c>
      <c r="F5" s="16">
        <v>366</v>
      </c>
      <c r="G5" s="16">
        <v>436</v>
      </c>
      <c r="H5" s="103">
        <v>462</v>
      </c>
      <c r="I5" s="16">
        <v>5.9633027522935755</v>
      </c>
      <c r="J5" s="16">
        <v>87.04453441295547</v>
      </c>
      <c r="K5" s="16"/>
      <c r="L5" s="16">
        <v>743</v>
      </c>
      <c r="M5" s="103">
        <v>1434</v>
      </c>
      <c r="N5" s="16">
        <v>93.00134589502018</v>
      </c>
      <c r="O5" s="16"/>
    </row>
    <row r="6" spans="2:15" s="17" customFormat="1" ht="15">
      <c r="B6" s="29" t="s">
        <v>144</v>
      </c>
      <c r="D6" s="16">
        <v>67</v>
      </c>
      <c r="E6" s="16">
        <v>0</v>
      </c>
      <c r="F6" s="88">
        <v>-228</v>
      </c>
      <c r="G6" s="88">
        <v>169</v>
      </c>
      <c r="H6" s="498">
        <v>0</v>
      </c>
      <c r="I6" s="16">
        <v>-100</v>
      </c>
      <c r="J6" s="16">
        <v>-100</v>
      </c>
      <c r="K6" s="16"/>
      <c r="L6" s="16">
        <v>121</v>
      </c>
      <c r="M6" s="103">
        <v>-59</v>
      </c>
      <c r="N6" s="16" t="s">
        <v>321</v>
      </c>
      <c r="O6" s="16"/>
    </row>
    <row r="7" spans="2:15" s="17" customFormat="1" ht="15">
      <c r="B7" s="29" t="s">
        <v>362</v>
      </c>
      <c r="C7" s="74"/>
      <c r="D7" s="16">
        <v>184</v>
      </c>
      <c r="E7" s="16">
        <v>170</v>
      </c>
      <c r="F7" s="16">
        <v>576</v>
      </c>
      <c r="G7" s="16">
        <v>261</v>
      </c>
      <c r="H7" s="103">
        <v>447</v>
      </c>
      <c r="I7" s="16">
        <v>71.26436781609196</v>
      </c>
      <c r="J7" s="16" t="s">
        <v>410</v>
      </c>
      <c r="K7" s="578"/>
      <c r="L7" s="272">
        <v>616</v>
      </c>
      <c r="M7" s="103">
        <v>1454</v>
      </c>
      <c r="N7" s="16" t="s">
        <v>410</v>
      </c>
      <c r="O7" s="578"/>
    </row>
    <row r="8" spans="3:15" s="51" customFormat="1" ht="14.25">
      <c r="C8" s="76" t="s">
        <v>145</v>
      </c>
      <c r="D8" s="571">
        <v>126</v>
      </c>
      <c r="E8" s="571">
        <v>123</v>
      </c>
      <c r="F8" s="571">
        <v>336</v>
      </c>
      <c r="G8" s="571">
        <v>220</v>
      </c>
      <c r="H8" s="605">
        <v>432</v>
      </c>
      <c r="I8" s="571">
        <v>96.36363636363636</v>
      </c>
      <c r="J8" s="571" t="s">
        <v>410</v>
      </c>
      <c r="K8" s="600"/>
      <c r="L8" s="672">
        <v>551</v>
      </c>
      <c r="M8" s="605">
        <v>1111</v>
      </c>
      <c r="N8" s="571" t="s">
        <v>410</v>
      </c>
      <c r="O8" s="600"/>
    </row>
    <row r="9" spans="1:15" ht="14.25">
      <c r="A9" s="19"/>
      <c r="B9" s="32"/>
      <c r="C9" s="569" t="s">
        <v>37</v>
      </c>
      <c r="D9" s="100">
        <v>34</v>
      </c>
      <c r="E9" s="100">
        <v>23</v>
      </c>
      <c r="F9" s="100">
        <v>226</v>
      </c>
      <c r="G9" s="100">
        <v>44</v>
      </c>
      <c r="H9" s="101">
        <v>184</v>
      </c>
      <c r="I9" s="100" t="s">
        <v>410</v>
      </c>
      <c r="J9" s="100" t="s">
        <v>410</v>
      </c>
      <c r="K9" s="100"/>
      <c r="L9" s="100">
        <v>99</v>
      </c>
      <c r="M9" s="101">
        <v>477</v>
      </c>
      <c r="N9" s="100" t="s">
        <v>410</v>
      </c>
      <c r="O9" s="100"/>
    </row>
    <row r="10" spans="1:15" ht="14.25">
      <c r="A10" s="19"/>
      <c r="B10" s="32"/>
      <c r="C10" s="569" t="s">
        <v>38</v>
      </c>
      <c r="D10" s="100">
        <v>16</v>
      </c>
      <c r="E10" s="100">
        <v>23</v>
      </c>
      <c r="F10" s="100">
        <v>38</v>
      </c>
      <c r="G10" s="100">
        <v>51</v>
      </c>
      <c r="H10" s="101">
        <v>53</v>
      </c>
      <c r="I10" s="100">
        <v>3.9215686274509887</v>
      </c>
      <c r="J10" s="100" t="s">
        <v>410</v>
      </c>
      <c r="K10" s="100"/>
      <c r="L10" s="100">
        <v>70</v>
      </c>
      <c r="M10" s="101">
        <v>165</v>
      </c>
      <c r="N10" s="100" t="s">
        <v>410</v>
      </c>
      <c r="O10" s="100"/>
    </row>
    <row r="11" spans="1:15" ht="14.25">
      <c r="A11" s="19"/>
      <c r="B11" s="32"/>
      <c r="C11" s="569" t="s">
        <v>55</v>
      </c>
      <c r="D11" s="100">
        <v>35</v>
      </c>
      <c r="E11" s="100">
        <v>16</v>
      </c>
      <c r="F11" s="100">
        <v>39</v>
      </c>
      <c r="G11" s="100">
        <v>29</v>
      </c>
      <c r="H11" s="101">
        <v>23</v>
      </c>
      <c r="I11" s="100">
        <v>-20.68965517241379</v>
      </c>
      <c r="J11" s="100">
        <v>-34.285714285714285</v>
      </c>
      <c r="K11" s="100"/>
      <c r="L11" s="100">
        <v>123</v>
      </c>
      <c r="M11" s="101">
        <v>107</v>
      </c>
      <c r="N11" s="100">
        <v>-13.008130081300816</v>
      </c>
      <c r="O11" s="100"/>
    </row>
    <row r="12" spans="2:15" ht="14.25">
      <c r="B12" s="33"/>
      <c r="C12" s="570" t="s">
        <v>317</v>
      </c>
      <c r="D12" s="100">
        <v>43</v>
      </c>
      <c r="E12" s="100">
        <v>52</v>
      </c>
      <c r="F12" s="100">
        <v>35</v>
      </c>
      <c r="G12" s="100">
        <v>55</v>
      </c>
      <c r="H12" s="101">
        <v>83</v>
      </c>
      <c r="I12" s="100">
        <v>50.90909090909091</v>
      </c>
      <c r="J12" s="100">
        <v>93.0232558139535</v>
      </c>
      <c r="K12" s="100"/>
      <c r="L12" s="100">
        <v>234</v>
      </c>
      <c r="M12" s="101">
        <v>225</v>
      </c>
      <c r="N12" s="100">
        <v>-3.8461538461538436</v>
      </c>
      <c r="O12" s="100"/>
    </row>
    <row r="13" spans="2:15" ht="14.25">
      <c r="B13" s="33"/>
      <c r="C13" s="569" t="s">
        <v>58</v>
      </c>
      <c r="D13" s="100">
        <v>-2</v>
      </c>
      <c r="E13" s="100">
        <v>9</v>
      </c>
      <c r="F13" s="100">
        <v>-2</v>
      </c>
      <c r="G13" s="100">
        <v>41</v>
      </c>
      <c r="H13" s="101">
        <v>89</v>
      </c>
      <c r="I13" s="100" t="s">
        <v>410</v>
      </c>
      <c r="J13" s="100" t="s">
        <v>321</v>
      </c>
      <c r="K13" s="100"/>
      <c r="L13" s="100">
        <v>25</v>
      </c>
      <c r="M13" s="101">
        <v>137</v>
      </c>
      <c r="N13" s="100" t="s">
        <v>410</v>
      </c>
      <c r="O13" s="100"/>
    </row>
    <row r="14" spans="3:15" s="51" customFormat="1" ht="14.25">
      <c r="C14" s="76" t="s">
        <v>361</v>
      </c>
      <c r="D14" s="571">
        <v>58</v>
      </c>
      <c r="E14" s="571">
        <v>47</v>
      </c>
      <c r="F14" s="571">
        <v>240</v>
      </c>
      <c r="G14" s="571">
        <v>41</v>
      </c>
      <c r="H14" s="605">
        <v>15</v>
      </c>
      <c r="I14" s="571">
        <v>-63.41463414634146</v>
      </c>
      <c r="J14" s="571">
        <v>-74.13793103448276</v>
      </c>
      <c r="K14" s="600"/>
      <c r="L14" s="672">
        <v>65</v>
      </c>
      <c r="M14" s="605">
        <v>343</v>
      </c>
      <c r="N14" s="571" t="s">
        <v>410</v>
      </c>
      <c r="O14" s="600"/>
    </row>
    <row r="15" spans="1:15" s="23" customFormat="1" ht="14.25" customHeight="1">
      <c r="A15" s="17"/>
      <c r="B15" s="568" t="s">
        <v>363</v>
      </c>
      <c r="C15" s="89"/>
      <c r="D15" s="16">
        <v>-4</v>
      </c>
      <c r="E15" s="16">
        <v>0</v>
      </c>
      <c r="F15" s="88">
        <v>18</v>
      </c>
      <c r="G15" s="16">
        <v>6</v>
      </c>
      <c r="H15" s="726">
        <v>15</v>
      </c>
      <c r="I15" s="16" t="s">
        <v>410</v>
      </c>
      <c r="J15" s="16" t="s">
        <v>321</v>
      </c>
      <c r="K15" s="601"/>
      <c r="L15" s="272">
        <v>6</v>
      </c>
      <c r="M15" s="605">
        <v>39</v>
      </c>
      <c r="N15" s="88" t="s">
        <v>410</v>
      </c>
      <c r="O15" s="591"/>
    </row>
    <row r="16" spans="3:15" ht="14.25">
      <c r="C16" s="21"/>
      <c r="D16" s="100"/>
      <c r="E16" s="100"/>
      <c r="F16" s="100"/>
      <c r="G16" s="469"/>
      <c r="H16" s="416"/>
      <c r="I16" s="469"/>
      <c r="J16" s="469"/>
      <c r="K16" s="262"/>
      <c r="L16" s="262"/>
      <c r="M16" s="416"/>
      <c r="N16" s="469"/>
      <c r="O16" s="262"/>
    </row>
    <row r="17" spans="1:14" ht="15">
      <c r="A17" s="73" t="s">
        <v>148</v>
      </c>
      <c r="B17" s="23"/>
      <c r="C17" s="23"/>
      <c r="D17" s="100"/>
      <c r="E17" s="100"/>
      <c r="F17" s="100"/>
      <c r="G17" s="469"/>
      <c r="H17" s="416"/>
      <c r="I17" s="469"/>
      <c r="J17" s="469"/>
      <c r="M17" s="416"/>
      <c r="N17" s="469"/>
    </row>
    <row r="18" spans="2:14" ht="14.25">
      <c r="B18" s="51" t="s">
        <v>102</v>
      </c>
      <c r="C18" s="75"/>
      <c r="D18" s="100"/>
      <c r="E18" s="100"/>
      <c r="F18" s="100"/>
      <c r="G18" s="469"/>
      <c r="H18" s="416"/>
      <c r="I18" s="469"/>
      <c r="J18" s="469"/>
      <c r="M18" s="416"/>
      <c r="N18" s="469"/>
    </row>
    <row r="19" spans="3:15" ht="14.25">
      <c r="C19" s="75" t="s">
        <v>146</v>
      </c>
      <c r="D19" s="100">
        <v>84</v>
      </c>
      <c r="E19" s="100">
        <v>77</v>
      </c>
      <c r="F19" s="100">
        <v>286</v>
      </c>
      <c r="G19" s="100">
        <v>94</v>
      </c>
      <c r="H19" s="101">
        <v>180</v>
      </c>
      <c r="I19" s="100">
        <v>91.48936170212767</v>
      </c>
      <c r="J19" s="100" t="s">
        <v>410</v>
      </c>
      <c r="K19" s="100"/>
      <c r="L19" s="100">
        <v>339</v>
      </c>
      <c r="M19" s="101">
        <v>956</v>
      </c>
      <c r="N19" s="100" t="s">
        <v>410</v>
      </c>
      <c r="O19" s="100"/>
    </row>
    <row r="20" spans="3:15" ht="14.25">
      <c r="C20" s="21" t="s">
        <v>147</v>
      </c>
      <c r="D20" s="100">
        <v>78</v>
      </c>
      <c r="E20" s="100">
        <v>76</v>
      </c>
      <c r="F20" s="100">
        <v>81</v>
      </c>
      <c r="G20" s="100">
        <v>173</v>
      </c>
      <c r="H20" s="101">
        <v>305</v>
      </c>
      <c r="I20" s="100">
        <v>76.30057803468209</v>
      </c>
      <c r="J20" s="100" t="s">
        <v>410</v>
      </c>
      <c r="K20" s="100"/>
      <c r="L20" s="100">
        <v>333</v>
      </c>
      <c r="M20" s="101">
        <v>281</v>
      </c>
      <c r="N20" s="100">
        <v>-15.615615615615619</v>
      </c>
      <c r="O20" s="100"/>
    </row>
    <row r="21" spans="2:15" ht="14.25">
      <c r="B21" s="51" t="s">
        <v>101</v>
      </c>
      <c r="C21" s="21"/>
      <c r="D21" s="100"/>
      <c r="E21" s="100"/>
      <c r="F21" s="100"/>
      <c r="G21" s="100"/>
      <c r="H21" s="101"/>
      <c r="I21" s="100"/>
      <c r="J21" s="100"/>
      <c r="K21" s="100"/>
      <c r="L21" s="100"/>
      <c r="M21" s="101"/>
      <c r="N21" s="100"/>
      <c r="O21" s="100"/>
    </row>
    <row r="22" spans="3:15" ht="14.25">
      <c r="C22" s="21" t="s">
        <v>48</v>
      </c>
      <c r="D22" s="113">
        <v>1</v>
      </c>
      <c r="E22" s="113">
        <v>1</v>
      </c>
      <c r="F22" s="113">
        <v>1</v>
      </c>
      <c r="G22" s="113">
        <v>1</v>
      </c>
      <c r="H22" s="119">
        <v>1</v>
      </c>
      <c r="I22" s="113">
        <v>0</v>
      </c>
      <c r="J22" s="100">
        <v>0</v>
      </c>
      <c r="K22" s="113"/>
      <c r="L22" s="113">
        <v>1</v>
      </c>
      <c r="M22" s="119">
        <v>2</v>
      </c>
      <c r="N22" s="113">
        <v>100</v>
      </c>
      <c r="O22" s="113"/>
    </row>
    <row r="23" spans="3:15" ht="14.25">
      <c r="C23" s="21" t="s">
        <v>49</v>
      </c>
      <c r="D23" s="100">
        <v>21</v>
      </c>
      <c r="E23" s="100">
        <v>13</v>
      </c>
      <c r="F23" s="100">
        <v>14</v>
      </c>
      <c r="G23" s="100">
        <v>30</v>
      </c>
      <c r="H23" s="101">
        <v>34</v>
      </c>
      <c r="I23" s="100">
        <v>13.33333333333333</v>
      </c>
      <c r="J23" s="100">
        <v>61.904761904761905</v>
      </c>
      <c r="K23" s="100"/>
      <c r="L23" s="100">
        <v>66</v>
      </c>
      <c r="M23" s="101">
        <v>58</v>
      </c>
      <c r="N23" s="100">
        <v>-12.121212121212121</v>
      </c>
      <c r="O23" s="100"/>
    </row>
    <row r="24" spans="3:15" ht="14.25">
      <c r="C24" s="21" t="s">
        <v>50</v>
      </c>
      <c r="D24" s="100">
        <v>14</v>
      </c>
      <c r="E24" s="100">
        <v>16</v>
      </c>
      <c r="F24" s="100">
        <v>16</v>
      </c>
      <c r="G24" s="100">
        <v>16</v>
      </c>
      <c r="H24" s="101">
        <v>18</v>
      </c>
      <c r="I24" s="100">
        <v>12.5</v>
      </c>
      <c r="J24" s="100">
        <v>28.57142857142858</v>
      </c>
      <c r="K24" s="100"/>
      <c r="L24" s="100">
        <v>54</v>
      </c>
      <c r="M24" s="101">
        <v>66</v>
      </c>
      <c r="N24" s="100">
        <v>22.222222222222232</v>
      </c>
      <c r="O24" s="100"/>
    </row>
    <row r="25" spans="2:15" s="17" customFormat="1" ht="15">
      <c r="B25" s="17" t="s">
        <v>145</v>
      </c>
      <c r="D25" s="272">
        <v>126</v>
      </c>
      <c r="E25" s="272">
        <v>123</v>
      </c>
      <c r="F25" s="272">
        <v>336</v>
      </c>
      <c r="G25" s="16">
        <v>220</v>
      </c>
      <c r="H25" s="103">
        <v>432</v>
      </c>
      <c r="I25" s="16">
        <v>96.36363636363636</v>
      </c>
      <c r="J25" s="16" t="s">
        <v>410</v>
      </c>
      <c r="K25" s="16"/>
      <c r="L25" s="16">
        <v>551</v>
      </c>
      <c r="M25" s="103">
        <v>1111</v>
      </c>
      <c r="N25" s="16" t="s">
        <v>410</v>
      </c>
      <c r="O25" s="16"/>
    </row>
    <row r="26" spans="4:14" ht="14.25">
      <c r="D26" s="218"/>
      <c r="E26" s="218"/>
      <c r="F26" s="218"/>
      <c r="G26" s="218"/>
      <c r="H26" s="305"/>
      <c r="I26" s="262"/>
      <c r="J26" s="262"/>
      <c r="L26" s="129"/>
      <c r="M26" s="261"/>
      <c r="N26" s="262"/>
    </row>
    <row r="27" spans="4:14" ht="14.25">
      <c r="D27" s="218"/>
      <c r="E27" s="218"/>
      <c r="F27" s="218"/>
      <c r="G27" s="218"/>
      <c r="H27" s="305"/>
      <c r="I27" s="262"/>
      <c r="J27" s="262"/>
      <c r="L27" s="223"/>
      <c r="M27" s="261"/>
      <c r="N27" s="262"/>
    </row>
    <row r="28" spans="4:14" ht="14.25">
      <c r="D28" s="218"/>
      <c r="E28" s="218"/>
      <c r="F28" s="218"/>
      <c r="G28" s="218"/>
      <c r="H28" s="305"/>
      <c r="I28" s="262"/>
      <c r="J28" s="262"/>
      <c r="M28" s="261"/>
      <c r="N28" s="262"/>
    </row>
    <row r="29" spans="4:14" ht="14.25">
      <c r="D29" s="218"/>
      <c r="E29" s="218"/>
      <c r="F29" s="218"/>
      <c r="G29" s="218"/>
      <c r="H29" s="305"/>
      <c r="I29" s="262"/>
      <c r="J29" s="262"/>
      <c r="M29" s="261"/>
      <c r="N29" s="262"/>
    </row>
    <row r="30" spans="4:14" ht="14.25">
      <c r="D30" s="218"/>
      <c r="E30" s="218"/>
      <c r="F30" s="218"/>
      <c r="G30" s="218"/>
      <c r="H30" s="305"/>
      <c r="I30" s="262"/>
      <c r="J30" s="262"/>
      <c r="M30" s="261"/>
      <c r="N30" s="262"/>
    </row>
    <row r="31" spans="8:14" ht="14.25">
      <c r="H31" s="305"/>
      <c r="I31" s="262"/>
      <c r="J31" s="262"/>
      <c r="M31" s="261"/>
      <c r="N31" s="262"/>
    </row>
    <row r="32" spans="8:14" ht="14.25">
      <c r="H32" s="305"/>
      <c r="I32" s="262"/>
      <c r="J32" s="262"/>
      <c r="M32" s="261"/>
      <c r="N32" s="262"/>
    </row>
    <row r="33" spans="8:14" ht="14.25">
      <c r="H33" s="305"/>
      <c r="I33" s="262"/>
      <c r="J33" s="262"/>
      <c r="M33" s="261"/>
      <c r="N33" s="262"/>
    </row>
    <row r="34" spans="8:14" ht="14.25">
      <c r="H34" s="305"/>
      <c r="I34" s="262"/>
      <c r="J34" s="262"/>
      <c r="M34" s="261"/>
      <c r="N34" s="262"/>
    </row>
    <row r="35" spans="8:14" ht="14.25">
      <c r="H35" s="305"/>
      <c r="I35" s="262"/>
      <c r="J35" s="262"/>
      <c r="M35" s="261"/>
      <c r="N35" s="262"/>
    </row>
    <row r="36" spans="8:14" ht="14.25">
      <c r="H36" s="305"/>
      <c r="I36" s="262"/>
      <c r="J36" s="262"/>
      <c r="M36" s="261"/>
      <c r="N36" s="262"/>
    </row>
    <row r="37" spans="8:14" ht="14.25">
      <c r="H37" s="305"/>
      <c r="I37" s="262"/>
      <c r="J37" s="262"/>
      <c r="M37" s="261"/>
      <c r="N37" s="262"/>
    </row>
    <row r="38" spans="8:14" ht="14.25">
      <c r="H38" s="305"/>
      <c r="I38" s="262"/>
      <c r="J38" s="262"/>
      <c r="M38" s="261"/>
      <c r="N38" s="262"/>
    </row>
    <row r="39" spans="8:13" ht="14.25">
      <c r="H39" s="305"/>
      <c r="M39" s="261"/>
    </row>
    <row r="40" spans="8:13" ht="14.25">
      <c r="H40" s="305"/>
      <c r="M40" s="261"/>
    </row>
    <row r="41" spans="8:13" ht="14.25">
      <c r="H41" s="261"/>
      <c r="M41" s="261"/>
    </row>
    <row r="42" spans="8:13" ht="14.25">
      <c r="H42" s="261"/>
      <c r="M42" s="261"/>
    </row>
    <row r="43" spans="8:13" ht="14.25">
      <c r="H43" s="261"/>
      <c r="M43" s="261"/>
    </row>
    <row r="44" spans="8:13" ht="14.25">
      <c r="H44" s="261"/>
      <c r="M44" s="261"/>
    </row>
    <row r="45" spans="8:13" ht="14.25">
      <c r="H45" s="261"/>
      <c r="M45" s="261"/>
    </row>
    <row r="46" spans="8:13" ht="14.25">
      <c r="H46" s="261"/>
      <c r="M46" s="261"/>
    </row>
    <row r="47" spans="8:13" ht="14.25">
      <c r="H47" s="261"/>
      <c r="M47" s="261"/>
    </row>
    <row r="48" spans="8:13" ht="14.25">
      <c r="H48" s="261"/>
      <c r="M48" s="261"/>
    </row>
    <row r="49" spans="8:13" ht="14.25">
      <c r="H49" s="261"/>
      <c r="M49" s="261"/>
    </row>
    <row r="50" spans="8:13" ht="14.25">
      <c r="H50" s="261"/>
      <c r="M50" s="261"/>
    </row>
    <row r="51" spans="8:13" ht="14.25">
      <c r="H51" s="261"/>
      <c r="M51" s="261"/>
    </row>
    <row r="52" spans="8:13" ht="14.25">
      <c r="H52" s="261"/>
      <c r="M52" s="261"/>
    </row>
    <row r="53" spans="8:13" ht="14.25">
      <c r="H53" s="261"/>
      <c r="M53" s="261"/>
    </row>
    <row r="54" spans="8:13" ht="14.25">
      <c r="H54" s="261"/>
      <c r="M54" s="261"/>
    </row>
    <row r="55" spans="8:13" ht="14.25">
      <c r="H55" s="261"/>
      <c r="M55" s="261"/>
    </row>
    <row r="56" spans="8:13" ht="14.25">
      <c r="H56" s="261"/>
      <c r="M56" s="261"/>
    </row>
    <row r="57" spans="8:13" ht="14.25">
      <c r="H57" s="261"/>
      <c r="M57" s="261"/>
    </row>
    <row r="58" spans="8:13" ht="14.25">
      <c r="H58" s="261"/>
      <c r="M58" s="261"/>
    </row>
    <row r="59" spans="8:13" ht="14.25">
      <c r="H59" s="261"/>
      <c r="M59" s="261"/>
    </row>
    <row r="60" spans="8:13" ht="14.25">
      <c r="H60" s="261"/>
      <c r="M60" s="261"/>
    </row>
    <row r="61" spans="8:13" ht="14.25">
      <c r="H61" s="261"/>
      <c r="M61" s="261"/>
    </row>
    <row r="62" spans="8:13" ht="14.25">
      <c r="H62" s="261"/>
      <c r="M62" s="261"/>
    </row>
    <row r="63" spans="8:13" ht="14.25">
      <c r="H63" s="261"/>
      <c r="M63" s="261"/>
    </row>
    <row r="64" spans="8:13" ht="14.25">
      <c r="H64" s="261"/>
      <c r="M64" s="261"/>
    </row>
    <row r="65" spans="8:13" ht="14.25">
      <c r="H65" s="261"/>
      <c r="M65" s="261"/>
    </row>
    <row r="66" spans="8:13" ht="14.25">
      <c r="H66" s="261"/>
      <c r="M66" s="261"/>
    </row>
    <row r="67" spans="8:13" ht="14.25">
      <c r="H67" s="261"/>
      <c r="M67" s="261"/>
    </row>
    <row r="68" spans="8:13" ht="14.25">
      <c r="H68" s="261"/>
      <c r="M68" s="261"/>
    </row>
    <row r="69" spans="8:13" ht="14.25">
      <c r="H69" s="261"/>
      <c r="M69" s="261"/>
    </row>
    <row r="70" spans="8:13" ht="14.25">
      <c r="H70" s="261"/>
      <c r="M70" s="261"/>
    </row>
    <row r="71" spans="8:13" ht="14.25">
      <c r="H71" s="261"/>
      <c r="M71" s="261"/>
    </row>
    <row r="72" spans="8:13" ht="14.25">
      <c r="H72" s="261"/>
      <c r="M72" s="261"/>
    </row>
    <row r="73" spans="8:13" ht="14.25">
      <c r="H73" s="261"/>
      <c r="M73" s="261"/>
    </row>
    <row r="74" spans="8:13" ht="14.25">
      <c r="H74" s="261"/>
      <c r="M74" s="261"/>
    </row>
    <row r="75" spans="8:13" ht="14.25">
      <c r="H75" s="261"/>
      <c r="M75" s="261"/>
    </row>
    <row r="76" spans="8:13" ht="14.25">
      <c r="H76" s="261"/>
      <c r="M76" s="261"/>
    </row>
    <row r="77" spans="8:13" ht="14.25">
      <c r="H77" s="261"/>
      <c r="M77" s="261"/>
    </row>
    <row r="78" spans="8:13" ht="14.25">
      <c r="H78" s="261"/>
      <c r="M78" s="261"/>
    </row>
    <row r="79" spans="8:13" ht="14.25">
      <c r="H79" s="261"/>
      <c r="M79" s="261"/>
    </row>
    <row r="80" spans="8:13" ht="14.25">
      <c r="H80" s="261"/>
      <c r="M80" s="261"/>
    </row>
    <row r="81" spans="8:13" ht="14.25">
      <c r="H81" s="261"/>
      <c r="M81" s="261"/>
    </row>
    <row r="82" spans="8:13" ht="14.25">
      <c r="H82" s="261"/>
      <c r="M82" s="261"/>
    </row>
    <row r="83" spans="8:13" ht="14.25">
      <c r="H83" s="261"/>
      <c r="M83" s="261"/>
    </row>
    <row r="84" spans="8:13" ht="14.25">
      <c r="H84" s="261"/>
      <c r="M84" s="261"/>
    </row>
    <row r="85" spans="8:13" ht="14.25">
      <c r="H85" s="261"/>
      <c r="M85" s="261"/>
    </row>
    <row r="86" spans="8:13" ht="14.25">
      <c r="H86" s="261"/>
      <c r="M86" s="261"/>
    </row>
    <row r="87" spans="8:13" ht="14.25">
      <c r="H87" s="261"/>
      <c r="M87" s="261"/>
    </row>
    <row r="88" spans="8:13" ht="14.25">
      <c r="H88" s="261"/>
      <c r="M88" s="261"/>
    </row>
    <row r="89" spans="8:13" ht="14.25">
      <c r="H89" s="261"/>
      <c r="M89" s="261"/>
    </row>
    <row r="90" spans="8:13" ht="14.25">
      <c r="H90" s="261"/>
      <c r="M90" s="261"/>
    </row>
    <row r="91" spans="8:13" ht="14.25">
      <c r="H91" s="261"/>
      <c r="M91" s="261"/>
    </row>
    <row r="92" spans="8:13" ht="14.25">
      <c r="H92" s="261"/>
      <c r="M92" s="261"/>
    </row>
    <row r="93" spans="8:13" ht="14.25">
      <c r="H93" s="261"/>
      <c r="M93" s="261"/>
    </row>
    <row r="94" spans="8:13" ht="14.25">
      <c r="H94" s="261"/>
      <c r="M94" s="261"/>
    </row>
    <row r="95" spans="8:13" ht="14.25">
      <c r="H95" s="261"/>
      <c r="M95" s="261"/>
    </row>
    <row r="96" spans="8:13" ht="14.25">
      <c r="H96" s="261"/>
      <c r="M96" s="261"/>
    </row>
    <row r="97" spans="8:13" ht="14.25">
      <c r="H97" s="261"/>
      <c r="M97" s="261"/>
    </row>
    <row r="98" spans="8:13" ht="14.25">
      <c r="H98" s="261"/>
      <c r="M98" s="261"/>
    </row>
    <row r="99" spans="8:13" ht="14.25">
      <c r="H99" s="261"/>
      <c r="M99" s="261"/>
    </row>
    <row r="100" spans="8:13" ht="14.25">
      <c r="H100" s="261"/>
      <c r="M100" s="261"/>
    </row>
    <row r="101" spans="8:13" ht="14.25">
      <c r="H101" s="261"/>
      <c r="M101" s="261"/>
    </row>
    <row r="102" spans="8:13" ht="14.25">
      <c r="H102" s="261"/>
      <c r="M102" s="261"/>
    </row>
    <row r="103" spans="8:13" ht="14.25">
      <c r="H103" s="261"/>
      <c r="M103" s="261"/>
    </row>
    <row r="104" spans="8:13" ht="14.25">
      <c r="H104" s="261"/>
      <c r="M104" s="261"/>
    </row>
    <row r="105" spans="8:13" ht="14.25">
      <c r="H105" s="261"/>
      <c r="M105" s="261"/>
    </row>
    <row r="106" spans="8:13" ht="14.25">
      <c r="H106" s="261"/>
      <c r="M106" s="261"/>
    </row>
    <row r="107" spans="8:13" ht="14.25">
      <c r="H107" s="261"/>
      <c r="M107" s="261"/>
    </row>
    <row r="108" spans="8:13" ht="14.25">
      <c r="H108" s="261"/>
      <c r="M108" s="261"/>
    </row>
    <row r="109" spans="8:13" ht="14.25">
      <c r="H109" s="261"/>
      <c r="M109" s="261"/>
    </row>
    <row r="110" spans="8:13" ht="14.25">
      <c r="H110" s="261"/>
      <c r="M110" s="261"/>
    </row>
    <row r="111" spans="8:13" ht="14.25">
      <c r="H111" s="261"/>
      <c r="M111" s="261"/>
    </row>
    <row r="112" spans="8:13" ht="14.25">
      <c r="H112" s="261"/>
      <c r="M112" s="261"/>
    </row>
    <row r="113" spans="8:13" ht="14.25">
      <c r="H113" s="261"/>
      <c r="M113" s="261"/>
    </row>
    <row r="114" spans="8:13" ht="14.25">
      <c r="H114" s="261"/>
      <c r="M114" s="261"/>
    </row>
    <row r="115" spans="8:13" ht="14.25">
      <c r="H115" s="261"/>
      <c r="M115" s="261"/>
    </row>
    <row r="116" spans="8:13" ht="14.25">
      <c r="H116" s="261"/>
      <c r="M116" s="261"/>
    </row>
    <row r="117" spans="8:13" ht="14.25">
      <c r="H117" s="261"/>
      <c r="M117" s="261"/>
    </row>
    <row r="118" spans="8:13" ht="14.25">
      <c r="H118" s="261"/>
      <c r="M118" s="261"/>
    </row>
    <row r="119" spans="8:13" ht="14.25">
      <c r="H119" s="261"/>
      <c r="M119" s="261"/>
    </row>
    <row r="120" spans="8:13" ht="14.25">
      <c r="H120" s="261"/>
      <c r="M120" s="261"/>
    </row>
    <row r="121" spans="8:13" ht="14.25">
      <c r="H121" s="261"/>
      <c r="M121" s="261"/>
    </row>
    <row r="122" spans="8:13" ht="14.25">
      <c r="H122" s="261"/>
      <c r="M122" s="261"/>
    </row>
    <row r="123" spans="8:13" ht="14.25">
      <c r="H123" s="261"/>
      <c r="M123" s="261"/>
    </row>
    <row r="124" spans="8:13" ht="14.25">
      <c r="H124" s="261"/>
      <c r="M124" s="261"/>
    </row>
    <row r="125" spans="8:13" ht="14.25">
      <c r="H125" s="261"/>
      <c r="M125" s="261"/>
    </row>
    <row r="126" spans="8:13" ht="14.25">
      <c r="H126" s="261"/>
      <c r="M126" s="261"/>
    </row>
    <row r="127" spans="8:13" ht="14.25">
      <c r="H127" s="261"/>
      <c r="M127" s="261"/>
    </row>
    <row r="128" spans="8:13" ht="14.25">
      <c r="H128" s="261"/>
      <c r="M128" s="261"/>
    </row>
    <row r="129" spans="8:13" ht="14.25">
      <c r="H129" s="261"/>
      <c r="M129" s="261"/>
    </row>
    <row r="130" spans="8:13" ht="14.25">
      <c r="H130" s="261"/>
      <c r="M130" s="261"/>
    </row>
    <row r="131" spans="8:13" ht="14.25">
      <c r="H131" s="261"/>
      <c r="M131" s="261"/>
    </row>
    <row r="132" spans="8:13" ht="14.25">
      <c r="H132" s="261"/>
      <c r="M132" s="261"/>
    </row>
    <row r="133" spans="8:13" ht="14.25">
      <c r="H133" s="261"/>
      <c r="M133" s="261"/>
    </row>
    <row r="134" spans="8:13" ht="14.25">
      <c r="H134" s="261"/>
      <c r="M134" s="261"/>
    </row>
    <row r="135" spans="8:13" ht="14.25">
      <c r="H135" s="261"/>
      <c r="M135" s="261"/>
    </row>
    <row r="136" spans="8:13" ht="14.25">
      <c r="H136" s="261"/>
      <c r="M136" s="261"/>
    </row>
    <row r="137" spans="8:13" ht="14.25">
      <c r="H137" s="261"/>
      <c r="M137" s="261"/>
    </row>
    <row r="138" spans="8:13" ht="14.25">
      <c r="H138" s="261"/>
      <c r="M138" s="261"/>
    </row>
    <row r="139" spans="8:13" ht="14.25">
      <c r="H139" s="261"/>
      <c r="M139" s="261"/>
    </row>
    <row r="140" spans="8:13" ht="14.25">
      <c r="H140" s="261"/>
      <c r="M140" s="261"/>
    </row>
    <row r="141" spans="8:13" ht="14.25">
      <c r="H141" s="261"/>
      <c r="M141" s="261"/>
    </row>
    <row r="142" ht="14.25">
      <c r="H142" s="261"/>
    </row>
    <row r="143" ht="14.25">
      <c r="H143" s="261"/>
    </row>
    <row r="144" ht="14.25">
      <c r="H144" s="261"/>
    </row>
    <row r="145" ht="14.25">
      <c r="H145" s="261"/>
    </row>
    <row r="146" ht="14.25">
      <c r="H146" s="276"/>
    </row>
    <row r="147" ht="14.25">
      <c r="H147" s="276"/>
    </row>
    <row r="148" ht="14.25">
      <c r="H148" s="276"/>
    </row>
    <row r="149" ht="14.25">
      <c r="H149" s="276"/>
    </row>
    <row r="150" ht="14.25">
      <c r="H150" s="276"/>
    </row>
    <row r="151" ht="14.25">
      <c r="H151" s="276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5118110236220472" top="0.984251968503937" bottom="0.984251968503937" header="0.5118110236220472" footer="0.5118110236220472"/>
  <pageSetup blackAndWhite="1" fitToHeight="1" fitToWidth="1" horizontalDpi="600" verticalDpi="600" orientation="landscape" paperSize="9" scale="95" r:id="rId1"/>
  <headerFooter alignWithMargins="0">
    <oddFooter>&amp;L&amp;D\&amp;T&amp;R&amp;F\&amp;A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M149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N14" sqref="N14"/>
    </sheetView>
  </sheetViews>
  <sheetFormatPr defaultColWidth="9.140625" defaultRowHeight="12.75"/>
  <cols>
    <col min="1" max="1" width="3.00390625" style="21" customWidth="1"/>
    <col min="2" max="2" width="55.8515625" style="99" customWidth="1"/>
    <col min="3" max="3" width="1.1484375" style="9" hidden="1" customWidth="1"/>
    <col min="4" max="7" width="10.140625" style="64" customWidth="1"/>
    <col min="8" max="8" width="10.140625" style="98" customWidth="1"/>
    <col min="9" max="9" width="8.28125" style="64" customWidth="1"/>
    <col min="10" max="10" width="8.00390625" style="64" customWidth="1"/>
    <col min="11" max="11" width="3.8515625" style="20" customWidth="1"/>
    <col min="12" max="16384" width="9.140625" style="21" customWidth="1"/>
  </cols>
  <sheetData>
    <row r="1" spans="1:11" s="39" customFormat="1" ht="20.25">
      <c r="A1" s="38" t="s">
        <v>14</v>
      </c>
      <c r="B1" s="354"/>
      <c r="D1" s="181"/>
      <c r="E1" s="181"/>
      <c r="F1" s="181"/>
      <c r="G1" s="181"/>
      <c r="H1" s="181"/>
      <c r="I1" s="102"/>
      <c r="J1" s="102"/>
      <c r="K1" s="40"/>
    </row>
    <row r="2" spans="1:11" s="41" customFormat="1" ht="45">
      <c r="A2" s="759" t="s">
        <v>59</v>
      </c>
      <c r="B2" s="759"/>
      <c r="C2" s="759"/>
      <c r="D2" s="666">
        <v>42339</v>
      </c>
      <c r="E2" s="666">
        <v>42430</v>
      </c>
      <c r="F2" s="666">
        <v>42522</v>
      </c>
      <c r="G2" s="666">
        <v>42614</v>
      </c>
      <c r="H2" s="667">
        <v>42705</v>
      </c>
      <c r="I2" s="666" t="s">
        <v>390</v>
      </c>
      <c r="J2" s="666" t="s">
        <v>391</v>
      </c>
      <c r="K2" s="191"/>
    </row>
    <row r="3" spans="1:10" s="23" customFormat="1" ht="6.75" customHeight="1">
      <c r="A3" s="8"/>
      <c r="B3" s="30"/>
      <c r="D3" s="16"/>
      <c r="E3" s="16"/>
      <c r="F3" s="16"/>
      <c r="G3" s="16"/>
      <c r="H3" s="263"/>
      <c r="I3" s="16"/>
      <c r="J3" s="16"/>
    </row>
    <row r="4" spans="1:10" s="23" customFormat="1" ht="15">
      <c r="A4" s="37" t="s">
        <v>167</v>
      </c>
      <c r="B4" s="30"/>
      <c r="D4" s="16"/>
      <c r="E4" s="16"/>
      <c r="F4" s="16"/>
      <c r="G4" s="16"/>
      <c r="H4" s="277"/>
      <c r="I4" s="16"/>
      <c r="J4" s="16"/>
    </row>
    <row r="5" spans="1:11" s="17" customFormat="1" ht="15">
      <c r="A5" s="29" t="s">
        <v>165</v>
      </c>
      <c r="B5" s="355"/>
      <c r="D5" s="16">
        <v>286871</v>
      </c>
      <c r="E5" s="16">
        <v>277665</v>
      </c>
      <c r="F5" s="16">
        <v>288344</v>
      </c>
      <c r="G5" s="16">
        <v>293817</v>
      </c>
      <c r="H5" s="103">
        <v>305415</v>
      </c>
      <c r="I5" s="16">
        <v>3.947354986266971</v>
      </c>
      <c r="J5" s="16">
        <v>6.464229566599622</v>
      </c>
      <c r="K5" s="14"/>
    </row>
    <row r="6" spans="1:11" s="17" customFormat="1" ht="15">
      <c r="A6" s="76" t="s">
        <v>71</v>
      </c>
      <c r="B6" s="355"/>
      <c r="D6" s="16"/>
      <c r="E6" s="16"/>
      <c r="F6" s="16"/>
      <c r="G6" s="16"/>
      <c r="H6" s="103"/>
      <c r="I6" s="16"/>
      <c r="J6" s="16"/>
      <c r="K6" s="14"/>
    </row>
    <row r="7" spans="1:11" ht="14.25">
      <c r="A7" s="33"/>
      <c r="B7" s="31" t="s">
        <v>150</v>
      </c>
      <c r="C7" s="21"/>
      <c r="D7" s="100">
        <v>821</v>
      </c>
      <c r="E7" s="100">
        <v>792</v>
      </c>
      <c r="F7" s="100">
        <v>1061</v>
      </c>
      <c r="G7" s="100">
        <v>925</v>
      </c>
      <c r="H7" s="101">
        <v>1270</v>
      </c>
      <c r="I7" s="100">
        <v>37.29729729729729</v>
      </c>
      <c r="J7" s="100">
        <v>54.689403166869674</v>
      </c>
      <c r="K7" s="18"/>
    </row>
    <row r="8" spans="1:11" ht="14.25">
      <c r="A8" s="33"/>
      <c r="B8" s="31" t="s">
        <v>151</v>
      </c>
      <c r="C8" s="21"/>
      <c r="D8" s="100">
        <v>2761</v>
      </c>
      <c r="E8" s="100">
        <v>2744</v>
      </c>
      <c r="F8" s="100">
        <v>2469</v>
      </c>
      <c r="G8" s="100">
        <v>2685</v>
      </c>
      <c r="H8" s="101">
        <v>2629</v>
      </c>
      <c r="I8" s="100">
        <v>-2.0856610800744857</v>
      </c>
      <c r="J8" s="100">
        <v>-4.7808764940239</v>
      </c>
      <c r="K8" s="18"/>
    </row>
    <row r="9" spans="1:11" s="17" customFormat="1" ht="15">
      <c r="A9" s="29" t="s">
        <v>166</v>
      </c>
      <c r="B9" s="30"/>
      <c r="D9" s="16">
        <v>283289</v>
      </c>
      <c r="E9" s="16">
        <v>274129</v>
      </c>
      <c r="F9" s="16">
        <v>284814</v>
      </c>
      <c r="G9" s="16">
        <v>290207</v>
      </c>
      <c r="H9" s="103">
        <v>301516</v>
      </c>
      <c r="I9" s="16">
        <v>3.896873610905316</v>
      </c>
      <c r="J9" s="16">
        <v>6.434065565553193</v>
      </c>
      <c r="K9" s="14"/>
    </row>
    <row r="10" spans="2:11" ht="15">
      <c r="B10" s="30"/>
      <c r="C10" s="31"/>
      <c r="D10" s="100"/>
      <c r="E10" s="100"/>
      <c r="F10" s="16"/>
      <c r="G10" s="16"/>
      <c r="H10" s="470"/>
      <c r="I10" s="262"/>
      <c r="J10" s="472"/>
      <c r="K10" s="396"/>
    </row>
    <row r="11" spans="1:11" s="17" customFormat="1" ht="15">
      <c r="A11" s="17" t="s">
        <v>165</v>
      </c>
      <c r="B11" s="355"/>
      <c r="D11" s="16">
        <v>286871</v>
      </c>
      <c r="E11" s="16">
        <v>277665</v>
      </c>
      <c r="F11" s="16">
        <v>288344</v>
      </c>
      <c r="G11" s="16">
        <v>293817</v>
      </c>
      <c r="H11" s="103">
        <v>305415</v>
      </c>
      <c r="I11" s="272">
        <v>3.947354986266971</v>
      </c>
      <c r="J11" s="16">
        <v>6.464229566599622</v>
      </c>
      <c r="K11" s="397"/>
    </row>
    <row r="12" spans="1:11" ht="14.25">
      <c r="A12" s="76" t="s">
        <v>239</v>
      </c>
      <c r="C12" s="21"/>
      <c r="D12" s="129"/>
      <c r="E12" s="129"/>
      <c r="F12" s="100"/>
      <c r="G12" s="100"/>
      <c r="H12" s="416"/>
      <c r="I12" s="262"/>
      <c r="J12" s="100"/>
      <c r="K12" s="396"/>
    </row>
    <row r="13" spans="2:11" s="19" customFormat="1" ht="14.25">
      <c r="B13" s="352" t="s">
        <v>245</v>
      </c>
      <c r="D13" s="100">
        <v>88853</v>
      </c>
      <c r="E13" s="100">
        <v>88637</v>
      </c>
      <c r="F13" s="100">
        <v>90800</v>
      </c>
      <c r="G13" s="100">
        <v>93267</v>
      </c>
      <c r="H13" s="101">
        <v>95085</v>
      </c>
      <c r="I13" s="262">
        <v>1.9492424973463374</v>
      </c>
      <c r="J13" s="100">
        <v>7.013831834603224</v>
      </c>
      <c r="K13" s="396"/>
    </row>
    <row r="14" spans="2:11" s="19" customFormat="1" ht="14.25">
      <c r="B14" s="352" t="s">
        <v>225</v>
      </c>
      <c r="C14" s="32"/>
      <c r="D14" s="100">
        <v>196412</v>
      </c>
      <c r="E14" s="100">
        <v>187581</v>
      </c>
      <c r="F14" s="100">
        <v>195845</v>
      </c>
      <c r="G14" s="100">
        <v>198917</v>
      </c>
      <c r="H14" s="101">
        <v>207282</v>
      </c>
      <c r="I14" s="262">
        <v>4.205271545418432</v>
      </c>
      <c r="J14" s="100">
        <v>5.534285074231726</v>
      </c>
      <c r="K14" s="396"/>
    </row>
    <row r="15" spans="2:11" ht="14.25">
      <c r="B15" s="99" t="s">
        <v>27</v>
      </c>
      <c r="C15" s="33"/>
      <c r="D15" s="100">
        <v>1606</v>
      </c>
      <c r="E15" s="100">
        <v>1447</v>
      </c>
      <c r="F15" s="100">
        <v>1699</v>
      </c>
      <c r="G15" s="100">
        <v>1633</v>
      </c>
      <c r="H15" s="101">
        <v>3048</v>
      </c>
      <c r="I15" s="262">
        <v>86.65033680342927</v>
      </c>
      <c r="J15" s="100">
        <v>89.78829389788294</v>
      </c>
      <c r="K15" s="396"/>
    </row>
    <row r="16" spans="1:13" s="23" customFormat="1" ht="17.25" customHeight="1">
      <c r="A16" s="51" t="s">
        <v>240</v>
      </c>
      <c r="B16" s="30"/>
      <c r="D16" s="247"/>
      <c r="E16" s="247"/>
      <c r="F16" s="16"/>
      <c r="G16" s="16"/>
      <c r="H16" s="470"/>
      <c r="I16" s="578"/>
      <c r="J16" s="578"/>
      <c r="K16" s="398"/>
      <c r="L16" s="389"/>
      <c r="M16" s="389"/>
    </row>
    <row r="17" spans="2:13" ht="14.25">
      <c r="B17" s="99" t="s">
        <v>37</v>
      </c>
      <c r="C17" s="21"/>
      <c r="D17" s="100">
        <v>135860</v>
      </c>
      <c r="E17" s="100">
        <v>136221</v>
      </c>
      <c r="F17" s="100">
        <v>141894</v>
      </c>
      <c r="G17" s="100">
        <v>139351</v>
      </c>
      <c r="H17" s="101">
        <v>145025</v>
      </c>
      <c r="I17" s="100">
        <v>4.071732531521133</v>
      </c>
      <c r="J17" s="100">
        <v>6.745914912409834</v>
      </c>
      <c r="K17" s="18"/>
      <c r="L17" s="641"/>
      <c r="M17" s="641"/>
    </row>
    <row r="18" spans="2:13" ht="14.25">
      <c r="B18" s="99" t="s">
        <v>38</v>
      </c>
      <c r="C18" s="21"/>
      <c r="D18" s="100">
        <v>50976</v>
      </c>
      <c r="E18" s="100">
        <v>46250</v>
      </c>
      <c r="F18" s="100">
        <v>48923</v>
      </c>
      <c r="G18" s="100">
        <v>49109</v>
      </c>
      <c r="H18" s="101">
        <v>50223</v>
      </c>
      <c r="I18" s="100">
        <v>2.2684233032641776</v>
      </c>
      <c r="J18" s="100">
        <v>-1.4771657250470804</v>
      </c>
      <c r="K18" s="18"/>
      <c r="L18" s="641"/>
      <c r="M18" s="641"/>
    </row>
    <row r="19" spans="2:13" ht="14.25">
      <c r="B19" s="99" t="s">
        <v>55</v>
      </c>
      <c r="C19" s="21"/>
      <c r="D19" s="100">
        <v>45129</v>
      </c>
      <c r="E19" s="100">
        <v>39531</v>
      </c>
      <c r="F19" s="100">
        <v>36469</v>
      </c>
      <c r="G19" s="100">
        <v>41811</v>
      </c>
      <c r="H19" s="101">
        <v>43060</v>
      </c>
      <c r="I19" s="100">
        <v>2.9872521585228684</v>
      </c>
      <c r="J19" s="100">
        <v>-4.584635156994398</v>
      </c>
      <c r="K19" s="18"/>
      <c r="L19" s="641"/>
      <c r="M19" s="641"/>
    </row>
    <row r="20" spans="2:13" ht="14.25">
      <c r="B20" s="352" t="s">
        <v>317</v>
      </c>
      <c r="C20" s="21"/>
      <c r="D20" s="100">
        <v>26443</v>
      </c>
      <c r="E20" s="100">
        <v>26397</v>
      </c>
      <c r="F20" s="100">
        <v>27094</v>
      </c>
      <c r="G20" s="100">
        <v>28619</v>
      </c>
      <c r="H20" s="101">
        <v>27389</v>
      </c>
      <c r="I20" s="100">
        <v>-4.29784408959083</v>
      </c>
      <c r="J20" s="100">
        <v>3.57750633437961</v>
      </c>
      <c r="K20" s="18"/>
      <c r="L20" s="641"/>
      <c r="M20" s="641"/>
    </row>
    <row r="21" spans="2:13" ht="14.25">
      <c r="B21" s="352" t="s">
        <v>58</v>
      </c>
      <c r="C21" s="21"/>
      <c r="D21" s="100">
        <v>28463</v>
      </c>
      <c r="E21" s="100">
        <v>29266</v>
      </c>
      <c r="F21" s="100">
        <v>33964</v>
      </c>
      <c r="G21" s="100">
        <v>34927</v>
      </c>
      <c r="H21" s="101">
        <v>39718</v>
      </c>
      <c r="I21" s="100">
        <v>13.717181550090185</v>
      </c>
      <c r="J21" s="100">
        <v>39.54256403049574</v>
      </c>
      <c r="K21" s="18"/>
      <c r="L21" s="641"/>
      <c r="M21" s="641"/>
    </row>
    <row r="22" spans="1:11" ht="14.25">
      <c r="A22" s="76" t="s">
        <v>68</v>
      </c>
      <c r="C22" s="21"/>
      <c r="D22" s="124"/>
      <c r="E22" s="124"/>
      <c r="F22" s="100"/>
      <c r="G22" s="100"/>
      <c r="H22" s="416"/>
      <c r="I22" s="579"/>
      <c r="J22" s="579"/>
      <c r="K22" s="396"/>
    </row>
    <row r="23" spans="2:11" ht="14.25">
      <c r="B23" s="99" t="s">
        <v>62</v>
      </c>
      <c r="C23" s="21"/>
      <c r="D23" s="100">
        <v>30874</v>
      </c>
      <c r="E23" s="100">
        <v>30808</v>
      </c>
      <c r="F23" s="100">
        <v>30087</v>
      </c>
      <c r="G23" s="100">
        <v>30872</v>
      </c>
      <c r="H23" s="101">
        <v>31235</v>
      </c>
      <c r="I23" s="262">
        <v>1.1758227520082931</v>
      </c>
      <c r="J23" s="100">
        <v>1.1692686402798413</v>
      </c>
      <c r="K23" s="396"/>
    </row>
    <row r="24" spans="2:11" ht="14.25">
      <c r="B24" s="99" t="s">
        <v>63</v>
      </c>
      <c r="C24" s="21"/>
      <c r="D24" s="100">
        <v>55584</v>
      </c>
      <c r="E24" s="100">
        <v>54403</v>
      </c>
      <c r="F24" s="100">
        <v>56048</v>
      </c>
      <c r="G24" s="100">
        <v>55881</v>
      </c>
      <c r="H24" s="101">
        <v>58358</v>
      </c>
      <c r="I24" s="262">
        <v>4.43263363218267</v>
      </c>
      <c r="J24" s="100">
        <v>4.990644789867593</v>
      </c>
      <c r="K24" s="396"/>
    </row>
    <row r="25" spans="2:11" ht="14.25">
      <c r="B25" s="99" t="s">
        <v>64</v>
      </c>
      <c r="C25" s="21"/>
      <c r="D25" s="100">
        <v>58569</v>
      </c>
      <c r="E25" s="100">
        <v>59391</v>
      </c>
      <c r="F25" s="100">
        <v>60913</v>
      </c>
      <c r="G25" s="100">
        <v>62692</v>
      </c>
      <c r="H25" s="101">
        <v>64465</v>
      </c>
      <c r="I25" s="262">
        <v>2.8281120398137016</v>
      </c>
      <c r="J25" s="100">
        <v>10.066758865611503</v>
      </c>
      <c r="K25" s="396"/>
    </row>
    <row r="26" spans="2:11" ht="14.25">
      <c r="B26" s="99" t="s">
        <v>65</v>
      </c>
      <c r="C26" s="21"/>
      <c r="D26" s="100">
        <v>48249</v>
      </c>
      <c r="E26" s="100">
        <v>42135</v>
      </c>
      <c r="F26" s="100">
        <v>45206</v>
      </c>
      <c r="G26" s="100">
        <v>45559</v>
      </c>
      <c r="H26" s="101">
        <v>46881</v>
      </c>
      <c r="I26" s="262">
        <v>2.901731820276998</v>
      </c>
      <c r="J26" s="100">
        <v>-2.835291923148664</v>
      </c>
      <c r="K26" s="396"/>
    </row>
    <row r="27" spans="2:11" ht="14.25">
      <c r="B27" s="99" t="s">
        <v>66</v>
      </c>
      <c r="C27" s="21"/>
      <c r="D27" s="100">
        <v>26357</v>
      </c>
      <c r="E27" s="100">
        <v>24961</v>
      </c>
      <c r="F27" s="100">
        <v>27819</v>
      </c>
      <c r="G27" s="100">
        <v>28591</v>
      </c>
      <c r="H27" s="101">
        <v>31964</v>
      </c>
      <c r="I27" s="262">
        <v>11.79741876814382</v>
      </c>
      <c r="J27" s="100">
        <v>21.273286034070637</v>
      </c>
      <c r="K27" s="396"/>
    </row>
    <row r="28" spans="2:11" ht="14.25">
      <c r="B28" s="19" t="s">
        <v>67</v>
      </c>
      <c r="C28" s="21"/>
      <c r="D28" s="100">
        <v>13725</v>
      </c>
      <c r="E28" s="100">
        <v>13243</v>
      </c>
      <c r="F28" s="100">
        <v>15254</v>
      </c>
      <c r="G28" s="100">
        <v>15525</v>
      </c>
      <c r="H28" s="101">
        <v>16742</v>
      </c>
      <c r="I28" s="262">
        <v>7.838969404186802</v>
      </c>
      <c r="J28" s="100">
        <v>21.98178506375228</v>
      </c>
      <c r="K28" s="396"/>
    </row>
    <row r="29" spans="2:11" ht="30.75" customHeight="1">
      <c r="B29" s="99" t="s">
        <v>259</v>
      </c>
      <c r="C29" s="99"/>
      <c r="D29" s="100">
        <v>24105</v>
      </c>
      <c r="E29" s="100">
        <v>23441</v>
      </c>
      <c r="F29" s="100">
        <v>24042</v>
      </c>
      <c r="G29" s="100">
        <v>24663</v>
      </c>
      <c r="H29" s="101">
        <v>25091</v>
      </c>
      <c r="I29" s="262">
        <v>1.7353930989741695</v>
      </c>
      <c r="J29" s="100">
        <v>4.0904376685334976</v>
      </c>
      <c r="K29" s="396"/>
    </row>
    <row r="30" spans="2:11" ht="14.25">
      <c r="B30" s="99" t="s">
        <v>27</v>
      </c>
      <c r="C30" s="21"/>
      <c r="D30" s="100">
        <v>29408</v>
      </c>
      <c r="E30" s="100">
        <v>29283</v>
      </c>
      <c r="F30" s="100">
        <v>28975</v>
      </c>
      <c r="G30" s="100">
        <v>30034</v>
      </c>
      <c r="H30" s="101">
        <v>30679</v>
      </c>
      <c r="I30" s="262">
        <v>2.147566091762676</v>
      </c>
      <c r="J30" s="100">
        <v>4.321953210010876</v>
      </c>
      <c r="K30" s="396"/>
    </row>
    <row r="31" spans="1:11" ht="15">
      <c r="A31" s="76" t="s">
        <v>229</v>
      </c>
      <c r="C31" s="21"/>
      <c r="D31" s="124"/>
      <c r="E31" s="124"/>
      <c r="F31" s="100"/>
      <c r="G31" s="100"/>
      <c r="H31" s="416"/>
      <c r="I31" s="272"/>
      <c r="J31" s="100"/>
      <c r="K31" s="396"/>
    </row>
    <row r="32" spans="2:11" ht="14.25">
      <c r="B32" s="99" t="s">
        <v>73</v>
      </c>
      <c r="C32" s="21"/>
      <c r="D32" s="100">
        <v>117587</v>
      </c>
      <c r="E32" s="100">
        <v>118144</v>
      </c>
      <c r="F32" s="100">
        <v>121457</v>
      </c>
      <c r="G32" s="100">
        <v>121203</v>
      </c>
      <c r="H32" s="101">
        <v>123733</v>
      </c>
      <c r="I32" s="262">
        <v>2.087407077382575</v>
      </c>
      <c r="J32" s="100">
        <v>5.2267682651993885</v>
      </c>
      <c r="K32" s="396"/>
    </row>
    <row r="33" spans="2:11" ht="14.25">
      <c r="B33" s="99" t="s">
        <v>75</v>
      </c>
      <c r="C33" s="21"/>
      <c r="D33" s="100">
        <v>89283</v>
      </c>
      <c r="E33" s="100">
        <v>83860</v>
      </c>
      <c r="F33" s="100">
        <v>93437</v>
      </c>
      <c r="G33" s="100">
        <v>95509</v>
      </c>
      <c r="H33" s="101">
        <v>102120</v>
      </c>
      <c r="I33" s="262">
        <v>6.921860767048127</v>
      </c>
      <c r="J33" s="100">
        <v>14.377877087463453</v>
      </c>
      <c r="K33" s="396"/>
    </row>
    <row r="34" spans="2:11" ht="14.25">
      <c r="B34" s="99" t="s">
        <v>74</v>
      </c>
      <c r="C34" s="21"/>
      <c r="D34" s="100">
        <v>34386</v>
      </c>
      <c r="E34" s="100">
        <v>32691</v>
      </c>
      <c r="F34" s="100">
        <v>32825</v>
      </c>
      <c r="G34" s="100">
        <v>33415</v>
      </c>
      <c r="H34" s="101">
        <v>35588</v>
      </c>
      <c r="I34" s="262">
        <v>6.5030674846625836</v>
      </c>
      <c r="J34" s="100">
        <v>3.495608677950335</v>
      </c>
      <c r="K34" s="396"/>
    </row>
    <row r="35" spans="2:11" ht="14.25">
      <c r="B35" s="352" t="s">
        <v>300</v>
      </c>
      <c r="C35" s="21"/>
      <c r="D35" s="100">
        <v>19516</v>
      </c>
      <c r="E35" s="100">
        <v>16180</v>
      </c>
      <c r="F35" s="100">
        <v>11732</v>
      </c>
      <c r="G35" s="100">
        <v>12296</v>
      </c>
      <c r="H35" s="101">
        <v>11577</v>
      </c>
      <c r="I35" s="262">
        <v>-5.847430058555625</v>
      </c>
      <c r="J35" s="100">
        <v>-40.67944250871081</v>
      </c>
      <c r="K35" s="396"/>
    </row>
    <row r="36" spans="2:11" ht="14.25">
      <c r="B36" s="99" t="s">
        <v>27</v>
      </c>
      <c r="C36" s="21"/>
      <c r="D36" s="100">
        <v>26099</v>
      </c>
      <c r="E36" s="100">
        <v>26790</v>
      </c>
      <c r="F36" s="100">
        <v>28893</v>
      </c>
      <c r="G36" s="100">
        <v>31394</v>
      </c>
      <c r="H36" s="101">
        <v>32397</v>
      </c>
      <c r="I36" s="262">
        <v>3.194878002166024</v>
      </c>
      <c r="J36" s="100">
        <v>24.13119276600637</v>
      </c>
      <c r="K36" s="396"/>
    </row>
    <row r="37" spans="8:11" ht="14.25">
      <c r="H37" s="101"/>
      <c r="I37" s="262"/>
      <c r="J37" s="262"/>
      <c r="K37" s="18"/>
    </row>
    <row r="38" spans="4:11" ht="14.25">
      <c r="D38" s="100"/>
      <c r="E38" s="100"/>
      <c r="F38" s="100"/>
      <c r="G38" s="100"/>
      <c r="H38" s="261"/>
      <c r="I38" s="262"/>
      <c r="J38" s="262"/>
      <c r="K38" s="18"/>
    </row>
    <row r="39" spans="4:11" ht="14.25">
      <c r="D39" s="100"/>
      <c r="E39" s="100"/>
      <c r="F39" s="100"/>
      <c r="G39" s="100"/>
      <c r="H39" s="261"/>
      <c r="I39" s="262"/>
      <c r="J39" s="262"/>
      <c r="K39" s="18"/>
    </row>
    <row r="40" spans="8:10" ht="14.25">
      <c r="H40" s="261"/>
      <c r="I40" s="262"/>
      <c r="J40" s="262"/>
    </row>
    <row r="41" spans="8:10" ht="14.25">
      <c r="H41" s="261"/>
      <c r="I41" s="262"/>
      <c r="J41" s="262"/>
    </row>
    <row r="42" spans="8:10" ht="14.25">
      <c r="H42" s="261"/>
      <c r="I42" s="262"/>
      <c r="J42" s="262"/>
    </row>
    <row r="43" spans="8:10" ht="14.25">
      <c r="H43" s="261"/>
      <c r="I43" s="262"/>
      <c r="J43" s="262"/>
    </row>
    <row r="44" spans="8:10" ht="14.25">
      <c r="H44" s="261"/>
      <c r="I44" s="262"/>
      <c r="J44" s="262"/>
    </row>
    <row r="45" spans="8:10" ht="14.25">
      <c r="H45" s="261"/>
      <c r="I45" s="262"/>
      <c r="J45" s="262"/>
    </row>
    <row r="46" spans="2:10" ht="14.25">
      <c r="B46" s="356"/>
      <c r="H46" s="261"/>
      <c r="I46" s="262"/>
      <c r="J46" s="262"/>
    </row>
    <row r="47" spans="2:10" ht="14.25">
      <c r="B47" s="356"/>
      <c r="H47" s="261"/>
      <c r="I47" s="262"/>
      <c r="J47" s="262"/>
    </row>
    <row r="48" spans="8:10" ht="14.25">
      <c r="H48" s="261"/>
      <c r="I48" s="262"/>
      <c r="J48" s="262"/>
    </row>
    <row r="49" spans="8:10" ht="14.25">
      <c r="H49" s="261"/>
      <c r="I49" s="262"/>
      <c r="J49" s="262"/>
    </row>
    <row r="50" spans="8:10" ht="14.25">
      <c r="H50" s="261"/>
      <c r="I50" s="262"/>
      <c r="J50" s="262"/>
    </row>
    <row r="51" spans="8:10" ht="14.25">
      <c r="H51" s="261"/>
      <c r="I51" s="262"/>
      <c r="J51" s="262"/>
    </row>
    <row r="52" spans="8:10" ht="14.25">
      <c r="H52" s="261"/>
      <c r="I52" s="262"/>
      <c r="J52" s="262"/>
    </row>
    <row r="53" spans="8:10" ht="14.25">
      <c r="H53" s="261"/>
      <c r="I53" s="262"/>
      <c r="J53" s="262"/>
    </row>
    <row r="54" spans="8:10" ht="14.25">
      <c r="H54" s="261"/>
      <c r="I54" s="262"/>
      <c r="J54" s="262"/>
    </row>
    <row r="55" spans="8:10" ht="14.25">
      <c r="H55" s="261"/>
      <c r="I55" s="262"/>
      <c r="J55" s="262"/>
    </row>
    <row r="56" spans="8:10" ht="14.25">
      <c r="H56" s="261"/>
      <c r="I56" s="100"/>
      <c r="J56" s="100"/>
    </row>
    <row r="57" spans="8:10" ht="14.25">
      <c r="H57" s="261"/>
      <c r="I57" s="100"/>
      <c r="J57" s="100"/>
    </row>
    <row r="58" spans="8:10" ht="14.25">
      <c r="H58" s="261"/>
      <c r="I58" s="100"/>
      <c r="J58" s="100"/>
    </row>
    <row r="59" spans="8:10" ht="14.25">
      <c r="H59" s="261"/>
      <c r="I59" s="100"/>
      <c r="J59" s="100"/>
    </row>
    <row r="60" spans="8:10" ht="14.25">
      <c r="H60" s="261"/>
      <c r="I60" s="100"/>
      <c r="J60" s="100"/>
    </row>
    <row r="61" ht="14.25">
      <c r="H61" s="261"/>
    </row>
    <row r="62" ht="14.25">
      <c r="H62" s="261"/>
    </row>
    <row r="63" ht="14.25">
      <c r="H63" s="261"/>
    </row>
    <row r="64" ht="14.25">
      <c r="H64" s="261"/>
    </row>
    <row r="65" ht="14.25">
      <c r="H65" s="261"/>
    </row>
    <row r="66" ht="14.25">
      <c r="H66" s="261"/>
    </row>
    <row r="67" ht="14.25">
      <c r="H67" s="261"/>
    </row>
    <row r="68" ht="14.25">
      <c r="H68" s="261"/>
    </row>
    <row r="69" ht="14.25">
      <c r="H69" s="261"/>
    </row>
    <row r="70" ht="14.25">
      <c r="H70" s="261"/>
    </row>
    <row r="71" ht="14.25">
      <c r="H71" s="261"/>
    </row>
    <row r="72" ht="14.25">
      <c r="H72" s="261"/>
    </row>
    <row r="73" ht="14.25">
      <c r="H73" s="261"/>
    </row>
    <row r="74" ht="14.25">
      <c r="H74" s="261"/>
    </row>
    <row r="75" ht="14.25">
      <c r="H75" s="261"/>
    </row>
    <row r="76" ht="14.25">
      <c r="H76" s="261"/>
    </row>
    <row r="77" ht="14.25">
      <c r="H77" s="261"/>
    </row>
    <row r="78" ht="14.25">
      <c r="H78" s="261"/>
    </row>
    <row r="79" ht="14.25">
      <c r="H79" s="261"/>
    </row>
    <row r="80" ht="14.25">
      <c r="H80" s="261"/>
    </row>
    <row r="81" ht="14.25">
      <c r="H81" s="261"/>
    </row>
    <row r="82" ht="14.25">
      <c r="H82" s="261"/>
    </row>
    <row r="83" ht="14.25">
      <c r="H83" s="261"/>
    </row>
    <row r="84" ht="14.25">
      <c r="H84" s="261"/>
    </row>
    <row r="85" ht="14.25">
      <c r="H85" s="261"/>
    </row>
    <row r="86" ht="14.25">
      <c r="H86" s="261"/>
    </row>
    <row r="87" ht="14.25">
      <c r="H87" s="261"/>
    </row>
    <row r="88" ht="14.25">
      <c r="H88" s="261"/>
    </row>
    <row r="89" ht="14.25">
      <c r="H89" s="261"/>
    </row>
    <row r="90" ht="14.25">
      <c r="H90" s="261"/>
    </row>
    <row r="91" ht="14.25">
      <c r="H91" s="261"/>
    </row>
    <row r="92" ht="14.25">
      <c r="H92" s="261"/>
    </row>
    <row r="93" ht="14.25">
      <c r="H93" s="261"/>
    </row>
    <row r="94" ht="14.25">
      <c r="H94" s="261"/>
    </row>
    <row r="95" ht="14.25">
      <c r="H95" s="261"/>
    </row>
    <row r="96" ht="14.25">
      <c r="H96" s="261"/>
    </row>
    <row r="97" ht="14.25">
      <c r="H97" s="261"/>
    </row>
    <row r="98" ht="14.25">
      <c r="H98" s="261"/>
    </row>
    <row r="99" ht="14.25">
      <c r="H99" s="261"/>
    </row>
    <row r="100" ht="14.25">
      <c r="H100" s="261"/>
    </row>
    <row r="101" ht="14.25">
      <c r="H101" s="261"/>
    </row>
    <row r="102" ht="14.25">
      <c r="H102" s="261"/>
    </row>
    <row r="103" ht="14.25">
      <c r="H103" s="261"/>
    </row>
    <row r="104" ht="14.25">
      <c r="H104" s="261"/>
    </row>
    <row r="105" ht="14.25">
      <c r="H105" s="261"/>
    </row>
    <row r="106" ht="14.25">
      <c r="H106" s="261"/>
    </row>
    <row r="107" ht="14.25">
      <c r="H107" s="261"/>
    </row>
    <row r="108" ht="14.25">
      <c r="H108" s="261"/>
    </row>
    <row r="109" ht="14.25">
      <c r="H109" s="261"/>
    </row>
    <row r="110" ht="14.25">
      <c r="H110" s="261"/>
    </row>
    <row r="111" ht="14.25">
      <c r="H111" s="261"/>
    </row>
    <row r="112" ht="14.25">
      <c r="H112" s="261"/>
    </row>
    <row r="113" ht="14.25">
      <c r="H113" s="261"/>
    </row>
    <row r="114" ht="14.25">
      <c r="H114" s="261"/>
    </row>
    <row r="115" ht="14.25">
      <c r="H115" s="261"/>
    </row>
    <row r="116" ht="14.25">
      <c r="H116" s="261"/>
    </row>
    <row r="117" ht="14.25">
      <c r="H117" s="261"/>
    </row>
    <row r="118" ht="14.25">
      <c r="H118" s="261"/>
    </row>
    <row r="119" ht="14.25">
      <c r="H119" s="261"/>
    </row>
    <row r="120" ht="14.25">
      <c r="H120" s="261"/>
    </row>
    <row r="121" ht="14.25">
      <c r="H121" s="261"/>
    </row>
    <row r="122" ht="14.25">
      <c r="H122" s="261"/>
    </row>
    <row r="123" ht="14.25">
      <c r="H123" s="261"/>
    </row>
    <row r="124" ht="14.25">
      <c r="H124" s="261"/>
    </row>
    <row r="125" ht="14.25">
      <c r="H125" s="261"/>
    </row>
    <row r="126" ht="14.25">
      <c r="H126" s="261"/>
    </row>
    <row r="127" ht="14.25">
      <c r="H127" s="261"/>
    </row>
    <row r="128" ht="14.25">
      <c r="H128" s="261"/>
    </row>
    <row r="129" ht="14.25">
      <c r="H129" s="261"/>
    </row>
    <row r="130" ht="14.25">
      <c r="H130" s="261"/>
    </row>
    <row r="131" ht="14.25">
      <c r="H131" s="261"/>
    </row>
    <row r="132" ht="14.25">
      <c r="H132" s="261"/>
    </row>
    <row r="133" ht="14.25">
      <c r="H133" s="261"/>
    </row>
    <row r="134" ht="14.25">
      <c r="H134" s="261"/>
    </row>
    <row r="135" ht="14.25">
      <c r="H135" s="261"/>
    </row>
    <row r="136" ht="14.25">
      <c r="H136" s="261"/>
    </row>
    <row r="137" ht="14.25">
      <c r="H137" s="261"/>
    </row>
    <row r="138" ht="14.25">
      <c r="H138" s="261"/>
    </row>
    <row r="139" ht="14.25">
      <c r="H139" s="261"/>
    </row>
    <row r="140" ht="14.25">
      <c r="H140" s="261"/>
    </row>
    <row r="141" ht="14.25">
      <c r="H141" s="261"/>
    </row>
    <row r="142" ht="14.25">
      <c r="H142" s="261"/>
    </row>
    <row r="143" ht="14.25">
      <c r="H143" s="276"/>
    </row>
    <row r="144" ht="14.25">
      <c r="H144" s="276"/>
    </row>
    <row r="145" ht="14.25">
      <c r="H145" s="276"/>
    </row>
    <row r="146" ht="14.25">
      <c r="H146" s="276"/>
    </row>
    <row r="147" ht="14.25">
      <c r="H147" s="276"/>
    </row>
    <row r="148" ht="14.25">
      <c r="H148" s="276"/>
    </row>
    <row r="149" ht="14.25">
      <c r="H149" s="276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" right="0.0393700787401575" top="0.78740157480315" bottom="0.78740157480315" header="0" footer="0"/>
  <pageSetup blackAndWhite="1" horizontalDpi="600" verticalDpi="600" orientation="landscape" paperSize="9" scale="75" r:id="rId1"/>
  <headerFooter alignWithMargins="0">
    <oddFooter>&amp;L&amp;8&amp;Z&amp;F&amp;A&amp;R&amp;8&amp;D&amp;T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153"/>
  <sheetViews>
    <sheetView zoomScale="85" zoomScaleNormal="85" zoomScalePageLayoutView="0" workbookViewId="0" topLeftCell="A1">
      <pane xSplit="3" ySplit="3" topLeftCell="D10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J18" sqref="J18"/>
    </sheetView>
  </sheetViews>
  <sheetFormatPr defaultColWidth="9.140625" defaultRowHeight="12.75"/>
  <cols>
    <col min="1" max="1" width="2.28125" style="21" customWidth="1"/>
    <col min="2" max="2" width="2.8515625" style="21" customWidth="1"/>
    <col min="3" max="3" width="56.00390625" style="9" customWidth="1"/>
    <col min="4" max="7" width="9.140625" style="64" customWidth="1"/>
    <col min="8" max="8" width="9.8515625" style="98" customWidth="1"/>
    <col min="9" max="9" width="9.140625" style="107" customWidth="1"/>
    <col min="10" max="10" width="9.140625" style="64" customWidth="1"/>
    <col min="11" max="11" width="4.7109375" style="20" customWidth="1"/>
    <col min="12" max="12" width="8.28125" style="64" customWidth="1"/>
    <col min="13" max="13" width="9.140625" style="98" customWidth="1"/>
    <col min="14" max="14" width="8.28125" style="107" customWidth="1"/>
    <col min="15" max="15" width="3.00390625" style="107" customWidth="1"/>
    <col min="16" max="16384" width="9.140625" style="21" customWidth="1"/>
  </cols>
  <sheetData>
    <row r="1" spans="1:15" s="39" customFormat="1" ht="20.25">
      <c r="A1" s="38" t="s">
        <v>97</v>
      </c>
      <c r="D1" s="102"/>
      <c r="E1" s="102"/>
      <c r="F1" s="102"/>
      <c r="G1" s="102"/>
      <c r="H1" s="102"/>
      <c r="I1" s="102"/>
      <c r="J1" s="102"/>
      <c r="K1" s="40"/>
      <c r="L1" s="102"/>
      <c r="M1" s="102"/>
      <c r="N1" s="102"/>
      <c r="O1" s="102"/>
    </row>
    <row r="2" spans="1:15" s="41" customFormat="1" ht="45">
      <c r="A2" s="668" t="s">
        <v>59</v>
      </c>
      <c r="B2" s="668"/>
      <c r="C2" s="668"/>
      <c r="D2" s="666" t="s">
        <v>322</v>
      </c>
      <c r="E2" s="666" t="s">
        <v>335</v>
      </c>
      <c r="F2" s="666" t="s">
        <v>357</v>
      </c>
      <c r="G2" s="666" t="s">
        <v>378</v>
      </c>
      <c r="H2" s="667" t="s">
        <v>387</v>
      </c>
      <c r="I2" s="666" t="s">
        <v>388</v>
      </c>
      <c r="J2" s="666" t="s">
        <v>389</v>
      </c>
      <c r="K2" s="191"/>
      <c r="L2" s="190" t="s">
        <v>323</v>
      </c>
      <c r="M2" s="190" t="s">
        <v>336</v>
      </c>
      <c r="N2" s="190" t="s">
        <v>337</v>
      </c>
      <c r="O2" s="190"/>
    </row>
    <row r="3" spans="1:15" s="23" customFormat="1" ht="9" customHeight="1">
      <c r="A3" s="8"/>
      <c r="D3" s="16"/>
      <c r="E3" s="16"/>
      <c r="F3" s="16"/>
      <c r="G3" s="16"/>
      <c r="H3" s="103"/>
      <c r="I3" s="108"/>
      <c r="J3" s="16"/>
      <c r="L3" s="16"/>
      <c r="M3" s="103"/>
      <c r="N3" s="108"/>
      <c r="O3" s="108"/>
    </row>
    <row r="4" spans="1:15" s="23" customFormat="1" ht="14.25" customHeight="1">
      <c r="A4" s="44" t="s">
        <v>164</v>
      </c>
      <c r="D4" s="16"/>
      <c r="E4" s="16"/>
      <c r="F4" s="16"/>
      <c r="G4" s="16"/>
      <c r="H4" s="103"/>
      <c r="I4" s="108"/>
      <c r="J4" s="16"/>
      <c r="L4" s="16"/>
      <c r="M4" s="103"/>
      <c r="N4" s="108"/>
      <c r="O4" s="108"/>
    </row>
    <row r="5" spans="2:15" s="17" customFormat="1" ht="15">
      <c r="B5" s="17" t="s">
        <v>153</v>
      </c>
      <c r="D5" s="16">
        <v>38848</v>
      </c>
      <c r="E5" s="16">
        <v>39831</v>
      </c>
      <c r="F5" s="16">
        <v>38604</v>
      </c>
      <c r="G5" s="16">
        <v>38064</v>
      </c>
      <c r="H5" s="103">
        <v>38906</v>
      </c>
      <c r="I5" s="16">
        <v>2.212063892391769</v>
      </c>
      <c r="J5" s="16">
        <v>0.1492998352553565</v>
      </c>
      <c r="K5" s="14"/>
      <c r="L5" s="16"/>
      <c r="M5" s="103"/>
      <c r="N5" s="112"/>
      <c r="O5" s="112"/>
    </row>
    <row r="6" spans="3:15" ht="14.25">
      <c r="C6" s="33" t="s">
        <v>98</v>
      </c>
      <c r="D6" s="100">
        <v>8078</v>
      </c>
      <c r="E6" s="100">
        <v>8139</v>
      </c>
      <c r="F6" s="100">
        <v>8025</v>
      </c>
      <c r="G6" s="100">
        <v>6711</v>
      </c>
      <c r="H6" s="101">
        <v>6454</v>
      </c>
      <c r="I6" s="100">
        <v>-3.829533601549695</v>
      </c>
      <c r="J6" s="100">
        <v>-20.103986135181973</v>
      </c>
      <c r="K6" s="18"/>
      <c r="L6" s="100"/>
      <c r="M6" s="101"/>
      <c r="N6" s="112"/>
      <c r="O6" s="112"/>
    </row>
    <row r="7" spans="3:15" ht="14.25">
      <c r="C7" s="33" t="s">
        <v>99</v>
      </c>
      <c r="D7" s="100">
        <v>17189</v>
      </c>
      <c r="E7" s="100">
        <v>16201</v>
      </c>
      <c r="F7" s="100">
        <v>14568</v>
      </c>
      <c r="G7" s="100">
        <v>16052</v>
      </c>
      <c r="H7" s="101">
        <v>15987</v>
      </c>
      <c r="I7" s="100">
        <v>-0.4049339646150063</v>
      </c>
      <c r="J7" s="100">
        <v>-6.992844260864506</v>
      </c>
      <c r="K7" s="18"/>
      <c r="L7" s="100"/>
      <c r="M7" s="101"/>
      <c r="N7" s="112"/>
      <c r="O7" s="112"/>
    </row>
    <row r="8" spans="3:15" ht="14.25">
      <c r="C8" s="32" t="s">
        <v>298</v>
      </c>
      <c r="D8" s="100">
        <v>11884</v>
      </c>
      <c r="E8" s="100">
        <v>13824</v>
      </c>
      <c r="F8" s="100">
        <v>14330</v>
      </c>
      <c r="G8" s="100">
        <v>13681</v>
      </c>
      <c r="H8" s="101">
        <v>14897</v>
      </c>
      <c r="I8" s="100">
        <v>8.888239163803814</v>
      </c>
      <c r="J8" s="100">
        <v>25.353416358128577</v>
      </c>
      <c r="K8" s="18"/>
      <c r="L8" s="100"/>
      <c r="M8" s="101"/>
      <c r="N8" s="112"/>
      <c r="O8" s="112"/>
    </row>
    <row r="9" spans="2:15" ht="15">
      <c r="B9" s="29"/>
      <c r="C9" s="33" t="s">
        <v>100</v>
      </c>
      <c r="D9" s="100">
        <v>1697</v>
      </c>
      <c r="E9" s="100">
        <v>1667</v>
      </c>
      <c r="F9" s="100">
        <v>1681</v>
      </c>
      <c r="G9" s="100">
        <v>1620</v>
      </c>
      <c r="H9" s="101">
        <v>1568</v>
      </c>
      <c r="I9" s="100">
        <v>-3.2098765432098775</v>
      </c>
      <c r="J9" s="100">
        <v>-7.60164997053624</v>
      </c>
      <c r="K9" s="18"/>
      <c r="L9" s="100"/>
      <c r="M9" s="101"/>
      <c r="N9" s="112"/>
      <c r="O9" s="112"/>
    </row>
    <row r="10" spans="3:15" ht="14.25">
      <c r="C10" s="21"/>
      <c r="D10" s="129"/>
      <c r="E10" s="129"/>
      <c r="F10" s="129"/>
      <c r="G10" s="129"/>
      <c r="H10" s="416"/>
      <c r="I10" s="417"/>
      <c r="J10" s="262"/>
      <c r="K10" s="18"/>
      <c r="L10" s="100"/>
      <c r="M10" s="416"/>
      <c r="N10" s="482"/>
      <c r="O10" s="112"/>
    </row>
    <row r="11" spans="1:15" ht="15">
      <c r="A11" s="73" t="s">
        <v>103</v>
      </c>
      <c r="C11" s="21"/>
      <c r="D11" s="129"/>
      <c r="E11" s="129"/>
      <c r="F11" s="129"/>
      <c r="G11" s="129"/>
      <c r="H11" s="416"/>
      <c r="I11" s="417"/>
      <c r="J11" s="262"/>
      <c r="K11" s="18"/>
      <c r="L11" s="100"/>
      <c r="M11" s="416"/>
      <c r="N11" s="482"/>
      <c r="O11" s="112"/>
    </row>
    <row r="12" spans="2:15" s="17" customFormat="1" ht="15">
      <c r="B12" s="17" t="s">
        <v>221</v>
      </c>
      <c r="D12" s="16">
        <v>97</v>
      </c>
      <c r="E12" s="16">
        <v>96</v>
      </c>
      <c r="F12" s="16">
        <v>518</v>
      </c>
      <c r="G12" s="88">
        <v>512</v>
      </c>
      <c r="H12" s="648">
        <v>603</v>
      </c>
      <c r="I12" s="272">
        <v>17.7734375</v>
      </c>
      <c r="J12" s="272" t="s">
        <v>410</v>
      </c>
      <c r="K12" s="14"/>
      <c r="L12" s="16">
        <v>284</v>
      </c>
      <c r="M12" s="284">
        <v>96</v>
      </c>
      <c r="N12" s="539">
        <v>-66.19718309859155</v>
      </c>
      <c r="O12" s="108"/>
    </row>
    <row r="13" spans="3:15" ht="14.25">
      <c r="C13" s="21" t="s">
        <v>222</v>
      </c>
      <c r="D13" s="100">
        <v>4</v>
      </c>
      <c r="E13" s="100">
        <v>503</v>
      </c>
      <c r="F13" s="113">
        <v>77</v>
      </c>
      <c r="G13" s="113">
        <v>161</v>
      </c>
      <c r="H13" s="751">
        <v>-556</v>
      </c>
      <c r="I13" s="312" t="s">
        <v>321</v>
      </c>
      <c r="J13" s="312" t="s">
        <v>321</v>
      </c>
      <c r="K13" s="575"/>
      <c r="L13" s="113">
        <v>-74</v>
      </c>
      <c r="M13" s="588">
        <v>185</v>
      </c>
      <c r="N13" s="312" t="s">
        <v>321</v>
      </c>
      <c r="O13" s="113"/>
    </row>
    <row r="14" spans="3:15" ht="14.25">
      <c r="C14" s="21" t="s">
        <v>243</v>
      </c>
      <c r="D14" s="100">
        <v>-6</v>
      </c>
      <c r="E14" s="100">
        <v>-72</v>
      </c>
      <c r="F14" s="113">
        <v>-77</v>
      </c>
      <c r="G14" s="113">
        <v>-88</v>
      </c>
      <c r="H14" s="751">
        <v>-24</v>
      </c>
      <c r="I14" s="312">
        <v>72.72727272727273</v>
      </c>
      <c r="J14" s="312" t="s">
        <v>411</v>
      </c>
      <c r="K14" s="575"/>
      <c r="L14" s="113">
        <v>-125</v>
      </c>
      <c r="M14" s="588">
        <v>-261</v>
      </c>
      <c r="N14" s="312" t="s">
        <v>411</v>
      </c>
      <c r="O14" s="113"/>
    </row>
    <row r="15" spans="3:15" ht="14.25">
      <c r="C15" s="21" t="s">
        <v>191</v>
      </c>
      <c r="D15" s="100">
        <v>-1.4980880326347652</v>
      </c>
      <c r="E15" s="113">
        <v>-9</v>
      </c>
      <c r="F15" s="113">
        <v>-1</v>
      </c>
      <c r="G15" s="113">
        <v>16</v>
      </c>
      <c r="H15" s="751">
        <v>8</v>
      </c>
      <c r="I15" s="312">
        <v>-50</v>
      </c>
      <c r="J15" s="312" t="s">
        <v>321</v>
      </c>
      <c r="K15" s="575"/>
      <c r="L15" s="113">
        <v>11</v>
      </c>
      <c r="M15" s="588">
        <v>14</v>
      </c>
      <c r="N15" s="312">
        <v>27.27272727272727</v>
      </c>
      <c r="O15" s="113"/>
    </row>
    <row r="16" spans="3:15" ht="14.25">
      <c r="C16" s="21" t="s">
        <v>331</v>
      </c>
      <c r="D16" s="113">
        <v>1</v>
      </c>
      <c r="E16" s="113">
        <v>3</v>
      </c>
      <c r="F16" s="113">
        <v>-5</v>
      </c>
      <c r="G16" s="113">
        <v>0</v>
      </c>
      <c r="H16" s="751">
        <v>-3</v>
      </c>
      <c r="I16" s="312" t="s">
        <v>321</v>
      </c>
      <c r="J16" s="312" t="s">
        <v>321</v>
      </c>
      <c r="K16" s="575"/>
      <c r="L16" s="113">
        <v>1</v>
      </c>
      <c r="M16" s="119">
        <v>-5</v>
      </c>
      <c r="N16" s="312" t="s">
        <v>321</v>
      </c>
      <c r="O16" s="113"/>
    </row>
    <row r="17" spans="3:15" ht="14.25">
      <c r="C17" s="19" t="s">
        <v>330</v>
      </c>
      <c r="D17" s="100">
        <v>1</v>
      </c>
      <c r="E17" s="113">
        <v>-3</v>
      </c>
      <c r="F17" s="113">
        <v>0</v>
      </c>
      <c r="G17" s="113">
        <v>2</v>
      </c>
      <c r="H17" s="751">
        <v>-2</v>
      </c>
      <c r="I17" s="312" t="s">
        <v>321</v>
      </c>
      <c r="J17" s="312" t="s">
        <v>321</v>
      </c>
      <c r="K17" s="575"/>
      <c r="L17" s="113">
        <v>-1</v>
      </c>
      <c r="M17" s="588">
        <v>-3</v>
      </c>
      <c r="N17" s="312" t="s">
        <v>411</v>
      </c>
      <c r="O17" s="113"/>
    </row>
    <row r="18" spans="3:15" ht="14.25">
      <c r="C18" s="19"/>
      <c r="D18" s="100"/>
      <c r="E18" s="113"/>
      <c r="F18" s="113"/>
      <c r="G18" s="113"/>
      <c r="H18" s="751"/>
      <c r="I18" s="312"/>
      <c r="J18" s="312"/>
      <c r="K18" s="575"/>
      <c r="L18" s="113"/>
      <c r="M18" s="468"/>
      <c r="N18" s="312"/>
      <c r="O18" s="113"/>
    </row>
    <row r="19" spans="2:15" s="17" customFormat="1" ht="15">
      <c r="B19" s="17" t="s">
        <v>96</v>
      </c>
      <c r="D19" s="16">
        <v>95.50191196736523</v>
      </c>
      <c r="E19" s="88">
        <v>518</v>
      </c>
      <c r="F19" s="88">
        <v>512</v>
      </c>
      <c r="G19" s="88">
        <v>603</v>
      </c>
      <c r="H19" s="750">
        <v>26</v>
      </c>
      <c r="I19" s="312">
        <v>-95.6882255389718</v>
      </c>
      <c r="J19" s="287">
        <v>-72.77541416250945</v>
      </c>
      <c r="K19" s="586"/>
      <c r="L19" s="88">
        <v>96</v>
      </c>
      <c r="M19" s="498">
        <v>26</v>
      </c>
      <c r="N19" s="312">
        <v>-72.91666666666667</v>
      </c>
      <c r="O19" s="113"/>
    </row>
    <row r="20" spans="4:15" ht="14.25">
      <c r="D20" s="100"/>
      <c r="E20" s="113"/>
      <c r="F20" s="113"/>
      <c r="G20" s="113"/>
      <c r="H20" s="673"/>
      <c r="I20" s="312"/>
      <c r="J20" s="312"/>
      <c r="K20" s="575"/>
      <c r="L20" s="113"/>
      <c r="M20" s="468"/>
      <c r="N20" s="473"/>
      <c r="O20" s="113"/>
    </row>
    <row r="21" spans="2:15" s="17" customFormat="1" ht="15">
      <c r="B21" s="17" t="s">
        <v>234</v>
      </c>
      <c r="D21" s="16">
        <v>-1</v>
      </c>
      <c r="E21" s="88">
        <v>8</v>
      </c>
      <c r="F21" s="88">
        <v>21</v>
      </c>
      <c r="G21" s="88">
        <v>16</v>
      </c>
      <c r="H21" s="750">
        <v>7</v>
      </c>
      <c r="I21" s="287">
        <v>-56.25</v>
      </c>
      <c r="J21" s="287" t="s">
        <v>321</v>
      </c>
      <c r="K21" s="586"/>
      <c r="L21" s="88">
        <v>-33</v>
      </c>
      <c r="M21" s="284">
        <v>8</v>
      </c>
      <c r="N21" s="287" t="s">
        <v>321</v>
      </c>
      <c r="O21" s="88"/>
    </row>
    <row r="22" spans="3:15" ht="14.25">
      <c r="C22" s="21" t="s">
        <v>222</v>
      </c>
      <c r="D22" s="100">
        <v>-43</v>
      </c>
      <c r="E22" s="113">
        <v>-18</v>
      </c>
      <c r="F22" s="113">
        <v>-21</v>
      </c>
      <c r="G22" s="113">
        <v>-24</v>
      </c>
      <c r="H22" s="751">
        <v>7</v>
      </c>
      <c r="I22" s="312" t="s">
        <v>321</v>
      </c>
      <c r="J22" s="312" t="s">
        <v>321</v>
      </c>
      <c r="K22" s="575"/>
      <c r="L22" s="113">
        <v>-144</v>
      </c>
      <c r="M22" s="588">
        <v>-56</v>
      </c>
      <c r="N22" s="312">
        <v>61.111111111111114</v>
      </c>
      <c r="O22" s="113"/>
    </row>
    <row r="23" spans="3:15" ht="14.25">
      <c r="C23" s="19" t="s">
        <v>243</v>
      </c>
      <c r="D23" s="100">
        <v>50</v>
      </c>
      <c r="E23" s="113">
        <v>39</v>
      </c>
      <c r="F23" s="113">
        <v>16</v>
      </c>
      <c r="G23" s="113">
        <v>14</v>
      </c>
      <c r="H23" s="751">
        <v>5</v>
      </c>
      <c r="I23" s="312">
        <v>-64.28571428571428</v>
      </c>
      <c r="J23" s="312">
        <v>-90</v>
      </c>
      <c r="K23" s="575"/>
      <c r="L23" s="113">
        <v>186</v>
      </c>
      <c r="M23" s="588">
        <v>74</v>
      </c>
      <c r="N23" s="312">
        <v>-60.215053763440864</v>
      </c>
      <c r="O23" s="113"/>
    </row>
    <row r="24" spans="3:15" ht="14.25">
      <c r="C24" s="21" t="s">
        <v>191</v>
      </c>
      <c r="D24" s="100">
        <v>-1</v>
      </c>
      <c r="E24" s="113">
        <v>-3</v>
      </c>
      <c r="F24" s="113">
        <v>-1</v>
      </c>
      <c r="G24" s="113">
        <v>4</v>
      </c>
      <c r="H24" s="751">
        <v>-2</v>
      </c>
      <c r="I24" s="312" t="s">
        <v>321</v>
      </c>
      <c r="J24" s="312">
        <v>-100</v>
      </c>
      <c r="K24" s="575"/>
      <c r="L24" s="113">
        <v>-4</v>
      </c>
      <c r="M24" s="588">
        <v>-2</v>
      </c>
      <c r="N24" s="312">
        <v>50</v>
      </c>
      <c r="O24" s="113"/>
    </row>
    <row r="25" spans="3:15" ht="14.25">
      <c r="C25" s="21" t="s">
        <v>331</v>
      </c>
      <c r="D25" s="113">
        <v>1</v>
      </c>
      <c r="E25" s="113">
        <v>-3</v>
      </c>
      <c r="F25" s="113">
        <v>3</v>
      </c>
      <c r="G25" s="113">
        <v>0</v>
      </c>
      <c r="H25" s="751">
        <v>0</v>
      </c>
      <c r="I25" s="312">
        <v>0</v>
      </c>
      <c r="J25" s="312">
        <v>-100</v>
      </c>
      <c r="K25" s="575"/>
      <c r="L25" s="113">
        <v>1</v>
      </c>
      <c r="M25" s="588"/>
      <c r="N25" s="312">
        <v>-100</v>
      </c>
      <c r="O25" s="113"/>
    </row>
    <row r="26" spans="3:15" ht="14.25">
      <c r="C26" s="19" t="s">
        <v>330</v>
      </c>
      <c r="D26" s="113">
        <v>2</v>
      </c>
      <c r="E26" s="113">
        <v>-2</v>
      </c>
      <c r="F26" s="113">
        <v>-2</v>
      </c>
      <c r="G26" s="113">
        <v>-3</v>
      </c>
      <c r="H26" s="751">
        <v>2</v>
      </c>
      <c r="I26" s="312" t="s">
        <v>321</v>
      </c>
      <c r="J26" s="312">
        <v>0</v>
      </c>
      <c r="K26" s="575"/>
      <c r="L26" s="113">
        <v>2</v>
      </c>
      <c r="M26" s="588">
        <v>-5</v>
      </c>
      <c r="N26" s="312" t="s">
        <v>321</v>
      </c>
      <c r="O26" s="113"/>
    </row>
    <row r="27" spans="2:15" s="17" customFormat="1" ht="15">
      <c r="B27" s="17" t="s">
        <v>235</v>
      </c>
      <c r="D27" s="16">
        <v>8</v>
      </c>
      <c r="E27" s="88">
        <v>21</v>
      </c>
      <c r="F27" s="88">
        <v>16</v>
      </c>
      <c r="G27" s="88">
        <v>7</v>
      </c>
      <c r="H27" s="750">
        <v>19</v>
      </c>
      <c r="I27" s="287" t="s">
        <v>410</v>
      </c>
      <c r="J27" s="287" t="s">
        <v>410</v>
      </c>
      <c r="K27" s="586"/>
      <c r="L27" s="88">
        <v>8</v>
      </c>
      <c r="M27" s="590">
        <v>19</v>
      </c>
      <c r="N27" s="287" t="s">
        <v>410</v>
      </c>
      <c r="O27" s="88"/>
    </row>
    <row r="28" spans="4:15" ht="14.25">
      <c r="D28" s="124"/>
      <c r="E28" s="257"/>
      <c r="F28" s="257"/>
      <c r="G28" s="257"/>
      <c r="H28" s="588"/>
      <c r="I28" s="312"/>
      <c r="J28" s="312"/>
      <c r="K28" s="589"/>
      <c r="L28" s="106"/>
      <c r="M28" s="588"/>
      <c r="N28" s="312"/>
      <c r="O28" s="106"/>
    </row>
    <row r="29" spans="4:15" ht="14.25">
      <c r="D29" s="124"/>
      <c r="E29" s="257"/>
      <c r="F29" s="257"/>
      <c r="G29" s="257"/>
      <c r="H29" s="466"/>
      <c r="I29" s="473"/>
      <c r="J29" s="473"/>
      <c r="K29" s="589"/>
      <c r="L29" s="106"/>
      <c r="M29" s="119"/>
      <c r="N29" s="106"/>
      <c r="O29" s="106"/>
    </row>
    <row r="30" spans="4:13" ht="14.25">
      <c r="D30" s="218"/>
      <c r="E30" s="649"/>
      <c r="F30" s="218"/>
      <c r="G30" s="218"/>
      <c r="H30" s="305"/>
      <c r="I30" s="482"/>
      <c r="J30" s="469"/>
      <c r="M30" s="101"/>
    </row>
    <row r="31" spans="4:13" ht="14.25">
      <c r="D31" s="218"/>
      <c r="E31" s="218"/>
      <c r="F31" s="218"/>
      <c r="G31" s="218"/>
      <c r="H31" s="305"/>
      <c r="M31" s="101"/>
    </row>
    <row r="32" spans="4:13" ht="14.25">
      <c r="D32" s="218"/>
      <c r="E32" s="218"/>
      <c r="F32" s="218"/>
      <c r="G32" s="218"/>
      <c r="H32" s="305"/>
      <c r="M32" s="101"/>
    </row>
    <row r="33" spans="4:13" ht="14.25">
      <c r="D33" s="218"/>
      <c r="E33" s="218"/>
      <c r="F33" s="218"/>
      <c r="G33" s="218"/>
      <c r="H33" s="305"/>
      <c r="M33" s="261"/>
    </row>
    <row r="34" spans="4:13" ht="14.25">
      <c r="D34" s="218"/>
      <c r="E34" s="218"/>
      <c r="F34" s="218"/>
      <c r="G34" s="218"/>
      <c r="H34" s="305"/>
      <c r="M34" s="261"/>
    </row>
    <row r="35" spans="4:13" ht="14.25">
      <c r="D35" s="218"/>
      <c r="E35" s="218"/>
      <c r="F35" s="218"/>
      <c r="G35" s="218"/>
      <c r="H35" s="305"/>
      <c r="M35" s="261"/>
    </row>
    <row r="36" spans="8:13" ht="14.25">
      <c r="H36" s="305"/>
      <c r="M36" s="261"/>
    </row>
    <row r="37" spans="8:13" ht="14.25">
      <c r="H37" s="305"/>
      <c r="M37" s="261"/>
    </row>
    <row r="38" spans="8:13" ht="14.25">
      <c r="H38" s="305"/>
      <c r="M38" s="261"/>
    </row>
    <row r="39" spans="8:13" ht="14.25">
      <c r="H39" s="305"/>
      <c r="M39" s="261"/>
    </row>
    <row r="40" spans="8:13" ht="14.25">
      <c r="H40" s="305"/>
      <c r="M40" s="261"/>
    </row>
    <row r="41" spans="8:13" ht="14.25">
      <c r="H41" s="305"/>
      <c r="M41" s="261"/>
    </row>
    <row r="42" spans="8:13" ht="14.25">
      <c r="H42" s="305"/>
      <c r="M42" s="261"/>
    </row>
    <row r="43" spans="8:13" ht="14.25">
      <c r="H43" s="261"/>
      <c r="M43" s="261"/>
    </row>
    <row r="44" spans="8:13" ht="14.25">
      <c r="H44" s="261"/>
      <c r="M44" s="261"/>
    </row>
    <row r="45" spans="8:13" ht="14.25">
      <c r="H45" s="261"/>
      <c r="M45" s="261"/>
    </row>
    <row r="46" spans="8:13" ht="14.25">
      <c r="H46" s="261"/>
      <c r="M46" s="261"/>
    </row>
    <row r="47" spans="8:13" ht="14.25">
      <c r="H47" s="261"/>
      <c r="M47" s="261"/>
    </row>
    <row r="48" spans="8:13" ht="14.25">
      <c r="H48" s="261"/>
      <c r="M48" s="261"/>
    </row>
    <row r="49" spans="8:13" ht="14.25">
      <c r="H49" s="261"/>
      <c r="M49" s="261"/>
    </row>
    <row r="50" spans="8:13" ht="14.25">
      <c r="H50" s="261"/>
      <c r="M50" s="261"/>
    </row>
    <row r="51" spans="8:13" ht="14.25">
      <c r="H51" s="261"/>
      <c r="M51" s="261"/>
    </row>
    <row r="52" spans="8:13" ht="14.25">
      <c r="H52" s="261"/>
      <c r="M52" s="261"/>
    </row>
    <row r="53" spans="8:13" ht="14.25">
      <c r="H53" s="261"/>
      <c r="M53" s="261"/>
    </row>
    <row r="54" spans="8:13" ht="14.25">
      <c r="H54" s="261"/>
      <c r="M54" s="261"/>
    </row>
    <row r="55" spans="8:13" ht="14.25">
      <c r="H55" s="261"/>
      <c r="M55" s="261"/>
    </row>
    <row r="56" spans="8:13" ht="14.25">
      <c r="H56" s="261"/>
      <c r="M56" s="261"/>
    </row>
    <row r="57" spans="8:13" ht="14.25">
      <c r="H57" s="261"/>
      <c r="M57" s="261"/>
    </row>
    <row r="58" spans="8:13" ht="14.25">
      <c r="H58" s="261"/>
      <c r="M58" s="261"/>
    </row>
    <row r="59" spans="8:13" ht="14.25">
      <c r="H59" s="261"/>
      <c r="M59" s="261"/>
    </row>
    <row r="60" spans="8:13" ht="14.25">
      <c r="H60" s="261"/>
      <c r="M60" s="261"/>
    </row>
    <row r="61" spans="8:13" ht="14.25">
      <c r="H61" s="261"/>
      <c r="M61" s="261"/>
    </row>
    <row r="62" spans="8:13" ht="14.25">
      <c r="H62" s="261"/>
      <c r="M62" s="261"/>
    </row>
    <row r="63" spans="8:13" ht="14.25">
      <c r="H63" s="261"/>
      <c r="M63" s="261"/>
    </row>
    <row r="64" spans="8:13" ht="14.25">
      <c r="H64" s="261"/>
      <c r="M64" s="261"/>
    </row>
    <row r="65" spans="8:13" ht="14.25">
      <c r="H65" s="261"/>
      <c r="M65" s="261"/>
    </row>
    <row r="66" spans="8:13" ht="14.25">
      <c r="H66" s="261"/>
      <c r="M66" s="261"/>
    </row>
    <row r="67" spans="8:13" ht="14.25">
      <c r="H67" s="261"/>
      <c r="M67" s="261"/>
    </row>
    <row r="68" spans="8:13" ht="14.25">
      <c r="H68" s="261"/>
      <c r="M68" s="261"/>
    </row>
    <row r="69" spans="8:13" ht="14.25">
      <c r="H69" s="261"/>
      <c r="M69" s="261"/>
    </row>
    <row r="70" spans="8:13" ht="14.25">
      <c r="H70" s="261"/>
      <c r="M70" s="261"/>
    </row>
    <row r="71" spans="8:13" ht="14.25">
      <c r="H71" s="261"/>
      <c r="M71" s="261"/>
    </row>
    <row r="72" spans="8:13" ht="14.25">
      <c r="H72" s="261"/>
      <c r="M72" s="261"/>
    </row>
    <row r="73" spans="8:13" ht="14.25">
      <c r="H73" s="261"/>
      <c r="M73" s="261"/>
    </row>
    <row r="74" spans="8:13" ht="14.25">
      <c r="H74" s="261"/>
      <c r="M74" s="261"/>
    </row>
    <row r="75" spans="8:13" ht="14.25">
      <c r="H75" s="261"/>
      <c r="M75" s="261"/>
    </row>
    <row r="76" spans="8:13" ht="14.25">
      <c r="H76" s="261"/>
      <c r="M76" s="261"/>
    </row>
    <row r="77" spans="8:13" ht="14.25">
      <c r="H77" s="261"/>
      <c r="M77" s="261"/>
    </row>
    <row r="78" spans="8:13" ht="14.25">
      <c r="H78" s="261"/>
      <c r="M78" s="261"/>
    </row>
    <row r="79" spans="8:13" ht="14.25">
      <c r="H79" s="261"/>
      <c r="M79" s="261"/>
    </row>
    <row r="80" spans="8:13" ht="14.25">
      <c r="H80" s="261"/>
      <c r="M80" s="261"/>
    </row>
    <row r="81" spans="8:13" ht="14.25">
      <c r="H81" s="261"/>
      <c r="M81" s="261"/>
    </row>
    <row r="82" spans="8:13" ht="14.25">
      <c r="H82" s="261"/>
      <c r="M82" s="261"/>
    </row>
    <row r="83" spans="8:13" ht="14.25">
      <c r="H83" s="261"/>
      <c r="M83" s="261"/>
    </row>
    <row r="84" spans="8:13" ht="14.25">
      <c r="H84" s="261"/>
      <c r="M84" s="261"/>
    </row>
    <row r="85" spans="8:13" ht="14.25">
      <c r="H85" s="261"/>
      <c r="M85" s="261"/>
    </row>
    <row r="86" spans="8:13" ht="14.25">
      <c r="H86" s="261"/>
      <c r="M86" s="261"/>
    </row>
    <row r="87" spans="8:13" ht="14.25">
      <c r="H87" s="261"/>
      <c r="M87" s="261"/>
    </row>
    <row r="88" spans="8:13" ht="14.25">
      <c r="H88" s="261"/>
      <c r="M88" s="261"/>
    </row>
    <row r="89" spans="8:13" ht="14.25">
      <c r="H89" s="261"/>
      <c r="M89" s="261"/>
    </row>
    <row r="90" spans="8:13" ht="14.25">
      <c r="H90" s="261"/>
      <c r="M90" s="261"/>
    </row>
    <row r="91" spans="8:13" ht="14.25">
      <c r="H91" s="261"/>
      <c r="M91" s="261"/>
    </row>
    <row r="92" spans="8:13" ht="14.25">
      <c r="H92" s="261"/>
      <c r="M92" s="261"/>
    </row>
    <row r="93" spans="8:13" ht="14.25">
      <c r="H93" s="261"/>
      <c r="M93" s="261"/>
    </row>
    <row r="94" spans="8:13" ht="14.25">
      <c r="H94" s="261"/>
      <c r="M94" s="261"/>
    </row>
    <row r="95" spans="8:13" ht="14.25">
      <c r="H95" s="261"/>
      <c r="M95" s="261"/>
    </row>
    <row r="96" spans="8:13" ht="14.25">
      <c r="H96" s="261"/>
      <c r="M96" s="261"/>
    </row>
    <row r="97" spans="8:13" ht="14.25">
      <c r="H97" s="261"/>
      <c r="M97" s="261"/>
    </row>
    <row r="98" spans="8:13" ht="14.25">
      <c r="H98" s="261"/>
      <c r="M98" s="261"/>
    </row>
    <row r="99" spans="8:13" ht="14.25">
      <c r="H99" s="261"/>
      <c r="M99" s="261"/>
    </row>
    <row r="100" spans="8:13" ht="14.25">
      <c r="H100" s="261"/>
      <c r="M100" s="261"/>
    </row>
    <row r="101" spans="8:13" ht="14.25">
      <c r="H101" s="261"/>
      <c r="M101" s="261"/>
    </row>
    <row r="102" spans="8:13" ht="14.25">
      <c r="H102" s="261"/>
      <c r="M102" s="261"/>
    </row>
    <row r="103" spans="8:13" ht="14.25">
      <c r="H103" s="261"/>
      <c r="M103" s="261"/>
    </row>
    <row r="104" spans="8:13" ht="14.25">
      <c r="H104" s="261"/>
      <c r="M104" s="261"/>
    </row>
    <row r="105" spans="8:13" ht="14.25">
      <c r="H105" s="261"/>
      <c r="M105" s="261"/>
    </row>
    <row r="106" spans="8:13" ht="14.25">
      <c r="H106" s="261"/>
      <c r="M106" s="261"/>
    </row>
    <row r="107" spans="8:13" ht="14.25">
      <c r="H107" s="261"/>
      <c r="M107" s="261"/>
    </row>
    <row r="108" spans="8:13" ht="14.25">
      <c r="H108" s="261"/>
      <c r="M108" s="261"/>
    </row>
    <row r="109" spans="8:13" ht="14.25">
      <c r="H109" s="261"/>
      <c r="M109" s="261"/>
    </row>
    <row r="110" spans="8:13" ht="14.25">
      <c r="H110" s="261"/>
      <c r="M110" s="261"/>
    </row>
    <row r="111" spans="8:13" ht="14.25">
      <c r="H111" s="261"/>
      <c r="M111" s="261"/>
    </row>
    <row r="112" spans="8:13" ht="14.25">
      <c r="H112" s="261"/>
      <c r="M112" s="261"/>
    </row>
    <row r="113" spans="8:13" ht="14.25">
      <c r="H113" s="261"/>
      <c r="M113" s="261"/>
    </row>
    <row r="114" spans="8:13" ht="14.25">
      <c r="H114" s="261"/>
      <c r="M114" s="261"/>
    </row>
    <row r="115" spans="8:13" ht="14.25">
      <c r="H115" s="261"/>
      <c r="M115" s="261"/>
    </row>
    <row r="116" spans="8:13" ht="14.25">
      <c r="H116" s="261"/>
      <c r="M116" s="261"/>
    </row>
    <row r="117" spans="8:13" ht="14.25">
      <c r="H117" s="261"/>
      <c r="M117" s="261"/>
    </row>
    <row r="118" spans="8:13" ht="14.25">
      <c r="H118" s="261"/>
      <c r="M118" s="261"/>
    </row>
    <row r="119" spans="8:13" ht="14.25">
      <c r="H119" s="261"/>
      <c r="M119" s="261"/>
    </row>
    <row r="120" spans="8:13" ht="14.25">
      <c r="H120" s="261"/>
      <c r="M120" s="261"/>
    </row>
    <row r="121" spans="8:13" ht="14.25">
      <c r="H121" s="261"/>
      <c r="M121" s="261"/>
    </row>
    <row r="122" spans="8:13" ht="14.25">
      <c r="H122" s="261"/>
      <c r="M122" s="261"/>
    </row>
    <row r="123" spans="8:13" ht="14.25">
      <c r="H123" s="261"/>
      <c r="M123" s="261"/>
    </row>
    <row r="124" spans="8:13" ht="14.25">
      <c r="H124" s="261"/>
      <c r="M124" s="261"/>
    </row>
    <row r="125" spans="8:13" ht="14.25">
      <c r="H125" s="261"/>
      <c r="M125" s="261"/>
    </row>
    <row r="126" spans="8:13" ht="14.25">
      <c r="H126" s="261"/>
      <c r="M126" s="261"/>
    </row>
    <row r="127" spans="8:13" ht="14.25">
      <c r="H127" s="261"/>
      <c r="M127" s="261"/>
    </row>
    <row r="128" spans="8:13" ht="14.25">
      <c r="H128" s="261"/>
      <c r="M128" s="261"/>
    </row>
    <row r="129" spans="8:13" ht="14.25">
      <c r="H129" s="261"/>
      <c r="M129" s="261"/>
    </row>
    <row r="130" spans="8:13" ht="14.25">
      <c r="H130" s="261"/>
      <c r="M130" s="261"/>
    </row>
    <row r="131" spans="8:13" ht="14.25">
      <c r="H131" s="261"/>
      <c r="M131" s="261"/>
    </row>
    <row r="132" spans="8:13" ht="14.25">
      <c r="H132" s="261"/>
      <c r="M132" s="261"/>
    </row>
    <row r="133" spans="8:13" ht="14.25">
      <c r="H133" s="261"/>
      <c r="M133" s="261"/>
    </row>
    <row r="134" spans="8:13" ht="14.25">
      <c r="H134" s="261"/>
      <c r="M134" s="261"/>
    </row>
    <row r="135" spans="8:13" ht="14.25">
      <c r="H135" s="261"/>
      <c r="M135" s="261"/>
    </row>
    <row r="136" spans="8:13" ht="14.25">
      <c r="H136" s="261"/>
      <c r="M136" s="261"/>
    </row>
    <row r="137" spans="8:13" ht="14.25">
      <c r="H137" s="261"/>
      <c r="M137" s="261"/>
    </row>
    <row r="138" spans="8:13" ht="14.25">
      <c r="H138" s="261"/>
      <c r="M138" s="261"/>
    </row>
    <row r="139" spans="8:13" ht="14.25">
      <c r="H139" s="261"/>
      <c r="M139" s="261"/>
    </row>
    <row r="140" spans="8:13" ht="14.25">
      <c r="H140" s="261"/>
      <c r="M140" s="261"/>
    </row>
    <row r="141" spans="8:13" ht="14.25">
      <c r="H141" s="261"/>
      <c r="M141" s="261"/>
    </row>
    <row r="142" spans="8:13" ht="14.25">
      <c r="H142" s="261"/>
      <c r="M142" s="261"/>
    </row>
    <row r="143" spans="8:13" ht="14.25">
      <c r="H143" s="261"/>
      <c r="M143" s="261"/>
    </row>
    <row r="144" ht="14.25">
      <c r="H144" s="261"/>
    </row>
    <row r="145" ht="14.25">
      <c r="H145" s="261"/>
    </row>
    <row r="146" ht="14.25">
      <c r="H146" s="261"/>
    </row>
    <row r="147" ht="14.25">
      <c r="H147" s="261"/>
    </row>
    <row r="148" ht="14.25">
      <c r="H148" s="276"/>
    </row>
    <row r="149" ht="14.25">
      <c r="H149" s="276"/>
    </row>
    <row r="150" ht="14.25">
      <c r="H150" s="276"/>
    </row>
    <row r="151" ht="14.25">
      <c r="H151" s="276"/>
    </row>
    <row r="152" ht="14.25">
      <c r="H152" s="276"/>
    </row>
    <row r="153" ht="14.25">
      <c r="H153" s="276"/>
    </row>
  </sheetData>
  <sheetProtection/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DBS Financial Data Supplement</dc:title>
  <dc:subject/>
  <dc:creator>Joyce Kor</dc:creator>
  <cp:keywords/>
  <dc:description/>
  <cp:lastModifiedBy>Pamela Xing Li EU</cp:lastModifiedBy>
  <cp:lastPrinted>2017-02-14T02:16:54Z</cp:lastPrinted>
  <dcterms:created xsi:type="dcterms:W3CDTF">2009-09-01T03:31:48Z</dcterms:created>
  <dcterms:modified xsi:type="dcterms:W3CDTF">2017-02-15T12:54:44Z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